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singh\Desktop\"/>
    </mc:Choice>
  </mc:AlternateContent>
  <xr:revisionPtr revIDLastSave="0" documentId="13_ncr:1_{E1034C1C-EC33-495F-90A8-FFE5E5FE7534}" xr6:coauthVersionLast="47" xr6:coauthVersionMax="47" xr10:uidLastSave="{00000000-0000-0000-0000-000000000000}"/>
  <bookViews>
    <workbookView xWindow="-108" yWindow="-108" windowWidth="23256" windowHeight="12456" firstSheet="1" activeTab="6" xr2:uid="{8830DBE7-6B1B-49FE-A126-021E6C58F9A5}"/>
  </bookViews>
  <sheets>
    <sheet name="Dataset1" sheetId="1" r:id="rId1"/>
    <sheet name="Dataset2" sheetId="2" r:id="rId2"/>
    <sheet name="Dataset3" sheetId="3" r:id="rId3"/>
    <sheet name="Macro" sheetId="7" r:id="rId4"/>
    <sheet name="Combined" sheetId="4" r:id="rId5"/>
    <sheet name="Analysis" sheetId="5" r:id="rId6"/>
    <sheet name="Dashboard" sheetId="8" r:id="rId7"/>
  </sheets>
  <externalReferences>
    <externalReference r:id="rId8"/>
  </externalReferences>
  <definedNames>
    <definedName name="Slicer_DATE2">#N/A</definedName>
    <definedName name="Slicer_MONTH2">#N/A</definedName>
    <definedName name="Slicer_WEATHER2">#N/A</definedName>
    <definedName name="Slicer_WEEKDAY2">#N/A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1" i="5" l="1"/>
  <c r="R1" i="5"/>
  <c r="S2" i="5" a="1"/>
  <c r="S2" i="5" s="1"/>
  <c r="R2" i="5" a="1"/>
  <c r="R2" i="5" s="1"/>
  <c r="J5" i="5" l="1"/>
  <c r="I5" i="5"/>
  <c r="H5" i="5"/>
  <c r="AK1" i="5"/>
  <c r="AJ1" i="5"/>
  <c r="AK2" i="5" a="1"/>
  <c r="AK2" i="5" s="1"/>
  <c r="AJ2" i="5" a="1"/>
  <c r="AJ2" i="5" s="1"/>
  <c r="AD2" i="5" a="1"/>
  <c r="AD2" i="5" s="1"/>
  <c r="AE1" i="5"/>
  <c r="AD1" i="5"/>
  <c r="AE2" i="5" a="1"/>
  <c r="AE2" i="5" s="1"/>
  <c r="X2" i="5" a="1"/>
  <c r="X2" i="5" s="1"/>
  <c r="Y1" i="5"/>
  <c r="X1" i="5"/>
  <c r="Y2" i="5" a="1"/>
  <c r="Y2" i="5" s="1"/>
  <c r="AF1001" i="4"/>
  <c r="AE1001" i="4"/>
  <c r="AD1001" i="4"/>
  <c r="AC1001" i="4"/>
  <c r="AB1001" i="4"/>
  <c r="AA1001" i="4"/>
  <c r="Z1001" i="4"/>
  <c r="Y1001" i="4"/>
  <c r="X1001" i="4"/>
  <c r="W1001" i="4"/>
  <c r="V1001" i="4"/>
  <c r="U1001" i="4"/>
  <c r="T1001" i="4"/>
  <c r="S1001" i="4"/>
  <c r="AF1000" i="4"/>
  <c r="AE1000" i="4"/>
  <c r="AD1000" i="4"/>
  <c r="AC1000" i="4"/>
  <c r="AB1000" i="4"/>
  <c r="AA1000" i="4"/>
  <c r="Z1000" i="4"/>
  <c r="Y1000" i="4"/>
  <c r="X1000" i="4"/>
  <c r="W1000" i="4"/>
  <c r="V1000" i="4"/>
  <c r="U1000" i="4"/>
  <c r="T1000" i="4"/>
  <c r="S1000" i="4"/>
  <c r="AF999" i="4"/>
  <c r="AE999" i="4"/>
  <c r="AD999" i="4"/>
  <c r="AC999" i="4"/>
  <c r="AB999" i="4"/>
  <c r="AA999" i="4"/>
  <c r="Z999" i="4"/>
  <c r="Y999" i="4"/>
  <c r="X999" i="4"/>
  <c r="W999" i="4"/>
  <c r="V999" i="4"/>
  <c r="U999" i="4"/>
  <c r="T999" i="4"/>
  <c r="S999" i="4"/>
  <c r="AF998" i="4"/>
  <c r="AE998" i="4"/>
  <c r="AD998" i="4"/>
  <c r="AC998" i="4"/>
  <c r="AB998" i="4"/>
  <c r="AA998" i="4"/>
  <c r="Z998" i="4"/>
  <c r="Y998" i="4"/>
  <c r="X998" i="4"/>
  <c r="W998" i="4"/>
  <c r="V998" i="4"/>
  <c r="U998" i="4"/>
  <c r="T998" i="4"/>
  <c r="S998" i="4"/>
  <c r="AF997" i="4"/>
  <c r="AE997" i="4"/>
  <c r="AD997" i="4"/>
  <c r="AC997" i="4"/>
  <c r="AB997" i="4"/>
  <c r="AA997" i="4"/>
  <c r="Z997" i="4"/>
  <c r="Y997" i="4"/>
  <c r="X997" i="4"/>
  <c r="W997" i="4"/>
  <c r="V997" i="4"/>
  <c r="U997" i="4"/>
  <c r="T997" i="4"/>
  <c r="S997" i="4"/>
  <c r="AF996" i="4"/>
  <c r="AE996" i="4"/>
  <c r="AD996" i="4"/>
  <c r="AC996" i="4"/>
  <c r="AB996" i="4"/>
  <c r="AA996" i="4"/>
  <c r="Z996" i="4"/>
  <c r="Y996" i="4"/>
  <c r="X996" i="4"/>
  <c r="W996" i="4"/>
  <c r="V996" i="4"/>
  <c r="U996" i="4"/>
  <c r="T996" i="4"/>
  <c r="S996" i="4"/>
  <c r="AF995" i="4"/>
  <c r="AE995" i="4"/>
  <c r="AD995" i="4"/>
  <c r="AC995" i="4"/>
  <c r="AB995" i="4"/>
  <c r="AA995" i="4"/>
  <c r="Z995" i="4"/>
  <c r="Y995" i="4"/>
  <c r="X995" i="4"/>
  <c r="W995" i="4"/>
  <c r="V995" i="4"/>
  <c r="U995" i="4"/>
  <c r="T995" i="4"/>
  <c r="S995" i="4"/>
  <c r="AF994" i="4"/>
  <c r="AE994" i="4"/>
  <c r="AD994" i="4"/>
  <c r="AC994" i="4"/>
  <c r="AB994" i="4"/>
  <c r="AA994" i="4"/>
  <c r="Z994" i="4"/>
  <c r="Y994" i="4"/>
  <c r="X994" i="4"/>
  <c r="W994" i="4"/>
  <c r="V994" i="4"/>
  <c r="U994" i="4"/>
  <c r="T994" i="4"/>
  <c r="S994" i="4"/>
  <c r="AF993" i="4"/>
  <c r="AE993" i="4"/>
  <c r="AD993" i="4"/>
  <c r="AC993" i="4"/>
  <c r="AB993" i="4"/>
  <c r="AA993" i="4"/>
  <c r="Z993" i="4"/>
  <c r="Y993" i="4"/>
  <c r="X993" i="4"/>
  <c r="W993" i="4"/>
  <c r="V993" i="4"/>
  <c r="U993" i="4"/>
  <c r="T993" i="4"/>
  <c r="S993" i="4"/>
  <c r="AF992" i="4"/>
  <c r="AE992" i="4"/>
  <c r="AD992" i="4"/>
  <c r="AC992" i="4"/>
  <c r="AB992" i="4"/>
  <c r="AA992" i="4"/>
  <c r="Z992" i="4"/>
  <c r="Y992" i="4"/>
  <c r="X992" i="4"/>
  <c r="W992" i="4"/>
  <c r="V992" i="4"/>
  <c r="U992" i="4"/>
  <c r="T992" i="4"/>
  <c r="S992" i="4"/>
  <c r="AF991" i="4"/>
  <c r="AE991" i="4"/>
  <c r="AD991" i="4"/>
  <c r="AC991" i="4"/>
  <c r="AB991" i="4"/>
  <c r="AA991" i="4"/>
  <c r="Z991" i="4"/>
  <c r="Y991" i="4"/>
  <c r="X991" i="4"/>
  <c r="W991" i="4"/>
  <c r="V991" i="4"/>
  <c r="U991" i="4"/>
  <c r="T991" i="4"/>
  <c r="S991" i="4"/>
  <c r="AF990" i="4"/>
  <c r="AE990" i="4"/>
  <c r="AD990" i="4"/>
  <c r="AC990" i="4"/>
  <c r="AB990" i="4"/>
  <c r="AA990" i="4"/>
  <c r="Z990" i="4"/>
  <c r="Y990" i="4"/>
  <c r="X990" i="4"/>
  <c r="W990" i="4"/>
  <c r="V990" i="4"/>
  <c r="U990" i="4"/>
  <c r="T990" i="4"/>
  <c r="S990" i="4"/>
  <c r="AF989" i="4"/>
  <c r="AE989" i="4"/>
  <c r="AD989" i="4"/>
  <c r="AC989" i="4"/>
  <c r="AB989" i="4"/>
  <c r="AA989" i="4"/>
  <c r="Z989" i="4"/>
  <c r="Y989" i="4"/>
  <c r="X989" i="4"/>
  <c r="W989" i="4"/>
  <c r="V989" i="4"/>
  <c r="U989" i="4"/>
  <c r="T989" i="4"/>
  <c r="S989" i="4"/>
  <c r="AF988" i="4"/>
  <c r="AE988" i="4"/>
  <c r="AD988" i="4"/>
  <c r="AC988" i="4"/>
  <c r="AB988" i="4"/>
  <c r="AA988" i="4"/>
  <c r="Z988" i="4"/>
  <c r="Y988" i="4"/>
  <c r="X988" i="4"/>
  <c r="W988" i="4"/>
  <c r="V988" i="4"/>
  <c r="U988" i="4"/>
  <c r="T988" i="4"/>
  <c r="S988" i="4"/>
  <c r="AF987" i="4"/>
  <c r="AE987" i="4"/>
  <c r="AD987" i="4"/>
  <c r="AC987" i="4"/>
  <c r="AB987" i="4"/>
  <c r="AA987" i="4"/>
  <c r="Z987" i="4"/>
  <c r="Y987" i="4"/>
  <c r="X987" i="4"/>
  <c r="W987" i="4"/>
  <c r="V987" i="4"/>
  <c r="U987" i="4"/>
  <c r="T987" i="4"/>
  <c r="S987" i="4"/>
  <c r="AF986" i="4"/>
  <c r="AE986" i="4"/>
  <c r="AD986" i="4"/>
  <c r="AC986" i="4"/>
  <c r="AB986" i="4"/>
  <c r="AA986" i="4"/>
  <c r="Z986" i="4"/>
  <c r="Y986" i="4"/>
  <c r="X986" i="4"/>
  <c r="W986" i="4"/>
  <c r="V986" i="4"/>
  <c r="U986" i="4"/>
  <c r="T986" i="4"/>
  <c r="S986" i="4"/>
  <c r="AF985" i="4"/>
  <c r="AE985" i="4"/>
  <c r="AD985" i="4"/>
  <c r="AC985" i="4"/>
  <c r="AB985" i="4"/>
  <c r="AA985" i="4"/>
  <c r="Z985" i="4"/>
  <c r="Y985" i="4"/>
  <c r="X985" i="4"/>
  <c r="W985" i="4"/>
  <c r="V985" i="4"/>
  <c r="U985" i="4"/>
  <c r="T985" i="4"/>
  <c r="S985" i="4"/>
  <c r="AF984" i="4"/>
  <c r="AE984" i="4"/>
  <c r="AD984" i="4"/>
  <c r="AC984" i="4"/>
  <c r="AB984" i="4"/>
  <c r="AA984" i="4"/>
  <c r="Z984" i="4"/>
  <c r="Y984" i="4"/>
  <c r="X984" i="4"/>
  <c r="W984" i="4"/>
  <c r="V984" i="4"/>
  <c r="U984" i="4"/>
  <c r="T984" i="4"/>
  <c r="S984" i="4"/>
  <c r="AF983" i="4"/>
  <c r="AE983" i="4"/>
  <c r="AD983" i="4"/>
  <c r="AC983" i="4"/>
  <c r="AB983" i="4"/>
  <c r="AA983" i="4"/>
  <c r="Z983" i="4"/>
  <c r="Y983" i="4"/>
  <c r="X983" i="4"/>
  <c r="W983" i="4"/>
  <c r="V983" i="4"/>
  <c r="U983" i="4"/>
  <c r="T983" i="4"/>
  <c r="S983" i="4"/>
  <c r="AF982" i="4"/>
  <c r="AE982" i="4"/>
  <c r="AD982" i="4"/>
  <c r="AC982" i="4"/>
  <c r="AB982" i="4"/>
  <c r="AA982" i="4"/>
  <c r="Z982" i="4"/>
  <c r="Y982" i="4"/>
  <c r="X982" i="4"/>
  <c r="W982" i="4"/>
  <c r="V982" i="4"/>
  <c r="U982" i="4"/>
  <c r="T982" i="4"/>
  <c r="S982" i="4"/>
  <c r="AF981" i="4"/>
  <c r="AE981" i="4"/>
  <c r="AD981" i="4"/>
  <c r="AC981" i="4"/>
  <c r="AB981" i="4"/>
  <c r="AA981" i="4"/>
  <c r="Z981" i="4"/>
  <c r="Y981" i="4"/>
  <c r="X981" i="4"/>
  <c r="W981" i="4"/>
  <c r="V981" i="4"/>
  <c r="U981" i="4"/>
  <c r="T981" i="4"/>
  <c r="S981" i="4"/>
  <c r="AF980" i="4"/>
  <c r="AE980" i="4"/>
  <c r="AD980" i="4"/>
  <c r="AC980" i="4"/>
  <c r="AB980" i="4"/>
  <c r="AA980" i="4"/>
  <c r="Z980" i="4"/>
  <c r="Y980" i="4"/>
  <c r="X980" i="4"/>
  <c r="W980" i="4"/>
  <c r="V980" i="4"/>
  <c r="U980" i="4"/>
  <c r="T980" i="4"/>
  <c r="S980" i="4"/>
  <c r="AF979" i="4"/>
  <c r="AE979" i="4"/>
  <c r="AD979" i="4"/>
  <c r="AC979" i="4"/>
  <c r="AB979" i="4"/>
  <c r="AA979" i="4"/>
  <c r="Z979" i="4"/>
  <c r="Y979" i="4"/>
  <c r="X979" i="4"/>
  <c r="W979" i="4"/>
  <c r="V979" i="4"/>
  <c r="U979" i="4"/>
  <c r="T979" i="4"/>
  <c r="S979" i="4"/>
  <c r="AF978" i="4"/>
  <c r="AE978" i="4"/>
  <c r="AD978" i="4"/>
  <c r="AC978" i="4"/>
  <c r="AB978" i="4"/>
  <c r="AA978" i="4"/>
  <c r="Z978" i="4"/>
  <c r="Y978" i="4"/>
  <c r="X978" i="4"/>
  <c r="W978" i="4"/>
  <c r="V978" i="4"/>
  <c r="U978" i="4"/>
  <c r="T978" i="4"/>
  <c r="S978" i="4"/>
  <c r="AF977" i="4"/>
  <c r="AE977" i="4"/>
  <c r="AD977" i="4"/>
  <c r="AC977" i="4"/>
  <c r="AB977" i="4"/>
  <c r="AA977" i="4"/>
  <c r="Z977" i="4"/>
  <c r="Y977" i="4"/>
  <c r="X977" i="4"/>
  <c r="W977" i="4"/>
  <c r="V977" i="4"/>
  <c r="U977" i="4"/>
  <c r="T977" i="4"/>
  <c r="S977" i="4"/>
  <c r="AF976" i="4"/>
  <c r="AE976" i="4"/>
  <c r="AD976" i="4"/>
  <c r="AC976" i="4"/>
  <c r="AB976" i="4"/>
  <c r="AA976" i="4"/>
  <c r="Z976" i="4"/>
  <c r="Y976" i="4"/>
  <c r="X976" i="4"/>
  <c r="W976" i="4"/>
  <c r="V976" i="4"/>
  <c r="U976" i="4"/>
  <c r="T976" i="4"/>
  <c r="S976" i="4"/>
  <c r="AF975" i="4"/>
  <c r="AE975" i="4"/>
  <c r="AD975" i="4"/>
  <c r="AC975" i="4"/>
  <c r="AB975" i="4"/>
  <c r="AA975" i="4"/>
  <c r="Z975" i="4"/>
  <c r="Y975" i="4"/>
  <c r="X975" i="4"/>
  <c r="W975" i="4"/>
  <c r="V975" i="4"/>
  <c r="U975" i="4"/>
  <c r="T975" i="4"/>
  <c r="S975" i="4"/>
  <c r="AF974" i="4"/>
  <c r="AE974" i="4"/>
  <c r="AD974" i="4"/>
  <c r="AC974" i="4"/>
  <c r="AB974" i="4"/>
  <c r="AA974" i="4"/>
  <c r="Z974" i="4"/>
  <c r="Y974" i="4"/>
  <c r="X974" i="4"/>
  <c r="W974" i="4"/>
  <c r="V974" i="4"/>
  <c r="U974" i="4"/>
  <c r="T974" i="4"/>
  <c r="S974" i="4"/>
  <c r="AF973" i="4"/>
  <c r="AE973" i="4"/>
  <c r="AD973" i="4"/>
  <c r="AC973" i="4"/>
  <c r="AB973" i="4"/>
  <c r="AA973" i="4"/>
  <c r="Z973" i="4"/>
  <c r="Y973" i="4"/>
  <c r="X973" i="4"/>
  <c r="W973" i="4"/>
  <c r="V973" i="4"/>
  <c r="U973" i="4"/>
  <c r="T973" i="4"/>
  <c r="S973" i="4"/>
  <c r="AF972" i="4"/>
  <c r="AE972" i="4"/>
  <c r="AD972" i="4"/>
  <c r="AC972" i="4"/>
  <c r="AB972" i="4"/>
  <c r="AA972" i="4"/>
  <c r="Z972" i="4"/>
  <c r="Y972" i="4"/>
  <c r="X972" i="4"/>
  <c r="W972" i="4"/>
  <c r="V972" i="4"/>
  <c r="U972" i="4"/>
  <c r="T972" i="4"/>
  <c r="S972" i="4"/>
  <c r="AF971" i="4"/>
  <c r="AE971" i="4"/>
  <c r="AD971" i="4"/>
  <c r="AC971" i="4"/>
  <c r="AB971" i="4"/>
  <c r="AA971" i="4"/>
  <c r="Z971" i="4"/>
  <c r="Y971" i="4"/>
  <c r="X971" i="4"/>
  <c r="W971" i="4"/>
  <c r="V971" i="4"/>
  <c r="U971" i="4"/>
  <c r="T971" i="4"/>
  <c r="S971" i="4"/>
  <c r="AF970" i="4"/>
  <c r="AE970" i="4"/>
  <c r="AD970" i="4"/>
  <c r="AC970" i="4"/>
  <c r="AB970" i="4"/>
  <c r="AA970" i="4"/>
  <c r="Z970" i="4"/>
  <c r="Y970" i="4"/>
  <c r="X970" i="4"/>
  <c r="W970" i="4"/>
  <c r="V970" i="4"/>
  <c r="U970" i="4"/>
  <c r="T970" i="4"/>
  <c r="S970" i="4"/>
  <c r="AF969" i="4"/>
  <c r="AE969" i="4"/>
  <c r="AD969" i="4"/>
  <c r="AC969" i="4"/>
  <c r="AB969" i="4"/>
  <c r="AA969" i="4"/>
  <c r="Z969" i="4"/>
  <c r="Y969" i="4"/>
  <c r="X969" i="4"/>
  <c r="W969" i="4"/>
  <c r="V969" i="4"/>
  <c r="U969" i="4"/>
  <c r="T969" i="4"/>
  <c r="S969" i="4"/>
  <c r="AF968" i="4"/>
  <c r="AE968" i="4"/>
  <c r="AD968" i="4"/>
  <c r="AC968" i="4"/>
  <c r="AB968" i="4"/>
  <c r="AA968" i="4"/>
  <c r="Z968" i="4"/>
  <c r="Y968" i="4"/>
  <c r="X968" i="4"/>
  <c r="W968" i="4"/>
  <c r="V968" i="4"/>
  <c r="U968" i="4"/>
  <c r="T968" i="4"/>
  <c r="S968" i="4"/>
  <c r="AF967" i="4"/>
  <c r="AE967" i="4"/>
  <c r="AD967" i="4"/>
  <c r="AC967" i="4"/>
  <c r="AB967" i="4"/>
  <c r="AA967" i="4"/>
  <c r="Z967" i="4"/>
  <c r="Y967" i="4"/>
  <c r="X967" i="4"/>
  <c r="W967" i="4"/>
  <c r="V967" i="4"/>
  <c r="U967" i="4"/>
  <c r="T967" i="4"/>
  <c r="S967" i="4"/>
  <c r="AF966" i="4"/>
  <c r="AE966" i="4"/>
  <c r="AD966" i="4"/>
  <c r="AC966" i="4"/>
  <c r="AB966" i="4"/>
  <c r="AA966" i="4"/>
  <c r="Z966" i="4"/>
  <c r="Y966" i="4"/>
  <c r="X966" i="4"/>
  <c r="W966" i="4"/>
  <c r="V966" i="4"/>
  <c r="U966" i="4"/>
  <c r="T966" i="4"/>
  <c r="S966" i="4"/>
  <c r="AF965" i="4"/>
  <c r="AE965" i="4"/>
  <c r="AD965" i="4"/>
  <c r="AC965" i="4"/>
  <c r="AB965" i="4"/>
  <c r="AA965" i="4"/>
  <c r="Z965" i="4"/>
  <c r="Y965" i="4"/>
  <c r="X965" i="4"/>
  <c r="W965" i="4"/>
  <c r="V965" i="4"/>
  <c r="U965" i="4"/>
  <c r="T965" i="4"/>
  <c r="S965" i="4"/>
  <c r="AF964" i="4"/>
  <c r="AE964" i="4"/>
  <c r="AD964" i="4"/>
  <c r="AC964" i="4"/>
  <c r="AB964" i="4"/>
  <c r="AA964" i="4"/>
  <c r="Z964" i="4"/>
  <c r="Y964" i="4"/>
  <c r="X964" i="4"/>
  <c r="W964" i="4"/>
  <c r="V964" i="4"/>
  <c r="U964" i="4"/>
  <c r="T964" i="4"/>
  <c r="S964" i="4"/>
  <c r="AF963" i="4"/>
  <c r="AE963" i="4"/>
  <c r="AD963" i="4"/>
  <c r="AC963" i="4"/>
  <c r="AB963" i="4"/>
  <c r="AA963" i="4"/>
  <c r="Z963" i="4"/>
  <c r="Y963" i="4"/>
  <c r="X963" i="4"/>
  <c r="W963" i="4"/>
  <c r="V963" i="4"/>
  <c r="U963" i="4"/>
  <c r="T963" i="4"/>
  <c r="S963" i="4"/>
  <c r="AF962" i="4"/>
  <c r="AE962" i="4"/>
  <c r="AD962" i="4"/>
  <c r="AC962" i="4"/>
  <c r="AB962" i="4"/>
  <c r="AA962" i="4"/>
  <c r="Z962" i="4"/>
  <c r="Y962" i="4"/>
  <c r="X962" i="4"/>
  <c r="W962" i="4"/>
  <c r="V962" i="4"/>
  <c r="U962" i="4"/>
  <c r="T962" i="4"/>
  <c r="S962" i="4"/>
  <c r="AF961" i="4"/>
  <c r="AE961" i="4"/>
  <c r="AD961" i="4"/>
  <c r="AC961" i="4"/>
  <c r="AB961" i="4"/>
  <c r="AA961" i="4"/>
  <c r="Z961" i="4"/>
  <c r="Y961" i="4"/>
  <c r="X961" i="4"/>
  <c r="W961" i="4"/>
  <c r="V961" i="4"/>
  <c r="U961" i="4"/>
  <c r="T961" i="4"/>
  <c r="S961" i="4"/>
  <c r="AF960" i="4"/>
  <c r="AE960" i="4"/>
  <c r="AD960" i="4"/>
  <c r="AC960" i="4"/>
  <c r="AB960" i="4"/>
  <c r="AA960" i="4"/>
  <c r="Z960" i="4"/>
  <c r="Y960" i="4"/>
  <c r="X960" i="4"/>
  <c r="W960" i="4"/>
  <c r="V960" i="4"/>
  <c r="U960" i="4"/>
  <c r="T960" i="4"/>
  <c r="S960" i="4"/>
  <c r="AF959" i="4"/>
  <c r="AE959" i="4"/>
  <c r="AD959" i="4"/>
  <c r="AC959" i="4"/>
  <c r="AB959" i="4"/>
  <c r="AA959" i="4"/>
  <c r="Z959" i="4"/>
  <c r="Y959" i="4"/>
  <c r="X959" i="4"/>
  <c r="W959" i="4"/>
  <c r="V959" i="4"/>
  <c r="U959" i="4"/>
  <c r="T959" i="4"/>
  <c r="S959" i="4"/>
  <c r="AF958" i="4"/>
  <c r="AE958" i="4"/>
  <c r="AD958" i="4"/>
  <c r="AC958" i="4"/>
  <c r="AB958" i="4"/>
  <c r="AA958" i="4"/>
  <c r="Z958" i="4"/>
  <c r="Y958" i="4"/>
  <c r="X958" i="4"/>
  <c r="W958" i="4"/>
  <c r="V958" i="4"/>
  <c r="U958" i="4"/>
  <c r="T958" i="4"/>
  <c r="S958" i="4"/>
  <c r="AF957" i="4"/>
  <c r="AE957" i="4"/>
  <c r="AD957" i="4"/>
  <c r="AC957" i="4"/>
  <c r="AB957" i="4"/>
  <c r="AA957" i="4"/>
  <c r="Z957" i="4"/>
  <c r="Y957" i="4"/>
  <c r="X957" i="4"/>
  <c r="W957" i="4"/>
  <c r="V957" i="4"/>
  <c r="U957" i="4"/>
  <c r="T957" i="4"/>
  <c r="S957" i="4"/>
  <c r="AF956" i="4"/>
  <c r="AE956" i="4"/>
  <c r="AD956" i="4"/>
  <c r="AC956" i="4"/>
  <c r="AB956" i="4"/>
  <c r="AA956" i="4"/>
  <c r="Z956" i="4"/>
  <c r="Y956" i="4"/>
  <c r="X956" i="4"/>
  <c r="W956" i="4"/>
  <c r="V956" i="4"/>
  <c r="U956" i="4"/>
  <c r="T956" i="4"/>
  <c r="S956" i="4"/>
  <c r="AF955" i="4"/>
  <c r="AE955" i="4"/>
  <c r="AD955" i="4"/>
  <c r="AC955" i="4"/>
  <c r="AB955" i="4"/>
  <c r="AA955" i="4"/>
  <c r="Z955" i="4"/>
  <c r="Y955" i="4"/>
  <c r="X955" i="4"/>
  <c r="W955" i="4"/>
  <c r="V955" i="4"/>
  <c r="U955" i="4"/>
  <c r="T955" i="4"/>
  <c r="S955" i="4"/>
  <c r="AF954" i="4"/>
  <c r="AE954" i="4"/>
  <c r="AD954" i="4"/>
  <c r="AC954" i="4"/>
  <c r="AB954" i="4"/>
  <c r="AA954" i="4"/>
  <c r="Z954" i="4"/>
  <c r="Y954" i="4"/>
  <c r="X954" i="4"/>
  <c r="W954" i="4"/>
  <c r="V954" i="4"/>
  <c r="U954" i="4"/>
  <c r="T954" i="4"/>
  <c r="S954" i="4"/>
  <c r="AF953" i="4"/>
  <c r="AE953" i="4"/>
  <c r="AD953" i="4"/>
  <c r="AC953" i="4"/>
  <c r="AB953" i="4"/>
  <c r="AA953" i="4"/>
  <c r="Z953" i="4"/>
  <c r="Y953" i="4"/>
  <c r="X953" i="4"/>
  <c r="W953" i="4"/>
  <c r="V953" i="4"/>
  <c r="U953" i="4"/>
  <c r="T953" i="4"/>
  <c r="S953" i="4"/>
  <c r="AF952" i="4"/>
  <c r="AE952" i="4"/>
  <c r="AD952" i="4"/>
  <c r="AC952" i="4"/>
  <c r="AB952" i="4"/>
  <c r="AA952" i="4"/>
  <c r="Z952" i="4"/>
  <c r="Y952" i="4"/>
  <c r="X952" i="4"/>
  <c r="W952" i="4"/>
  <c r="V952" i="4"/>
  <c r="U952" i="4"/>
  <c r="T952" i="4"/>
  <c r="S952" i="4"/>
  <c r="AF951" i="4"/>
  <c r="AE951" i="4"/>
  <c r="AD951" i="4"/>
  <c r="AC951" i="4"/>
  <c r="AB951" i="4"/>
  <c r="AA951" i="4"/>
  <c r="Z951" i="4"/>
  <c r="Y951" i="4"/>
  <c r="X951" i="4"/>
  <c r="W951" i="4"/>
  <c r="V951" i="4"/>
  <c r="U951" i="4"/>
  <c r="T951" i="4"/>
  <c r="S951" i="4"/>
  <c r="AF950" i="4"/>
  <c r="AE950" i="4"/>
  <c r="AD950" i="4"/>
  <c r="AC950" i="4"/>
  <c r="AB950" i="4"/>
  <c r="AA950" i="4"/>
  <c r="Z950" i="4"/>
  <c r="Y950" i="4"/>
  <c r="X950" i="4"/>
  <c r="W950" i="4"/>
  <c r="V950" i="4"/>
  <c r="U950" i="4"/>
  <c r="T950" i="4"/>
  <c r="S950" i="4"/>
  <c r="AF949" i="4"/>
  <c r="AE949" i="4"/>
  <c r="AD949" i="4"/>
  <c r="AC949" i="4"/>
  <c r="AB949" i="4"/>
  <c r="AA949" i="4"/>
  <c r="Z949" i="4"/>
  <c r="Y949" i="4"/>
  <c r="X949" i="4"/>
  <c r="W949" i="4"/>
  <c r="V949" i="4"/>
  <c r="U949" i="4"/>
  <c r="T949" i="4"/>
  <c r="S949" i="4"/>
  <c r="AF948" i="4"/>
  <c r="AE948" i="4"/>
  <c r="AD948" i="4"/>
  <c r="AC948" i="4"/>
  <c r="AB948" i="4"/>
  <c r="AA948" i="4"/>
  <c r="Z948" i="4"/>
  <c r="Y948" i="4"/>
  <c r="X948" i="4"/>
  <c r="W948" i="4"/>
  <c r="V948" i="4"/>
  <c r="U948" i="4"/>
  <c r="T948" i="4"/>
  <c r="S948" i="4"/>
  <c r="AF947" i="4"/>
  <c r="AE947" i="4"/>
  <c r="AD947" i="4"/>
  <c r="AC947" i="4"/>
  <c r="AB947" i="4"/>
  <c r="AA947" i="4"/>
  <c r="Z947" i="4"/>
  <c r="Y947" i="4"/>
  <c r="X947" i="4"/>
  <c r="W947" i="4"/>
  <c r="V947" i="4"/>
  <c r="U947" i="4"/>
  <c r="T947" i="4"/>
  <c r="S947" i="4"/>
  <c r="AF946" i="4"/>
  <c r="AE946" i="4"/>
  <c r="AD946" i="4"/>
  <c r="AC946" i="4"/>
  <c r="AB946" i="4"/>
  <c r="AA946" i="4"/>
  <c r="Z946" i="4"/>
  <c r="Y946" i="4"/>
  <c r="X946" i="4"/>
  <c r="W946" i="4"/>
  <c r="V946" i="4"/>
  <c r="U946" i="4"/>
  <c r="T946" i="4"/>
  <c r="S946" i="4"/>
  <c r="AF945" i="4"/>
  <c r="AE945" i="4"/>
  <c r="AD945" i="4"/>
  <c r="AC945" i="4"/>
  <c r="AB945" i="4"/>
  <c r="AA945" i="4"/>
  <c r="Z945" i="4"/>
  <c r="Y945" i="4"/>
  <c r="X945" i="4"/>
  <c r="W945" i="4"/>
  <c r="V945" i="4"/>
  <c r="U945" i="4"/>
  <c r="T945" i="4"/>
  <c r="S945" i="4"/>
  <c r="AF944" i="4"/>
  <c r="AE944" i="4"/>
  <c r="AD944" i="4"/>
  <c r="AC944" i="4"/>
  <c r="AB944" i="4"/>
  <c r="AA944" i="4"/>
  <c r="Z944" i="4"/>
  <c r="Y944" i="4"/>
  <c r="X944" i="4"/>
  <c r="W944" i="4"/>
  <c r="V944" i="4"/>
  <c r="U944" i="4"/>
  <c r="T944" i="4"/>
  <c r="S944" i="4"/>
  <c r="AF943" i="4"/>
  <c r="AE943" i="4"/>
  <c r="AD943" i="4"/>
  <c r="AC943" i="4"/>
  <c r="AB943" i="4"/>
  <c r="AA943" i="4"/>
  <c r="Z943" i="4"/>
  <c r="Y943" i="4"/>
  <c r="X943" i="4"/>
  <c r="W943" i="4"/>
  <c r="V943" i="4"/>
  <c r="U943" i="4"/>
  <c r="T943" i="4"/>
  <c r="S943" i="4"/>
  <c r="AF942" i="4"/>
  <c r="AE942" i="4"/>
  <c r="AD942" i="4"/>
  <c r="AC942" i="4"/>
  <c r="AB942" i="4"/>
  <c r="AA942" i="4"/>
  <c r="Z942" i="4"/>
  <c r="Y942" i="4"/>
  <c r="X942" i="4"/>
  <c r="W942" i="4"/>
  <c r="V942" i="4"/>
  <c r="U942" i="4"/>
  <c r="T942" i="4"/>
  <c r="S942" i="4"/>
  <c r="AF941" i="4"/>
  <c r="AE941" i="4"/>
  <c r="AD941" i="4"/>
  <c r="AC941" i="4"/>
  <c r="AB941" i="4"/>
  <c r="AA941" i="4"/>
  <c r="Z941" i="4"/>
  <c r="Y941" i="4"/>
  <c r="X941" i="4"/>
  <c r="W941" i="4"/>
  <c r="V941" i="4"/>
  <c r="U941" i="4"/>
  <c r="T941" i="4"/>
  <c r="S941" i="4"/>
  <c r="AF940" i="4"/>
  <c r="AE940" i="4"/>
  <c r="AD940" i="4"/>
  <c r="AC940" i="4"/>
  <c r="AB940" i="4"/>
  <c r="AA940" i="4"/>
  <c r="Z940" i="4"/>
  <c r="Y940" i="4"/>
  <c r="X940" i="4"/>
  <c r="W940" i="4"/>
  <c r="V940" i="4"/>
  <c r="U940" i="4"/>
  <c r="T940" i="4"/>
  <c r="S940" i="4"/>
  <c r="AF939" i="4"/>
  <c r="AE939" i="4"/>
  <c r="AD939" i="4"/>
  <c r="AC939" i="4"/>
  <c r="AB939" i="4"/>
  <c r="AA939" i="4"/>
  <c r="Z939" i="4"/>
  <c r="Y939" i="4"/>
  <c r="X939" i="4"/>
  <c r="W939" i="4"/>
  <c r="V939" i="4"/>
  <c r="U939" i="4"/>
  <c r="T939" i="4"/>
  <c r="S939" i="4"/>
  <c r="AF938" i="4"/>
  <c r="AE938" i="4"/>
  <c r="AD938" i="4"/>
  <c r="AC938" i="4"/>
  <c r="AB938" i="4"/>
  <c r="AA938" i="4"/>
  <c r="Z938" i="4"/>
  <c r="Y938" i="4"/>
  <c r="X938" i="4"/>
  <c r="W938" i="4"/>
  <c r="V938" i="4"/>
  <c r="U938" i="4"/>
  <c r="T938" i="4"/>
  <c r="S938" i="4"/>
  <c r="AF937" i="4"/>
  <c r="AE937" i="4"/>
  <c r="AD937" i="4"/>
  <c r="AC937" i="4"/>
  <c r="AB937" i="4"/>
  <c r="AA937" i="4"/>
  <c r="Z937" i="4"/>
  <c r="Y937" i="4"/>
  <c r="X937" i="4"/>
  <c r="W937" i="4"/>
  <c r="V937" i="4"/>
  <c r="U937" i="4"/>
  <c r="T937" i="4"/>
  <c r="S937" i="4"/>
  <c r="AF936" i="4"/>
  <c r="AE936" i="4"/>
  <c r="AD936" i="4"/>
  <c r="AC936" i="4"/>
  <c r="AB936" i="4"/>
  <c r="AA936" i="4"/>
  <c r="Z936" i="4"/>
  <c r="Y936" i="4"/>
  <c r="X936" i="4"/>
  <c r="W936" i="4"/>
  <c r="V936" i="4"/>
  <c r="U936" i="4"/>
  <c r="T936" i="4"/>
  <c r="S936" i="4"/>
  <c r="AF935" i="4"/>
  <c r="AE935" i="4"/>
  <c r="AD935" i="4"/>
  <c r="AC935" i="4"/>
  <c r="AB935" i="4"/>
  <c r="AA935" i="4"/>
  <c r="Z935" i="4"/>
  <c r="Y935" i="4"/>
  <c r="X935" i="4"/>
  <c r="W935" i="4"/>
  <c r="V935" i="4"/>
  <c r="U935" i="4"/>
  <c r="T935" i="4"/>
  <c r="S935" i="4"/>
  <c r="AF934" i="4"/>
  <c r="AE934" i="4"/>
  <c r="AD934" i="4"/>
  <c r="AC934" i="4"/>
  <c r="AB934" i="4"/>
  <c r="AA934" i="4"/>
  <c r="Z934" i="4"/>
  <c r="Y934" i="4"/>
  <c r="X934" i="4"/>
  <c r="W934" i="4"/>
  <c r="V934" i="4"/>
  <c r="U934" i="4"/>
  <c r="T934" i="4"/>
  <c r="S934" i="4"/>
  <c r="AF933" i="4"/>
  <c r="AE933" i="4"/>
  <c r="AD933" i="4"/>
  <c r="AC933" i="4"/>
  <c r="AB933" i="4"/>
  <c r="AA933" i="4"/>
  <c r="Z933" i="4"/>
  <c r="Y933" i="4"/>
  <c r="X933" i="4"/>
  <c r="W933" i="4"/>
  <c r="V933" i="4"/>
  <c r="U933" i="4"/>
  <c r="T933" i="4"/>
  <c r="S933" i="4"/>
  <c r="AF932" i="4"/>
  <c r="AE932" i="4"/>
  <c r="AD932" i="4"/>
  <c r="AC932" i="4"/>
  <c r="AB932" i="4"/>
  <c r="AA932" i="4"/>
  <c r="Z932" i="4"/>
  <c r="Y932" i="4"/>
  <c r="X932" i="4"/>
  <c r="W932" i="4"/>
  <c r="V932" i="4"/>
  <c r="U932" i="4"/>
  <c r="T932" i="4"/>
  <c r="S932" i="4"/>
  <c r="AF931" i="4"/>
  <c r="AE931" i="4"/>
  <c r="AD931" i="4"/>
  <c r="AC931" i="4"/>
  <c r="AB931" i="4"/>
  <c r="AA931" i="4"/>
  <c r="Z931" i="4"/>
  <c r="Y931" i="4"/>
  <c r="X931" i="4"/>
  <c r="W931" i="4"/>
  <c r="V931" i="4"/>
  <c r="U931" i="4"/>
  <c r="T931" i="4"/>
  <c r="S931" i="4"/>
  <c r="AF930" i="4"/>
  <c r="AE930" i="4"/>
  <c r="AD930" i="4"/>
  <c r="AC930" i="4"/>
  <c r="AB930" i="4"/>
  <c r="AA930" i="4"/>
  <c r="Z930" i="4"/>
  <c r="Y930" i="4"/>
  <c r="X930" i="4"/>
  <c r="W930" i="4"/>
  <c r="V930" i="4"/>
  <c r="U930" i="4"/>
  <c r="T930" i="4"/>
  <c r="S930" i="4"/>
  <c r="AF929" i="4"/>
  <c r="AE929" i="4"/>
  <c r="AD929" i="4"/>
  <c r="AC929" i="4"/>
  <c r="AB929" i="4"/>
  <c r="AA929" i="4"/>
  <c r="Z929" i="4"/>
  <c r="Y929" i="4"/>
  <c r="X929" i="4"/>
  <c r="W929" i="4"/>
  <c r="V929" i="4"/>
  <c r="U929" i="4"/>
  <c r="T929" i="4"/>
  <c r="S929" i="4"/>
  <c r="AF928" i="4"/>
  <c r="AE928" i="4"/>
  <c r="AD928" i="4"/>
  <c r="AC928" i="4"/>
  <c r="AB928" i="4"/>
  <c r="AA928" i="4"/>
  <c r="Z928" i="4"/>
  <c r="Y928" i="4"/>
  <c r="X928" i="4"/>
  <c r="W928" i="4"/>
  <c r="V928" i="4"/>
  <c r="U928" i="4"/>
  <c r="T928" i="4"/>
  <c r="S928" i="4"/>
  <c r="AF927" i="4"/>
  <c r="AE927" i="4"/>
  <c r="AD927" i="4"/>
  <c r="AC927" i="4"/>
  <c r="AB927" i="4"/>
  <c r="AA927" i="4"/>
  <c r="Z927" i="4"/>
  <c r="Y927" i="4"/>
  <c r="X927" i="4"/>
  <c r="W927" i="4"/>
  <c r="V927" i="4"/>
  <c r="U927" i="4"/>
  <c r="T927" i="4"/>
  <c r="S927" i="4"/>
  <c r="AF926" i="4"/>
  <c r="AE926" i="4"/>
  <c r="AD926" i="4"/>
  <c r="AC926" i="4"/>
  <c r="AB926" i="4"/>
  <c r="AA926" i="4"/>
  <c r="Z926" i="4"/>
  <c r="Y926" i="4"/>
  <c r="X926" i="4"/>
  <c r="W926" i="4"/>
  <c r="V926" i="4"/>
  <c r="U926" i="4"/>
  <c r="T926" i="4"/>
  <c r="S926" i="4"/>
  <c r="AF925" i="4"/>
  <c r="AE925" i="4"/>
  <c r="AD925" i="4"/>
  <c r="AC925" i="4"/>
  <c r="AB925" i="4"/>
  <c r="AA925" i="4"/>
  <c r="Z925" i="4"/>
  <c r="Y925" i="4"/>
  <c r="X925" i="4"/>
  <c r="W925" i="4"/>
  <c r="V925" i="4"/>
  <c r="U925" i="4"/>
  <c r="T925" i="4"/>
  <c r="S925" i="4"/>
  <c r="AF924" i="4"/>
  <c r="AE924" i="4"/>
  <c r="AD924" i="4"/>
  <c r="AC924" i="4"/>
  <c r="AB924" i="4"/>
  <c r="AA924" i="4"/>
  <c r="Z924" i="4"/>
  <c r="Y924" i="4"/>
  <c r="X924" i="4"/>
  <c r="W924" i="4"/>
  <c r="V924" i="4"/>
  <c r="U924" i="4"/>
  <c r="T924" i="4"/>
  <c r="S924" i="4"/>
  <c r="AF923" i="4"/>
  <c r="AE923" i="4"/>
  <c r="AD923" i="4"/>
  <c r="AC923" i="4"/>
  <c r="AB923" i="4"/>
  <c r="AA923" i="4"/>
  <c r="Z923" i="4"/>
  <c r="Y923" i="4"/>
  <c r="X923" i="4"/>
  <c r="W923" i="4"/>
  <c r="V923" i="4"/>
  <c r="U923" i="4"/>
  <c r="T923" i="4"/>
  <c r="S923" i="4"/>
  <c r="AF922" i="4"/>
  <c r="AE922" i="4"/>
  <c r="AD922" i="4"/>
  <c r="AC922" i="4"/>
  <c r="AB922" i="4"/>
  <c r="AA922" i="4"/>
  <c r="Z922" i="4"/>
  <c r="Y922" i="4"/>
  <c r="X922" i="4"/>
  <c r="W922" i="4"/>
  <c r="V922" i="4"/>
  <c r="U922" i="4"/>
  <c r="T922" i="4"/>
  <c r="S922" i="4"/>
  <c r="AF921" i="4"/>
  <c r="AE921" i="4"/>
  <c r="AD921" i="4"/>
  <c r="AC921" i="4"/>
  <c r="AB921" i="4"/>
  <c r="AA921" i="4"/>
  <c r="Z921" i="4"/>
  <c r="Y921" i="4"/>
  <c r="X921" i="4"/>
  <c r="W921" i="4"/>
  <c r="V921" i="4"/>
  <c r="U921" i="4"/>
  <c r="T921" i="4"/>
  <c r="S921" i="4"/>
  <c r="AF920" i="4"/>
  <c r="AE920" i="4"/>
  <c r="AD920" i="4"/>
  <c r="AC920" i="4"/>
  <c r="AB920" i="4"/>
  <c r="AA920" i="4"/>
  <c r="Z920" i="4"/>
  <c r="Y920" i="4"/>
  <c r="X920" i="4"/>
  <c r="W920" i="4"/>
  <c r="V920" i="4"/>
  <c r="U920" i="4"/>
  <c r="T920" i="4"/>
  <c r="S920" i="4"/>
  <c r="AF919" i="4"/>
  <c r="AE919" i="4"/>
  <c r="AD919" i="4"/>
  <c r="AC919" i="4"/>
  <c r="AB919" i="4"/>
  <c r="AA919" i="4"/>
  <c r="Z919" i="4"/>
  <c r="Y919" i="4"/>
  <c r="X919" i="4"/>
  <c r="W919" i="4"/>
  <c r="V919" i="4"/>
  <c r="U919" i="4"/>
  <c r="T919" i="4"/>
  <c r="S919" i="4"/>
  <c r="AF918" i="4"/>
  <c r="AE918" i="4"/>
  <c r="AD918" i="4"/>
  <c r="AC918" i="4"/>
  <c r="AB918" i="4"/>
  <c r="AA918" i="4"/>
  <c r="Z918" i="4"/>
  <c r="Y918" i="4"/>
  <c r="X918" i="4"/>
  <c r="W918" i="4"/>
  <c r="V918" i="4"/>
  <c r="U918" i="4"/>
  <c r="T918" i="4"/>
  <c r="S918" i="4"/>
  <c r="AF917" i="4"/>
  <c r="AE917" i="4"/>
  <c r="AD917" i="4"/>
  <c r="AC917" i="4"/>
  <c r="AB917" i="4"/>
  <c r="AA917" i="4"/>
  <c r="Z917" i="4"/>
  <c r="Y917" i="4"/>
  <c r="X917" i="4"/>
  <c r="W917" i="4"/>
  <c r="V917" i="4"/>
  <c r="U917" i="4"/>
  <c r="T917" i="4"/>
  <c r="S917" i="4"/>
  <c r="AF916" i="4"/>
  <c r="AE916" i="4"/>
  <c r="AD916" i="4"/>
  <c r="AC916" i="4"/>
  <c r="AB916" i="4"/>
  <c r="AA916" i="4"/>
  <c r="Z916" i="4"/>
  <c r="Y916" i="4"/>
  <c r="X916" i="4"/>
  <c r="W916" i="4"/>
  <c r="V916" i="4"/>
  <c r="U916" i="4"/>
  <c r="T916" i="4"/>
  <c r="S916" i="4"/>
  <c r="AF915" i="4"/>
  <c r="AE915" i="4"/>
  <c r="AD915" i="4"/>
  <c r="AC915" i="4"/>
  <c r="AB915" i="4"/>
  <c r="AA915" i="4"/>
  <c r="Z915" i="4"/>
  <c r="Y915" i="4"/>
  <c r="X915" i="4"/>
  <c r="W915" i="4"/>
  <c r="V915" i="4"/>
  <c r="U915" i="4"/>
  <c r="T915" i="4"/>
  <c r="S915" i="4"/>
  <c r="AF914" i="4"/>
  <c r="AE914" i="4"/>
  <c r="AD914" i="4"/>
  <c r="AC914" i="4"/>
  <c r="AB914" i="4"/>
  <c r="AA914" i="4"/>
  <c r="Z914" i="4"/>
  <c r="Y914" i="4"/>
  <c r="X914" i="4"/>
  <c r="W914" i="4"/>
  <c r="V914" i="4"/>
  <c r="U914" i="4"/>
  <c r="T914" i="4"/>
  <c r="S914" i="4"/>
  <c r="AF913" i="4"/>
  <c r="AE913" i="4"/>
  <c r="AD913" i="4"/>
  <c r="AC913" i="4"/>
  <c r="AB913" i="4"/>
  <c r="AA913" i="4"/>
  <c r="Z913" i="4"/>
  <c r="Y913" i="4"/>
  <c r="X913" i="4"/>
  <c r="W913" i="4"/>
  <c r="V913" i="4"/>
  <c r="U913" i="4"/>
  <c r="T913" i="4"/>
  <c r="S913" i="4"/>
  <c r="AF912" i="4"/>
  <c r="AE912" i="4"/>
  <c r="AD912" i="4"/>
  <c r="AC912" i="4"/>
  <c r="AB912" i="4"/>
  <c r="AA912" i="4"/>
  <c r="Z912" i="4"/>
  <c r="Y912" i="4"/>
  <c r="X912" i="4"/>
  <c r="W912" i="4"/>
  <c r="V912" i="4"/>
  <c r="U912" i="4"/>
  <c r="T912" i="4"/>
  <c r="S912" i="4"/>
  <c r="AF911" i="4"/>
  <c r="AE911" i="4"/>
  <c r="AD911" i="4"/>
  <c r="AC911" i="4"/>
  <c r="AB911" i="4"/>
  <c r="AA911" i="4"/>
  <c r="Z911" i="4"/>
  <c r="Y911" i="4"/>
  <c r="X911" i="4"/>
  <c r="W911" i="4"/>
  <c r="V911" i="4"/>
  <c r="U911" i="4"/>
  <c r="T911" i="4"/>
  <c r="S911" i="4"/>
  <c r="AF910" i="4"/>
  <c r="AE910" i="4"/>
  <c r="AD910" i="4"/>
  <c r="AC910" i="4"/>
  <c r="AB910" i="4"/>
  <c r="AA910" i="4"/>
  <c r="Z910" i="4"/>
  <c r="Y910" i="4"/>
  <c r="X910" i="4"/>
  <c r="W910" i="4"/>
  <c r="V910" i="4"/>
  <c r="U910" i="4"/>
  <c r="T910" i="4"/>
  <c r="S910" i="4"/>
  <c r="AF909" i="4"/>
  <c r="AE909" i="4"/>
  <c r="AD909" i="4"/>
  <c r="AC909" i="4"/>
  <c r="AB909" i="4"/>
  <c r="AA909" i="4"/>
  <c r="Z909" i="4"/>
  <c r="Y909" i="4"/>
  <c r="X909" i="4"/>
  <c r="W909" i="4"/>
  <c r="V909" i="4"/>
  <c r="U909" i="4"/>
  <c r="T909" i="4"/>
  <c r="S909" i="4"/>
  <c r="AF908" i="4"/>
  <c r="AE908" i="4"/>
  <c r="AD908" i="4"/>
  <c r="AC908" i="4"/>
  <c r="AB908" i="4"/>
  <c r="AA908" i="4"/>
  <c r="Z908" i="4"/>
  <c r="Y908" i="4"/>
  <c r="X908" i="4"/>
  <c r="W908" i="4"/>
  <c r="V908" i="4"/>
  <c r="U908" i="4"/>
  <c r="T908" i="4"/>
  <c r="S908" i="4"/>
  <c r="AF907" i="4"/>
  <c r="AE907" i="4"/>
  <c r="AD907" i="4"/>
  <c r="AC907" i="4"/>
  <c r="AB907" i="4"/>
  <c r="AA907" i="4"/>
  <c r="Z907" i="4"/>
  <c r="Y907" i="4"/>
  <c r="X907" i="4"/>
  <c r="W907" i="4"/>
  <c r="V907" i="4"/>
  <c r="U907" i="4"/>
  <c r="T907" i="4"/>
  <c r="S907" i="4"/>
  <c r="AF906" i="4"/>
  <c r="AE906" i="4"/>
  <c r="AD906" i="4"/>
  <c r="AC906" i="4"/>
  <c r="AB906" i="4"/>
  <c r="AA906" i="4"/>
  <c r="Z906" i="4"/>
  <c r="Y906" i="4"/>
  <c r="X906" i="4"/>
  <c r="W906" i="4"/>
  <c r="V906" i="4"/>
  <c r="U906" i="4"/>
  <c r="T906" i="4"/>
  <c r="S906" i="4"/>
  <c r="AF905" i="4"/>
  <c r="AE905" i="4"/>
  <c r="AD905" i="4"/>
  <c r="AC905" i="4"/>
  <c r="AB905" i="4"/>
  <c r="AA905" i="4"/>
  <c r="Z905" i="4"/>
  <c r="Y905" i="4"/>
  <c r="X905" i="4"/>
  <c r="W905" i="4"/>
  <c r="V905" i="4"/>
  <c r="U905" i="4"/>
  <c r="T905" i="4"/>
  <c r="S905" i="4"/>
  <c r="AF904" i="4"/>
  <c r="AE904" i="4"/>
  <c r="AD904" i="4"/>
  <c r="AC904" i="4"/>
  <c r="AB904" i="4"/>
  <c r="AA904" i="4"/>
  <c r="Z904" i="4"/>
  <c r="Y904" i="4"/>
  <c r="X904" i="4"/>
  <c r="W904" i="4"/>
  <c r="V904" i="4"/>
  <c r="U904" i="4"/>
  <c r="T904" i="4"/>
  <c r="S904" i="4"/>
  <c r="AF903" i="4"/>
  <c r="AE903" i="4"/>
  <c r="AD903" i="4"/>
  <c r="AC903" i="4"/>
  <c r="AB903" i="4"/>
  <c r="AA903" i="4"/>
  <c r="Z903" i="4"/>
  <c r="Y903" i="4"/>
  <c r="X903" i="4"/>
  <c r="W903" i="4"/>
  <c r="V903" i="4"/>
  <c r="U903" i="4"/>
  <c r="T903" i="4"/>
  <c r="S903" i="4"/>
  <c r="AF902" i="4"/>
  <c r="AE902" i="4"/>
  <c r="AD902" i="4"/>
  <c r="AC902" i="4"/>
  <c r="AB902" i="4"/>
  <c r="AA902" i="4"/>
  <c r="Z902" i="4"/>
  <c r="Y902" i="4"/>
  <c r="X902" i="4"/>
  <c r="W902" i="4"/>
  <c r="V902" i="4"/>
  <c r="U902" i="4"/>
  <c r="T902" i="4"/>
  <c r="S902" i="4"/>
  <c r="AF901" i="4"/>
  <c r="AE901" i="4"/>
  <c r="AD901" i="4"/>
  <c r="AC901" i="4"/>
  <c r="AB901" i="4"/>
  <c r="AA901" i="4"/>
  <c r="Z901" i="4"/>
  <c r="Y901" i="4"/>
  <c r="X901" i="4"/>
  <c r="W901" i="4"/>
  <c r="V901" i="4"/>
  <c r="U901" i="4"/>
  <c r="T901" i="4"/>
  <c r="S901" i="4"/>
  <c r="AF900" i="4"/>
  <c r="AE900" i="4"/>
  <c r="AD900" i="4"/>
  <c r="AC900" i="4"/>
  <c r="AB900" i="4"/>
  <c r="AA900" i="4"/>
  <c r="Z900" i="4"/>
  <c r="Y900" i="4"/>
  <c r="X900" i="4"/>
  <c r="W900" i="4"/>
  <c r="V900" i="4"/>
  <c r="U900" i="4"/>
  <c r="T900" i="4"/>
  <c r="S900" i="4"/>
  <c r="AF899" i="4"/>
  <c r="AE899" i="4"/>
  <c r="AD899" i="4"/>
  <c r="AC899" i="4"/>
  <c r="AB899" i="4"/>
  <c r="AA899" i="4"/>
  <c r="Z899" i="4"/>
  <c r="Y899" i="4"/>
  <c r="X899" i="4"/>
  <c r="W899" i="4"/>
  <c r="V899" i="4"/>
  <c r="U899" i="4"/>
  <c r="T899" i="4"/>
  <c r="S899" i="4"/>
  <c r="AF898" i="4"/>
  <c r="AE898" i="4"/>
  <c r="AD898" i="4"/>
  <c r="AC898" i="4"/>
  <c r="AB898" i="4"/>
  <c r="AA898" i="4"/>
  <c r="Z898" i="4"/>
  <c r="Y898" i="4"/>
  <c r="X898" i="4"/>
  <c r="W898" i="4"/>
  <c r="V898" i="4"/>
  <c r="U898" i="4"/>
  <c r="T898" i="4"/>
  <c r="S898" i="4"/>
  <c r="AF897" i="4"/>
  <c r="AE897" i="4"/>
  <c r="AD897" i="4"/>
  <c r="AC897" i="4"/>
  <c r="AB897" i="4"/>
  <c r="AA897" i="4"/>
  <c r="Z897" i="4"/>
  <c r="Y897" i="4"/>
  <c r="X897" i="4"/>
  <c r="W897" i="4"/>
  <c r="V897" i="4"/>
  <c r="U897" i="4"/>
  <c r="T897" i="4"/>
  <c r="S897" i="4"/>
  <c r="AF896" i="4"/>
  <c r="AE896" i="4"/>
  <c r="AD896" i="4"/>
  <c r="AC896" i="4"/>
  <c r="AB896" i="4"/>
  <c r="AA896" i="4"/>
  <c r="Z896" i="4"/>
  <c r="Y896" i="4"/>
  <c r="X896" i="4"/>
  <c r="W896" i="4"/>
  <c r="V896" i="4"/>
  <c r="U896" i="4"/>
  <c r="T896" i="4"/>
  <c r="S896" i="4"/>
  <c r="AF895" i="4"/>
  <c r="AE895" i="4"/>
  <c r="AD895" i="4"/>
  <c r="AC895" i="4"/>
  <c r="AB895" i="4"/>
  <c r="AA895" i="4"/>
  <c r="Z895" i="4"/>
  <c r="Y895" i="4"/>
  <c r="X895" i="4"/>
  <c r="W895" i="4"/>
  <c r="V895" i="4"/>
  <c r="U895" i="4"/>
  <c r="T895" i="4"/>
  <c r="S895" i="4"/>
  <c r="AF894" i="4"/>
  <c r="AE894" i="4"/>
  <c r="AD894" i="4"/>
  <c r="AC894" i="4"/>
  <c r="AB894" i="4"/>
  <c r="AA894" i="4"/>
  <c r="Z894" i="4"/>
  <c r="Y894" i="4"/>
  <c r="X894" i="4"/>
  <c r="W894" i="4"/>
  <c r="V894" i="4"/>
  <c r="U894" i="4"/>
  <c r="T894" i="4"/>
  <c r="S894" i="4"/>
  <c r="AF893" i="4"/>
  <c r="AE893" i="4"/>
  <c r="AD893" i="4"/>
  <c r="AC893" i="4"/>
  <c r="AB893" i="4"/>
  <c r="AA893" i="4"/>
  <c r="Z893" i="4"/>
  <c r="Y893" i="4"/>
  <c r="X893" i="4"/>
  <c r="W893" i="4"/>
  <c r="V893" i="4"/>
  <c r="U893" i="4"/>
  <c r="T893" i="4"/>
  <c r="S893" i="4"/>
  <c r="AF892" i="4"/>
  <c r="AE892" i="4"/>
  <c r="AD892" i="4"/>
  <c r="AC892" i="4"/>
  <c r="AB892" i="4"/>
  <c r="AA892" i="4"/>
  <c r="Z892" i="4"/>
  <c r="Y892" i="4"/>
  <c r="X892" i="4"/>
  <c r="W892" i="4"/>
  <c r="V892" i="4"/>
  <c r="U892" i="4"/>
  <c r="T892" i="4"/>
  <c r="S892" i="4"/>
  <c r="AF891" i="4"/>
  <c r="AE891" i="4"/>
  <c r="AD891" i="4"/>
  <c r="AC891" i="4"/>
  <c r="AB891" i="4"/>
  <c r="AA891" i="4"/>
  <c r="Z891" i="4"/>
  <c r="Y891" i="4"/>
  <c r="X891" i="4"/>
  <c r="W891" i="4"/>
  <c r="V891" i="4"/>
  <c r="U891" i="4"/>
  <c r="T891" i="4"/>
  <c r="S891" i="4"/>
  <c r="AF890" i="4"/>
  <c r="AE890" i="4"/>
  <c r="AD890" i="4"/>
  <c r="AC890" i="4"/>
  <c r="AB890" i="4"/>
  <c r="AA890" i="4"/>
  <c r="Z890" i="4"/>
  <c r="Y890" i="4"/>
  <c r="X890" i="4"/>
  <c r="W890" i="4"/>
  <c r="V890" i="4"/>
  <c r="U890" i="4"/>
  <c r="T890" i="4"/>
  <c r="S890" i="4"/>
  <c r="AF889" i="4"/>
  <c r="AE889" i="4"/>
  <c r="AD889" i="4"/>
  <c r="AC889" i="4"/>
  <c r="AB889" i="4"/>
  <c r="AA889" i="4"/>
  <c r="Z889" i="4"/>
  <c r="Y889" i="4"/>
  <c r="X889" i="4"/>
  <c r="W889" i="4"/>
  <c r="V889" i="4"/>
  <c r="U889" i="4"/>
  <c r="T889" i="4"/>
  <c r="S889" i="4"/>
  <c r="AF888" i="4"/>
  <c r="AE888" i="4"/>
  <c r="AD888" i="4"/>
  <c r="AC888" i="4"/>
  <c r="AB888" i="4"/>
  <c r="AA888" i="4"/>
  <c r="Z888" i="4"/>
  <c r="Y888" i="4"/>
  <c r="X888" i="4"/>
  <c r="W888" i="4"/>
  <c r="V888" i="4"/>
  <c r="U888" i="4"/>
  <c r="T888" i="4"/>
  <c r="S888" i="4"/>
  <c r="AF887" i="4"/>
  <c r="AE887" i="4"/>
  <c r="AD887" i="4"/>
  <c r="AC887" i="4"/>
  <c r="AB887" i="4"/>
  <c r="AA887" i="4"/>
  <c r="Z887" i="4"/>
  <c r="Y887" i="4"/>
  <c r="X887" i="4"/>
  <c r="W887" i="4"/>
  <c r="V887" i="4"/>
  <c r="U887" i="4"/>
  <c r="T887" i="4"/>
  <c r="S887" i="4"/>
  <c r="AF886" i="4"/>
  <c r="AE886" i="4"/>
  <c r="AD886" i="4"/>
  <c r="AC886" i="4"/>
  <c r="AB886" i="4"/>
  <c r="AA886" i="4"/>
  <c r="Z886" i="4"/>
  <c r="Y886" i="4"/>
  <c r="X886" i="4"/>
  <c r="W886" i="4"/>
  <c r="V886" i="4"/>
  <c r="U886" i="4"/>
  <c r="T886" i="4"/>
  <c r="S886" i="4"/>
  <c r="AF885" i="4"/>
  <c r="AE885" i="4"/>
  <c r="AD885" i="4"/>
  <c r="AC885" i="4"/>
  <c r="AB885" i="4"/>
  <c r="AA885" i="4"/>
  <c r="Z885" i="4"/>
  <c r="Y885" i="4"/>
  <c r="X885" i="4"/>
  <c r="W885" i="4"/>
  <c r="V885" i="4"/>
  <c r="U885" i="4"/>
  <c r="T885" i="4"/>
  <c r="S885" i="4"/>
  <c r="AF884" i="4"/>
  <c r="AE884" i="4"/>
  <c r="AD884" i="4"/>
  <c r="AC884" i="4"/>
  <c r="AB884" i="4"/>
  <c r="AA884" i="4"/>
  <c r="Z884" i="4"/>
  <c r="Y884" i="4"/>
  <c r="X884" i="4"/>
  <c r="W884" i="4"/>
  <c r="V884" i="4"/>
  <c r="U884" i="4"/>
  <c r="T884" i="4"/>
  <c r="S884" i="4"/>
  <c r="AF883" i="4"/>
  <c r="AE883" i="4"/>
  <c r="AD883" i="4"/>
  <c r="AC883" i="4"/>
  <c r="AB883" i="4"/>
  <c r="AA883" i="4"/>
  <c r="Z883" i="4"/>
  <c r="Y883" i="4"/>
  <c r="X883" i="4"/>
  <c r="W883" i="4"/>
  <c r="V883" i="4"/>
  <c r="U883" i="4"/>
  <c r="T883" i="4"/>
  <c r="S883" i="4"/>
  <c r="AF882" i="4"/>
  <c r="AE882" i="4"/>
  <c r="AD882" i="4"/>
  <c r="AC882" i="4"/>
  <c r="AB882" i="4"/>
  <c r="AA882" i="4"/>
  <c r="Z882" i="4"/>
  <c r="Y882" i="4"/>
  <c r="X882" i="4"/>
  <c r="W882" i="4"/>
  <c r="V882" i="4"/>
  <c r="U882" i="4"/>
  <c r="T882" i="4"/>
  <c r="S882" i="4"/>
  <c r="AF881" i="4"/>
  <c r="AE881" i="4"/>
  <c r="AD881" i="4"/>
  <c r="AC881" i="4"/>
  <c r="AB881" i="4"/>
  <c r="AA881" i="4"/>
  <c r="Z881" i="4"/>
  <c r="Y881" i="4"/>
  <c r="X881" i="4"/>
  <c r="W881" i="4"/>
  <c r="V881" i="4"/>
  <c r="U881" i="4"/>
  <c r="T881" i="4"/>
  <c r="S881" i="4"/>
  <c r="AF880" i="4"/>
  <c r="AE880" i="4"/>
  <c r="AD880" i="4"/>
  <c r="AC880" i="4"/>
  <c r="AB880" i="4"/>
  <c r="AA880" i="4"/>
  <c r="Z880" i="4"/>
  <c r="Y880" i="4"/>
  <c r="X880" i="4"/>
  <c r="W880" i="4"/>
  <c r="V880" i="4"/>
  <c r="U880" i="4"/>
  <c r="T880" i="4"/>
  <c r="S880" i="4"/>
  <c r="AF879" i="4"/>
  <c r="AE879" i="4"/>
  <c r="AD879" i="4"/>
  <c r="AC879" i="4"/>
  <c r="AB879" i="4"/>
  <c r="AA879" i="4"/>
  <c r="Z879" i="4"/>
  <c r="Y879" i="4"/>
  <c r="X879" i="4"/>
  <c r="W879" i="4"/>
  <c r="V879" i="4"/>
  <c r="U879" i="4"/>
  <c r="T879" i="4"/>
  <c r="S879" i="4"/>
  <c r="AF878" i="4"/>
  <c r="AE878" i="4"/>
  <c r="AD878" i="4"/>
  <c r="AC878" i="4"/>
  <c r="AB878" i="4"/>
  <c r="AA878" i="4"/>
  <c r="Z878" i="4"/>
  <c r="Y878" i="4"/>
  <c r="X878" i="4"/>
  <c r="W878" i="4"/>
  <c r="V878" i="4"/>
  <c r="U878" i="4"/>
  <c r="T878" i="4"/>
  <c r="S878" i="4"/>
  <c r="AF877" i="4"/>
  <c r="AE877" i="4"/>
  <c r="AD877" i="4"/>
  <c r="AC877" i="4"/>
  <c r="AB877" i="4"/>
  <c r="AA877" i="4"/>
  <c r="Z877" i="4"/>
  <c r="Y877" i="4"/>
  <c r="X877" i="4"/>
  <c r="W877" i="4"/>
  <c r="V877" i="4"/>
  <c r="U877" i="4"/>
  <c r="T877" i="4"/>
  <c r="S877" i="4"/>
  <c r="AF876" i="4"/>
  <c r="AE876" i="4"/>
  <c r="AD876" i="4"/>
  <c r="AC876" i="4"/>
  <c r="AB876" i="4"/>
  <c r="AA876" i="4"/>
  <c r="Z876" i="4"/>
  <c r="Y876" i="4"/>
  <c r="X876" i="4"/>
  <c r="W876" i="4"/>
  <c r="V876" i="4"/>
  <c r="U876" i="4"/>
  <c r="T876" i="4"/>
  <c r="S876" i="4"/>
  <c r="AF875" i="4"/>
  <c r="AE875" i="4"/>
  <c r="AD875" i="4"/>
  <c r="AC875" i="4"/>
  <c r="AB875" i="4"/>
  <c r="AA875" i="4"/>
  <c r="Z875" i="4"/>
  <c r="Y875" i="4"/>
  <c r="X875" i="4"/>
  <c r="W875" i="4"/>
  <c r="V875" i="4"/>
  <c r="U875" i="4"/>
  <c r="T875" i="4"/>
  <c r="S875" i="4"/>
  <c r="AF874" i="4"/>
  <c r="AE874" i="4"/>
  <c r="AD874" i="4"/>
  <c r="AC874" i="4"/>
  <c r="AB874" i="4"/>
  <c r="AA874" i="4"/>
  <c r="Z874" i="4"/>
  <c r="Y874" i="4"/>
  <c r="X874" i="4"/>
  <c r="W874" i="4"/>
  <c r="V874" i="4"/>
  <c r="U874" i="4"/>
  <c r="T874" i="4"/>
  <c r="S874" i="4"/>
  <c r="AF873" i="4"/>
  <c r="AE873" i="4"/>
  <c r="AD873" i="4"/>
  <c r="AC873" i="4"/>
  <c r="AB873" i="4"/>
  <c r="AA873" i="4"/>
  <c r="Z873" i="4"/>
  <c r="Y873" i="4"/>
  <c r="X873" i="4"/>
  <c r="W873" i="4"/>
  <c r="V873" i="4"/>
  <c r="U873" i="4"/>
  <c r="T873" i="4"/>
  <c r="S873" i="4"/>
  <c r="AF872" i="4"/>
  <c r="AE872" i="4"/>
  <c r="AD872" i="4"/>
  <c r="AC872" i="4"/>
  <c r="AB872" i="4"/>
  <c r="AA872" i="4"/>
  <c r="Z872" i="4"/>
  <c r="Y872" i="4"/>
  <c r="X872" i="4"/>
  <c r="W872" i="4"/>
  <c r="V872" i="4"/>
  <c r="U872" i="4"/>
  <c r="T872" i="4"/>
  <c r="S872" i="4"/>
  <c r="AF871" i="4"/>
  <c r="AE871" i="4"/>
  <c r="AD871" i="4"/>
  <c r="AC871" i="4"/>
  <c r="AB871" i="4"/>
  <c r="AA871" i="4"/>
  <c r="Z871" i="4"/>
  <c r="Y871" i="4"/>
  <c r="X871" i="4"/>
  <c r="W871" i="4"/>
  <c r="V871" i="4"/>
  <c r="U871" i="4"/>
  <c r="T871" i="4"/>
  <c r="S871" i="4"/>
  <c r="AF870" i="4"/>
  <c r="AE870" i="4"/>
  <c r="AD870" i="4"/>
  <c r="AC870" i="4"/>
  <c r="AB870" i="4"/>
  <c r="AA870" i="4"/>
  <c r="Z870" i="4"/>
  <c r="Y870" i="4"/>
  <c r="X870" i="4"/>
  <c r="W870" i="4"/>
  <c r="V870" i="4"/>
  <c r="U870" i="4"/>
  <c r="T870" i="4"/>
  <c r="S870" i="4"/>
  <c r="AF869" i="4"/>
  <c r="AE869" i="4"/>
  <c r="AD869" i="4"/>
  <c r="AC869" i="4"/>
  <c r="AB869" i="4"/>
  <c r="AA869" i="4"/>
  <c r="Z869" i="4"/>
  <c r="Y869" i="4"/>
  <c r="X869" i="4"/>
  <c r="W869" i="4"/>
  <c r="V869" i="4"/>
  <c r="U869" i="4"/>
  <c r="T869" i="4"/>
  <c r="S869" i="4"/>
  <c r="AF868" i="4"/>
  <c r="AE868" i="4"/>
  <c r="AD868" i="4"/>
  <c r="AC868" i="4"/>
  <c r="AB868" i="4"/>
  <c r="AA868" i="4"/>
  <c r="Z868" i="4"/>
  <c r="Y868" i="4"/>
  <c r="X868" i="4"/>
  <c r="W868" i="4"/>
  <c r="V868" i="4"/>
  <c r="U868" i="4"/>
  <c r="T868" i="4"/>
  <c r="S868" i="4"/>
  <c r="AF867" i="4"/>
  <c r="AE867" i="4"/>
  <c r="AD867" i="4"/>
  <c r="AC867" i="4"/>
  <c r="AB867" i="4"/>
  <c r="AA867" i="4"/>
  <c r="Z867" i="4"/>
  <c r="Y867" i="4"/>
  <c r="X867" i="4"/>
  <c r="W867" i="4"/>
  <c r="V867" i="4"/>
  <c r="U867" i="4"/>
  <c r="T867" i="4"/>
  <c r="S867" i="4"/>
  <c r="AF866" i="4"/>
  <c r="AE866" i="4"/>
  <c r="AD866" i="4"/>
  <c r="AC866" i="4"/>
  <c r="AB866" i="4"/>
  <c r="AA866" i="4"/>
  <c r="Z866" i="4"/>
  <c r="Y866" i="4"/>
  <c r="X866" i="4"/>
  <c r="W866" i="4"/>
  <c r="V866" i="4"/>
  <c r="U866" i="4"/>
  <c r="T866" i="4"/>
  <c r="S866" i="4"/>
  <c r="AF865" i="4"/>
  <c r="AE865" i="4"/>
  <c r="AD865" i="4"/>
  <c r="AC865" i="4"/>
  <c r="AB865" i="4"/>
  <c r="AA865" i="4"/>
  <c r="Z865" i="4"/>
  <c r="Y865" i="4"/>
  <c r="X865" i="4"/>
  <c r="W865" i="4"/>
  <c r="V865" i="4"/>
  <c r="U865" i="4"/>
  <c r="T865" i="4"/>
  <c r="S865" i="4"/>
  <c r="AF864" i="4"/>
  <c r="AE864" i="4"/>
  <c r="AD864" i="4"/>
  <c r="AC864" i="4"/>
  <c r="AB864" i="4"/>
  <c r="AA864" i="4"/>
  <c r="Z864" i="4"/>
  <c r="Y864" i="4"/>
  <c r="X864" i="4"/>
  <c r="W864" i="4"/>
  <c r="V864" i="4"/>
  <c r="U864" i="4"/>
  <c r="T864" i="4"/>
  <c r="S864" i="4"/>
  <c r="AF863" i="4"/>
  <c r="AE863" i="4"/>
  <c r="AD863" i="4"/>
  <c r="AC863" i="4"/>
  <c r="AB863" i="4"/>
  <c r="AA863" i="4"/>
  <c r="Z863" i="4"/>
  <c r="Y863" i="4"/>
  <c r="X863" i="4"/>
  <c r="W863" i="4"/>
  <c r="V863" i="4"/>
  <c r="U863" i="4"/>
  <c r="T863" i="4"/>
  <c r="S863" i="4"/>
  <c r="AF862" i="4"/>
  <c r="AE862" i="4"/>
  <c r="AD862" i="4"/>
  <c r="AC862" i="4"/>
  <c r="AB862" i="4"/>
  <c r="AA862" i="4"/>
  <c r="Z862" i="4"/>
  <c r="Y862" i="4"/>
  <c r="X862" i="4"/>
  <c r="W862" i="4"/>
  <c r="V862" i="4"/>
  <c r="U862" i="4"/>
  <c r="T862" i="4"/>
  <c r="S862" i="4"/>
  <c r="AF861" i="4"/>
  <c r="AE861" i="4"/>
  <c r="AD861" i="4"/>
  <c r="AC861" i="4"/>
  <c r="AB861" i="4"/>
  <c r="AA861" i="4"/>
  <c r="Z861" i="4"/>
  <c r="Y861" i="4"/>
  <c r="X861" i="4"/>
  <c r="W861" i="4"/>
  <c r="V861" i="4"/>
  <c r="U861" i="4"/>
  <c r="T861" i="4"/>
  <c r="S861" i="4"/>
  <c r="AF860" i="4"/>
  <c r="AE860" i="4"/>
  <c r="AD860" i="4"/>
  <c r="AC860" i="4"/>
  <c r="AB860" i="4"/>
  <c r="AA860" i="4"/>
  <c r="Z860" i="4"/>
  <c r="Y860" i="4"/>
  <c r="X860" i="4"/>
  <c r="W860" i="4"/>
  <c r="V860" i="4"/>
  <c r="U860" i="4"/>
  <c r="T860" i="4"/>
  <c r="S860" i="4"/>
  <c r="AF859" i="4"/>
  <c r="AE859" i="4"/>
  <c r="AD859" i="4"/>
  <c r="AC859" i="4"/>
  <c r="AB859" i="4"/>
  <c r="AA859" i="4"/>
  <c r="Z859" i="4"/>
  <c r="Y859" i="4"/>
  <c r="X859" i="4"/>
  <c r="W859" i="4"/>
  <c r="V859" i="4"/>
  <c r="U859" i="4"/>
  <c r="T859" i="4"/>
  <c r="S859" i="4"/>
  <c r="AF858" i="4"/>
  <c r="AE858" i="4"/>
  <c r="AD858" i="4"/>
  <c r="AC858" i="4"/>
  <c r="AB858" i="4"/>
  <c r="AA858" i="4"/>
  <c r="Z858" i="4"/>
  <c r="Y858" i="4"/>
  <c r="X858" i="4"/>
  <c r="W858" i="4"/>
  <c r="V858" i="4"/>
  <c r="U858" i="4"/>
  <c r="T858" i="4"/>
  <c r="S858" i="4"/>
  <c r="AF857" i="4"/>
  <c r="AE857" i="4"/>
  <c r="AD857" i="4"/>
  <c r="AC857" i="4"/>
  <c r="AB857" i="4"/>
  <c r="AA857" i="4"/>
  <c r="Z857" i="4"/>
  <c r="Y857" i="4"/>
  <c r="X857" i="4"/>
  <c r="W857" i="4"/>
  <c r="V857" i="4"/>
  <c r="U857" i="4"/>
  <c r="T857" i="4"/>
  <c r="S857" i="4"/>
  <c r="AF856" i="4"/>
  <c r="AE856" i="4"/>
  <c r="AD856" i="4"/>
  <c r="AC856" i="4"/>
  <c r="AB856" i="4"/>
  <c r="AA856" i="4"/>
  <c r="Z856" i="4"/>
  <c r="Y856" i="4"/>
  <c r="X856" i="4"/>
  <c r="W856" i="4"/>
  <c r="V856" i="4"/>
  <c r="U856" i="4"/>
  <c r="T856" i="4"/>
  <c r="S856" i="4"/>
  <c r="AF855" i="4"/>
  <c r="AE855" i="4"/>
  <c r="AD855" i="4"/>
  <c r="AC855" i="4"/>
  <c r="AB855" i="4"/>
  <c r="AA855" i="4"/>
  <c r="Z855" i="4"/>
  <c r="Y855" i="4"/>
  <c r="X855" i="4"/>
  <c r="W855" i="4"/>
  <c r="V855" i="4"/>
  <c r="U855" i="4"/>
  <c r="T855" i="4"/>
  <c r="S855" i="4"/>
  <c r="AF854" i="4"/>
  <c r="AE854" i="4"/>
  <c r="AD854" i="4"/>
  <c r="AC854" i="4"/>
  <c r="AB854" i="4"/>
  <c r="AA854" i="4"/>
  <c r="Z854" i="4"/>
  <c r="Y854" i="4"/>
  <c r="X854" i="4"/>
  <c r="W854" i="4"/>
  <c r="V854" i="4"/>
  <c r="U854" i="4"/>
  <c r="T854" i="4"/>
  <c r="S854" i="4"/>
  <c r="AF853" i="4"/>
  <c r="AE853" i="4"/>
  <c r="AD853" i="4"/>
  <c r="AC853" i="4"/>
  <c r="AB853" i="4"/>
  <c r="AA853" i="4"/>
  <c r="Z853" i="4"/>
  <c r="Y853" i="4"/>
  <c r="X853" i="4"/>
  <c r="W853" i="4"/>
  <c r="V853" i="4"/>
  <c r="U853" i="4"/>
  <c r="T853" i="4"/>
  <c r="S853" i="4"/>
  <c r="AF852" i="4"/>
  <c r="AE852" i="4"/>
  <c r="AD852" i="4"/>
  <c r="AC852" i="4"/>
  <c r="AB852" i="4"/>
  <c r="AA852" i="4"/>
  <c r="Z852" i="4"/>
  <c r="Y852" i="4"/>
  <c r="X852" i="4"/>
  <c r="W852" i="4"/>
  <c r="V852" i="4"/>
  <c r="U852" i="4"/>
  <c r="T852" i="4"/>
  <c r="S852" i="4"/>
  <c r="AF851" i="4"/>
  <c r="AE851" i="4"/>
  <c r="AD851" i="4"/>
  <c r="AC851" i="4"/>
  <c r="AB851" i="4"/>
  <c r="AA851" i="4"/>
  <c r="Z851" i="4"/>
  <c r="Y851" i="4"/>
  <c r="X851" i="4"/>
  <c r="W851" i="4"/>
  <c r="V851" i="4"/>
  <c r="U851" i="4"/>
  <c r="T851" i="4"/>
  <c r="S851" i="4"/>
  <c r="AF850" i="4"/>
  <c r="AE850" i="4"/>
  <c r="AD850" i="4"/>
  <c r="AC850" i="4"/>
  <c r="AB850" i="4"/>
  <c r="AA850" i="4"/>
  <c r="Z850" i="4"/>
  <c r="Y850" i="4"/>
  <c r="X850" i="4"/>
  <c r="W850" i="4"/>
  <c r="V850" i="4"/>
  <c r="U850" i="4"/>
  <c r="T850" i="4"/>
  <c r="S850" i="4"/>
  <c r="AF849" i="4"/>
  <c r="AE849" i="4"/>
  <c r="AD849" i="4"/>
  <c r="AC849" i="4"/>
  <c r="AB849" i="4"/>
  <c r="AA849" i="4"/>
  <c r="Z849" i="4"/>
  <c r="Y849" i="4"/>
  <c r="X849" i="4"/>
  <c r="W849" i="4"/>
  <c r="V849" i="4"/>
  <c r="U849" i="4"/>
  <c r="T849" i="4"/>
  <c r="S849" i="4"/>
  <c r="AF848" i="4"/>
  <c r="AE848" i="4"/>
  <c r="AD848" i="4"/>
  <c r="AC848" i="4"/>
  <c r="AB848" i="4"/>
  <c r="AA848" i="4"/>
  <c r="Z848" i="4"/>
  <c r="Y848" i="4"/>
  <c r="X848" i="4"/>
  <c r="W848" i="4"/>
  <c r="V848" i="4"/>
  <c r="U848" i="4"/>
  <c r="T848" i="4"/>
  <c r="S848" i="4"/>
  <c r="AF847" i="4"/>
  <c r="AE847" i="4"/>
  <c r="AD847" i="4"/>
  <c r="AC847" i="4"/>
  <c r="AB847" i="4"/>
  <c r="AA847" i="4"/>
  <c r="Z847" i="4"/>
  <c r="Y847" i="4"/>
  <c r="X847" i="4"/>
  <c r="W847" i="4"/>
  <c r="V847" i="4"/>
  <c r="U847" i="4"/>
  <c r="T847" i="4"/>
  <c r="S847" i="4"/>
  <c r="AF846" i="4"/>
  <c r="AE846" i="4"/>
  <c r="AD846" i="4"/>
  <c r="AC846" i="4"/>
  <c r="AB846" i="4"/>
  <c r="AA846" i="4"/>
  <c r="Z846" i="4"/>
  <c r="Y846" i="4"/>
  <c r="X846" i="4"/>
  <c r="W846" i="4"/>
  <c r="V846" i="4"/>
  <c r="U846" i="4"/>
  <c r="T846" i="4"/>
  <c r="S846" i="4"/>
  <c r="AF845" i="4"/>
  <c r="AE845" i="4"/>
  <c r="AD845" i="4"/>
  <c r="AC845" i="4"/>
  <c r="AB845" i="4"/>
  <c r="AA845" i="4"/>
  <c r="Z845" i="4"/>
  <c r="Y845" i="4"/>
  <c r="X845" i="4"/>
  <c r="W845" i="4"/>
  <c r="V845" i="4"/>
  <c r="U845" i="4"/>
  <c r="T845" i="4"/>
  <c r="S845" i="4"/>
  <c r="AF844" i="4"/>
  <c r="AE844" i="4"/>
  <c r="AD844" i="4"/>
  <c r="AC844" i="4"/>
  <c r="AB844" i="4"/>
  <c r="AA844" i="4"/>
  <c r="Z844" i="4"/>
  <c r="Y844" i="4"/>
  <c r="X844" i="4"/>
  <c r="W844" i="4"/>
  <c r="V844" i="4"/>
  <c r="U844" i="4"/>
  <c r="T844" i="4"/>
  <c r="S844" i="4"/>
  <c r="AF843" i="4"/>
  <c r="AE843" i="4"/>
  <c r="AD843" i="4"/>
  <c r="AC843" i="4"/>
  <c r="AB843" i="4"/>
  <c r="AA843" i="4"/>
  <c r="Z843" i="4"/>
  <c r="Y843" i="4"/>
  <c r="X843" i="4"/>
  <c r="W843" i="4"/>
  <c r="V843" i="4"/>
  <c r="U843" i="4"/>
  <c r="T843" i="4"/>
  <c r="S843" i="4"/>
  <c r="AF842" i="4"/>
  <c r="AE842" i="4"/>
  <c r="AD842" i="4"/>
  <c r="AC842" i="4"/>
  <c r="AB842" i="4"/>
  <c r="AA842" i="4"/>
  <c r="Z842" i="4"/>
  <c r="Y842" i="4"/>
  <c r="X842" i="4"/>
  <c r="W842" i="4"/>
  <c r="V842" i="4"/>
  <c r="U842" i="4"/>
  <c r="T842" i="4"/>
  <c r="S842" i="4"/>
  <c r="AF841" i="4"/>
  <c r="AE841" i="4"/>
  <c r="AD841" i="4"/>
  <c r="AC841" i="4"/>
  <c r="AB841" i="4"/>
  <c r="AA841" i="4"/>
  <c r="Z841" i="4"/>
  <c r="Y841" i="4"/>
  <c r="X841" i="4"/>
  <c r="W841" i="4"/>
  <c r="V841" i="4"/>
  <c r="U841" i="4"/>
  <c r="T841" i="4"/>
  <c r="S841" i="4"/>
  <c r="AF840" i="4"/>
  <c r="AE840" i="4"/>
  <c r="AD840" i="4"/>
  <c r="AC840" i="4"/>
  <c r="AB840" i="4"/>
  <c r="AA840" i="4"/>
  <c r="Z840" i="4"/>
  <c r="Y840" i="4"/>
  <c r="X840" i="4"/>
  <c r="W840" i="4"/>
  <c r="V840" i="4"/>
  <c r="U840" i="4"/>
  <c r="T840" i="4"/>
  <c r="S840" i="4"/>
  <c r="AF839" i="4"/>
  <c r="AE839" i="4"/>
  <c r="AD839" i="4"/>
  <c r="AC839" i="4"/>
  <c r="AB839" i="4"/>
  <c r="AA839" i="4"/>
  <c r="Z839" i="4"/>
  <c r="Y839" i="4"/>
  <c r="X839" i="4"/>
  <c r="W839" i="4"/>
  <c r="V839" i="4"/>
  <c r="U839" i="4"/>
  <c r="T839" i="4"/>
  <c r="S839" i="4"/>
  <c r="AF838" i="4"/>
  <c r="AE838" i="4"/>
  <c r="AD838" i="4"/>
  <c r="AC838" i="4"/>
  <c r="AB838" i="4"/>
  <c r="AA838" i="4"/>
  <c r="Z838" i="4"/>
  <c r="Y838" i="4"/>
  <c r="X838" i="4"/>
  <c r="W838" i="4"/>
  <c r="V838" i="4"/>
  <c r="U838" i="4"/>
  <c r="T838" i="4"/>
  <c r="S838" i="4"/>
  <c r="AF837" i="4"/>
  <c r="AE837" i="4"/>
  <c r="AD837" i="4"/>
  <c r="AC837" i="4"/>
  <c r="AB837" i="4"/>
  <c r="AA837" i="4"/>
  <c r="Z837" i="4"/>
  <c r="Y837" i="4"/>
  <c r="X837" i="4"/>
  <c r="W837" i="4"/>
  <c r="V837" i="4"/>
  <c r="U837" i="4"/>
  <c r="T837" i="4"/>
  <c r="S837" i="4"/>
  <c r="AF836" i="4"/>
  <c r="AE836" i="4"/>
  <c r="AD836" i="4"/>
  <c r="AC836" i="4"/>
  <c r="AB836" i="4"/>
  <c r="AA836" i="4"/>
  <c r="Z836" i="4"/>
  <c r="Y836" i="4"/>
  <c r="X836" i="4"/>
  <c r="W836" i="4"/>
  <c r="V836" i="4"/>
  <c r="U836" i="4"/>
  <c r="T836" i="4"/>
  <c r="S836" i="4"/>
  <c r="AF835" i="4"/>
  <c r="AE835" i="4"/>
  <c r="AD835" i="4"/>
  <c r="AC835" i="4"/>
  <c r="AB835" i="4"/>
  <c r="AA835" i="4"/>
  <c r="Z835" i="4"/>
  <c r="Y835" i="4"/>
  <c r="X835" i="4"/>
  <c r="W835" i="4"/>
  <c r="V835" i="4"/>
  <c r="U835" i="4"/>
  <c r="T835" i="4"/>
  <c r="S835" i="4"/>
  <c r="AF834" i="4"/>
  <c r="AE834" i="4"/>
  <c r="AD834" i="4"/>
  <c r="AC834" i="4"/>
  <c r="AB834" i="4"/>
  <c r="AA834" i="4"/>
  <c r="Z834" i="4"/>
  <c r="Y834" i="4"/>
  <c r="X834" i="4"/>
  <c r="W834" i="4"/>
  <c r="V834" i="4"/>
  <c r="U834" i="4"/>
  <c r="T834" i="4"/>
  <c r="S834" i="4"/>
  <c r="AF833" i="4"/>
  <c r="AE833" i="4"/>
  <c r="AD833" i="4"/>
  <c r="AC833" i="4"/>
  <c r="AB833" i="4"/>
  <c r="AA833" i="4"/>
  <c r="Z833" i="4"/>
  <c r="Y833" i="4"/>
  <c r="X833" i="4"/>
  <c r="W833" i="4"/>
  <c r="V833" i="4"/>
  <c r="U833" i="4"/>
  <c r="T833" i="4"/>
  <c r="S833" i="4"/>
  <c r="AF832" i="4"/>
  <c r="AE832" i="4"/>
  <c r="AD832" i="4"/>
  <c r="AC832" i="4"/>
  <c r="AB832" i="4"/>
  <c r="AA832" i="4"/>
  <c r="Z832" i="4"/>
  <c r="Y832" i="4"/>
  <c r="X832" i="4"/>
  <c r="W832" i="4"/>
  <c r="V832" i="4"/>
  <c r="U832" i="4"/>
  <c r="T832" i="4"/>
  <c r="S832" i="4"/>
  <c r="AF831" i="4"/>
  <c r="AE831" i="4"/>
  <c r="AD831" i="4"/>
  <c r="AC831" i="4"/>
  <c r="AB831" i="4"/>
  <c r="AA831" i="4"/>
  <c r="Z831" i="4"/>
  <c r="Y831" i="4"/>
  <c r="X831" i="4"/>
  <c r="W831" i="4"/>
  <c r="V831" i="4"/>
  <c r="U831" i="4"/>
  <c r="T831" i="4"/>
  <c r="S831" i="4"/>
  <c r="AF830" i="4"/>
  <c r="AE830" i="4"/>
  <c r="AD830" i="4"/>
  <c r="AC830" i="4"/>
  <c r="AB830" i="4"/>
  <c r="AA830" i="4"/>
  <c r="Z830" i="4"/>
  <c r="Y830" i="4"/>
  <c r="X830" i="4"/>
  <c r="W830" i="4"/>
  <c r="V830" i="4"/>
  <c r="U830" i="4"/>
  <c r="T830" i="4"/>
  <c r="S830" i="4"/>
  <c r="AF829" i="4"/>
  <c r="AE829" i="4"/>
  <c r="AD829" i="4"/>
  <c r="AC829" i="4"/>
  <c r="AB829" i="4"/>
  <c r="AA829" i="4"/>
  <c r="Z829" i="4"/>
  <c r="Y829" i="4"/>
  <c r="X829" i="4"/>
  <c r="W829" i="4"/>
  <c r="V829" i="4"/>
  <c r="U829" i="4"/>
  <c r="T829" i="4"/>
  <c r="S829" i="4"/>
  <c r="AF828" i="4"/>
  <c r="AE828" i="4"/>
  <c r="AD828" i="4"/>
  <c r="AC828" i="4"/>
  <c r="AB828" i="4"/>
  <c r="AA828" i="4"/>
  <c r="Z828" i="4"/>
  <c r="Y828" i="4"/>
  <c r="X828" i="4"/>
  <c r="W828" i="4"/>
  <c r="V828" i="4"/>
  <c r="U828" i="4"/>
  <c r="T828" i="4"/>
  <c r="S828" i="4"/>
  <c r="AF827" i="4"/>
  <c r="AE827" i="4"/>
  <c r="AD827" i="4"/>
  <c r="AC827" i="4"/>
  <c r="AB827" i="4"/>
  <c r="AA827" i="4"/>
  <c r="Z827" i="4"/>
  <c r="Y827" i="4"/>
  <c r="X827" i="4"/>
  <c r="W827" i="4"/>
  <c r="V827" i="4"/>
  <c r="U827" i="4"/>
  <c r="T827" i="4"/>
  <c r="S827" i="4"/>
  <c r="AF826" i="4"/>
  <c r="AE826" i="4"/>
  <c r="AD826" i="4"/>
  <c r="AC826" i="4"/>
  <c r="AB826" i="4"/>
  <c r="AA826" i="4"/>
  <c r="Z826" i="4"/>
  <c r="Y826" i="4"/>
  <c r="X826" i="4"/>
  <c r="W826" i="4"/>
  <c r="V826" i="4"/>
  <c r="U826" i="4"/>
  <c r="T826" i="4"/>
  <c r="S826" i="4"/>
  <c r="AF825" i="4"/>
  <c r="AE825" i="4"/>
  <c r="AD825" i="4"/>
  <c r="AC825" i="4"/>
  <c r="AB825" i="4"/>
  <c r="AA825" i="4"/>
  <c r="Z825" i="4"/>
  <c r="Y825" i="4"/>
  <c r="X825" i="4"/>
  <c r="W825" i="4"/>
  <c r="V825" i="4"/>
  <c r="U825" i="4"/>
  <c r="T825" i="4"/>
  <c r="S825" i="4"/>
  <c r="AF824" i="4"/>
  <c r="AE824" i="4"/>
  <c r="AD824" i="4"/>
  <c r="AC824" i="4"/>
  <c r="AB824" i="4"/>
  <c r="AA824" i="4"/>
  <c r="Z824" i="4"/>
  <c r="Y824" i="4"/>
  <c r="X824" i="4"/>
  <c r="W824" i="4"/>
  <c r="V824" i="4"/>
  <c r="U824" i="4"/>
  <c r="T824" i="4"/>
  <c r="S824" i="4"/>
  <c r="AF823" i="4"/>
  <c r="AE823" i="4"/>
  <c r="AD823" i="4"/>
  <c r="AC823" i="4"/>
  <c r="AB823" i="4"/>
  <c r="AA823" i="4"/>
  <c r="Z823" i="4"/>
  <c r="Y823" i="4"/>
  <c r="X823" i="4"/>
  <c r="W823" i="4"/>
  <c r="V823" i="4"/>
  <c r="U823" i="4"/>
  <c r="T823" i="4"/>
  <c r="S823" i="4"/>
  <c r="AF822" i="4"/>
  <c r="AE822" i="4"/>
  <c r="AD822" i="4"/>
  <c r="AC822" i="4"/>
  <c r="AB822" i="4"/>
  <c r="AA822" i="4"/>
  <c r="Z822" i="4"/>
  <c r="Y822" i="4"/>
  <c r="X822" i="4"/>
  <c r="W822" i="4"/>
  <c r="V822" i="4"/>
  <c r="U822" i="4"/>
  <c r="T822" i="4"/>
  <c r="S822" i="4"/>
  <c r="AF821" i="4"/>
  <c r="AE821" i="4"/>
  <c r="AD821" i="4"/>
  <c r="AC821" i="4"/>
  <c r="AB821" i="4"/>
  <c r="AA821" i="4"/>
  <c r="Z821" i="4"/>
  <c r="Y821" i="4"/>
  <c r="X821" i="4"/>
  <c r="W821" i="4"/>
  <c r="V821" i="4"/>
  <c r="U821" i="4"/>
  <c r="T821" i="4"/>
  <c r="S821" i="4"/>
  <c r="AF820" i="4"/>
  <c r="AE820" i="4"/>
  <c r="AD820" i="4"/>
  <c r="AC820" i="4"/>
  <c r="AB820" i="4"/>
  <c r="AA820" i="4"/>
  <c r="Z820" i="4"/>
  <c r="Y820" i="4"/>
  <c r="X820" i="4"/>
  <c r="W820" i="4"/>
  <c r="V820" i="4"/>
  <c r="U820" i="4"/>
  <c r="T820" i="4"/>
  <c r="S820" i="4"/>
  <c r="AF819" i="4"/>
  <c r="AE819" i="4"/>
  <c r="AD819" i="4"/>
  <c r="AC819" i="4"/>
  <c r="AB819" i="4"/>
  <c r="AA819" i="4"/>
  <c r="Z819" i="4"/>
  <c r="Y819" i="4"/>
  <c r="X819" i="4"/>
  <c r="W819" i="4"/>
  <c r="V819" i="4"/>
  <c r="U819" i="4"/>
  <c r="T819" i="4"/>
  <c r="S819" i="4"/>
  <c r="AF818" i="4"/>
  <c r="AE818" i="4"/>
  <c r="AD818" i="4"/>
  <c r="AC818" i="4"/>
  <c r="AB818" i="4"/>
  <c r="AA818" i="4"/>
  <c r="Z818" i="4"/>
  <c r="Y818" i="4"/>
  <c r="X818" i="4"/>
  <c r="W818" i="4"/>
  <c r="V818" i="4"/>
  <c r="U818" i="4"/>
  <c r="T818" i="4"/>
  <c r="S818" i="4"/>
  <c r="AF817" i="4"/>
  <c r="AE817" i="4"/>
  <c r="AD817" i="4"/>
  <c r="AC817" i="4"/>
  <c r="AB817" i="4"/>
  <c r="AA817" i="4"/>
  <c r="Z817" i="4"/>
  <c r="Y817" i="4"/>
  <c r="X817" i="4"/>
  <c r="W817" i="4"/>
  <c r="V817" i="4"/>
  <c r="U817" i="4"/>
  <c r="T817" i="4"/>
  <c r="S817" i="4"/>
  <c r="AF816" i="4"/>
  <c r="AE816" i="4"/>
  <c r="AD816" i="4"/>
  <c r="AC816" i="4"/>
  <c r="AB816" i="4"/>
  <c r="AA816" i="4"/>
  <c r="Z816" i="4"/>
  <c r="Y816" i="4"/>
  <c r="X816" i="4"/>
  <c r="W816" i="4"/>
  <c r="V816" i="4"/>
  <c r="U816" i="4"/>
  <c r="T816" i="4"/>
  <c r="S816" i="4"/>
  <c r="AF815" i="4"/>
  <c r="AE815" i="4"/>
  <c r="AD815" i="4"/>
  <c r="AC815" i="4"/>
  <c r="AB815" i="4"/>
  <c r="AA815" i="4"/>
  <c r="Z815" i="4"/>
  <c r="Y815" i="4"/>
  <c r="X815" i="4"/>
  <c r="W815" i="4"/>
  <c r="V815" i="4"/>
  <c r="U815" i="4"/>
  <c r="T815" i="4"/>
  <c r="S815" i="4"/>
  <c r="AF814" i="4"/>
  <c r="AE814" i="4"/>
  <c r="AD814" i="4"/>
  <c r="AC814" i="4"/>
  <c r="AB814" i="4"/>
  <c r="AA814" i="4"/>
  <c r="Z814" i="4"/>
  <c r="Y814" i="4"/>
  <c r="X814" i="4"/>
  <c r="W814" i="4"/>
  <c r="V814" i="4"/>
  <c r="U814" i="4"/>
  <c r="T814" i="4"/>
  <c r="S814" i="4"/>
  <c r="AF813" i="4"/>
  <c r="AE813" i="4"/>
  <c r="AD813" i="4"/>
  <c r="AC813" i="4"/>
  <c r="AB813" i="4"/>
  <c r="AA813" i="4"/>
  <c r="Z813" i="4"/>
  <c r="Y813" i="4"/>
  <c r="X813" i="4"/>
  <c r="W813" i="4"/>
  <c r="V813" i="4"/>
  <c r="U813" i="4"/>
  <c r="T813" i="4"/>
  <c r="S813" i="4"/>
  <c r="AF812" i="4"/>
  <c r="AE812" i="4"/>
  <c r="AD812" i="4"/>
  <c r="AC812" i="4"/>
  <c r="AB812" i="4"/>
  <c r="AA812" i="4"/>
  <c r="Z812" i="4"/>
  <c r="Y812" i="4"/>
  <c r="X812" i="4"/>
  <c r="W812" i="4"/>
  <c r="V812" i="4"/>
  <c r="U812" i="4"/>
  <c r="T812" i="4"/>
  <c r="S812" i="4"/>
  <c r="AF811" i="4"/>
  <c r="AE811" i="4"/>
  <c r="AD811" i="4"/>
  <c r="AC811" i="4"/>
  <c r="AB811" i="4"/>
  <c r="AA811" i="4"/>
  <c r="Z811" i="4"/>
  <c r="Y811" i="4"/>
  <c r="X811" i="4"/>
  <c r="W811" i="4"/>
  <c r="V811" i="4"/>
  <c r="U811" i="4"/>
  <c r="T811" i="4"/>
  <c r="S811" i="4"/>
  <c r="AF810" i="4"/>
  <c r="AE810" i="4"/>
  <c r="AD810" i="4"/>
  <c r="AC810" i="4"/>
  <c r="AB810" i="4"/>
  <c r="AA810" i="4"/>
  <c r="Z810" i="4"/>
  <c r="Y810" i="4"/>
  <c r="X810" i="4"/>
  <c r="W810" i="4"/>
  <c r="V810" i="4"/>
  <c r="U810" i="4"/>
  <c r="T810" i="4"/>
  <c r="S810" i="4"/>
  <c r="AF809" i="4"/>
  <c r="AE809" i="4"/>
  <c r="AD809" i="4"/>
  <c r="AC809" i="4"/>
  <c r="AB809" i="4"/>
  <c r="AA809" i="4"/>
  <c r="Z809" i="4"/>
  <c r="Y809" i="4"/>
  <c r="X809" i="4"/>
  <c r="W809" i="4"/>
  <c r="V809" i="4"/>
  <c r="U809" i="4"/>
  <c r="T809" i="4"/>
  <c r="S809" i="4"/>
  <c r="AF808" i="4"/>
  <c r="AE808" i="4"/>
  <c r="AD808" i="4"/>
  <c r="AC808" i="4"/>
  <c r="AB808" i="4"/>
  <c r="AA808" i="4"/>
  <c r="Z808" i="4"/>
  <c r="Y808" i="4"/>
  <c r="X808" i="4"/>
  <c r="W808" i="4"/>
  <c r="V808" i="4"/>
  <c r="U808" i="4"/>
  <c r="T808" i="4"/>
  <c r="S808" i="4"/>
  <c r="AF807" i="4"/>
  <c r="AE807" i="4"/>
  <c r="AD807" i="4"/>
  <c r="AC807" i="4"/>
  <c r="AB807" i="4"/>
  <c r="AA807" i="4"/>
  <c r="Z807" i="4"/>
  <c r="Y807" i="4"/>
  <c r="X807" i="4"/>
  <c r="W807" i="4"/>
  <c r="V807" i="4"/>
  <c r="U807" i="4"/>
  <c r="T807" i="4"/>
  <c r="S807" i="4"/>
  <c r="AF806" i="4"/>
  <c r="AE806" i="4"/>
  <c r="AD806" i="4"/>
  <c r="AC806" i="4"/>
  <c r="AB806" i="4"/>
  <c r="AA806" i="4"/>
  <c r="Z806" i="4"/>
  <c r="Y806" i="4"/>
  <c r="X806" i="4"/>
  <c r="W806" i="4"/>
  <c r="V806" i="4"/>
  <c r="U806" i="4"/>
  <c r="T806" i="4"/>
  <c r="S806" i="4"/>
  <c r="AF805" i="4"/>
  <c r="AE805" i="4"/>
  <c r="AD805" i="4"/>
  <c r="AC805" i="4"/>
  <c r="AB805" i="4"/>
  <c r="AA805" i="4"/>
  <c r="Z805" i="4"/>
  <c r="Y805" i="4"/>
  <c r="X805" i="4"/>
  <c r="W805" i="4"/>
  <c r="V805" i="4"/>
  <c r="U805" i="4"/>
  <c r="T805" i="4"/>
  <c r="S805" i="4"/>
  <c r="AF804" i="4"/>
  <c r="AE804" i="4"/>
  <c r="AD804" i="4"/>
  <c r="AC804" i="4"/>
  <c r="AB804" i="4"/>
  <c r="AA804" i="4"/>
  <c r="Z804" i="4"/>
  <c r="Y804" i="4"/>
  <c r="X804" i="4"/>
  <c r="W804" i="4"/>
  <c r="V804" i="4"/>
  <c r="U804" i="4"/>
  <c r="T804" i="4"/>
  <c r="S804" i="4"/>
  <c r="AF803" i="4"/>
  <c r="AE803" i="4"/>
  <c r="AD803" i="4"/>
  <c r="AC803" i="4"/>
  <c r="AB803" i="4"/>
  <c r="AA803" i="4"/>
  <c r="Z803" i="4"/>
  <c r="Y803" i="4"/>
  <c r="X803" i="4"/>
  <c r="W803" i="4"/>
  <c r="V803" i="4"/>
  <c r="U803" i="4"/>
  <c r="T803" i="4"/>
  <c r="S803" i="4"/>
  <c r="AF802" i="4"/>
  <c r="AE802" i="4"/>
  <c r="AD802" i="4"/>
  <c r="AC802" i="4"/>
  <c r="AB802" i="4"/>
  <c r="AA802" i="4"/>
  <c r="Z802" i="4"/>
  <c r="Y802" i="4"/>
  <c r="X802" i="4"/>
  <c r="W802" i="4"/>
  <c r="V802" i="4"/>
  <c r="U802" i="4"/>
  <c r="T802" i="4"/>
  <c r="S802" i="4"/>
  <c r="AF801" i="4"/>
  <c r="AE801" i="4"/>
  <c r="AD801" i="4"/>
  <c r="AC801" i="4"/>
  <c r="AB801" i="4"/>
  <c r="AA801" i="4"/>
  <c r="Z801" i="4"/>
  <c r="Y801" i="4"/>
  <c r="X801" i="4"/>
  <c r="W801" i="4"/>
  <c r="V801" i="4"/>
  <c r="U801" i="4"/>
  <c r="T801" i="4"/>
  <c r="S801" i="4"/>
  <c r="AF800" i="4"/>
  <c r="AE800" i="4"/>
  <c r="AD800" i="4"/>
  <c r="AC800" i="4"/>
  <c r="AB800" i="4"/>
  <c r="AA800" i="4"/>
  <c r="Z800" i="4"/>
  <c r="Y800" i="4"/>
  <c r="X800" i="4"/>
  <c r="W800" i="4"/>
  <c r="V800" i="4"/>
  <c r="U800" i="4"/>
  <c r="T800" i="4"/>
  <c r="S800" i="4"/>
  <c r="AF799" i="4"/>
  <c r="AE799" i="4"/>
  <c r="AD799" i="4"/>
  <c r="AC799" i="4"/>
  <c r="AB799" i="4"/>
  <c r="AA799" i="4"/>
  <c r="Z799" i="4"/>
  <c r="Y799" i="4"/>
  <c r="X799" i="4"/>
  <c r="W799" i="4"/>
  <c r="V799" i="4"/>
  <c r="U799" i="4"/>
  <c r="T799" i="4"/>
  <c r="S799" i="4"/>
  <c r="AF798" i="4"/>
  <c r="AE798" i="4"/>
  <c r="AD798" i="4"/>
  <c r="AC798" i="4"/>
  <c r="AB798" i="4"/>
  <c r="AA798" i="4"/>
  <c r="Z798" i="4"/>
  <c r="Y798" i="4"/>
  <c r="X798" i="4"/>
  <c r="W798" i="4"/>
  <c r="V798" i="4"/>
  <c r="U798" i="4"/>
  <c r="T798" i="4"/>
  <c r="S798" i="4"/>
  <c r="AF797" i="4"/>
  <c r="AE797" i="4"/>
  <c r="AD797" i="4"/>
  <c r="AC797" i="4"/>
  <c r="AB797" i="4"/>
  <c r="AA797" i="4"/>
  <c r="Z797" i="4"/>
  <c r="Y797" i="4"/>
  <c r="X797" i="4"/>
  <c r="W797" i="4"/>
  <c r="V797" i="4"/>
  <c r="U797" i="4"/>
  <c r="T797" i="4"/>
  <c r="S797" i="4"/>
  <c r="AF796" i="4"/>
  <c r="AE796" i="4"/>
  <c r="AD796" i="4"/>
  <c r="AC796" i="4"/>
  <c r="AB796" i="4"/>
  <c r="AA796" i="4"/>
  <c r="Z796" i="4"/>
  <c r="Y796" i="4"/>
  <c r="X796" i="4"/>
  <c r="W796" i="4"/>
  <c r="V796" i="4"/>
  <c r="U796" i="4"/>
  <c r="T796" i="4"/>
  <c r="S796" i="4"/>
  <c r="AF795" i="4"/>
  <c r="AE795" i="4"/>
  <c r="AD795" i="4"/>
  <c r="AC795" i="4"/>
  <c r="AB795" i="4"/>
  <c r="AA795" i="4"/>
  <c r="Z795" i="4"/>
  <c r="Y795" i="4"/>
  <c r="X795" i="4"/>
  <c r="W795" i="4"/>
  <c r="V795" i="4"/>
  <c r="U795" i="4"/>
  <c r="T795" i="4"/>
  <c r="S795" i="4"/>
  <c r="AF794" i="4"/>
  <c r="AE794" i="4"/>
  <c r="AD794" i="4"/>
  <c r="AC794" i="4"/>
  <c r="AB794" i="4"/>
  <c r="AA794" i="4"/>
  <c r="Z794" i="4"/>
  <c r="Y794" i="4"/>
  <c r="X794" i="4"/>
  <c r="W794" i="4"/>
  <c r="V794" i="4"/>
  <c r="U794" i="4"/>
  <c r="T794" i="4"/>
  <c r="S794" i="4"/>
  <c r="AF793" i="4"/>
  <c r="AE793" i="4"/>
  <c r="AD793" i="4"/>
  <c r="AC793" i="4"/>
  <c r="AB793" i="4"/>
  <c r="AA793" i="4"/>
  <c r="Z793" i="4"/>
  <c r="Y793" i="4"/>
  <c r="X793" i="4"/>
  <c r="W793" i="4"/>
  <c r="V793" i="4"/>
  <c r="U793" i="4"/>
  <c r="T793" i="4"/>
  <c r="S793" i="4"/>
  <c r="AF792" i="4"/>
  <c r="AE792" i="4"/>
  <c r="AD792" i="4"/>
  <c r="AC792" i="4"/>
  <c r="AB792" i="4"/>
  <c r="AA792" i="4"/>
  <c r="Z792" i="4"/>
  <c r="Y792" i="4"/>
  <c r="X792" i="4"/>
  <c r="W792" i="4"/>
  <c r="V792" i="4"/>
  <c r="U792" i="4"/>
  <c r="T792" i="4"/>
  <c r="S792" i="4"/>
  <c r="AF791" i="4"/>
  <c r="AE791" i="4"/>
  <c r="AD791" i="4"/>
  <c r="AC791" i="4"/>
  <c r="AB791" i="4"/>
  <c r="AA791" i="4"/>
  <c r="Z791" i="4"/>
  <c r="Y791" i="4"/>
  <c r="X791" i="4"/>
  <c r="W791" i="4"/>
  <c r="V791" i="4"/>
  <c r="U791" i="4"/>
  <c r="T791" i="4"/>
  <c r="S791" i="4"/>
  <c r="AF790" i="4"/>
  <c r="AE790" i="4"/>
  <c r="AD790" i="4"/>
  <c r="AC790" i="4"/>
  <c r="AB790" i="4"/>
  <c r="AA790" i="4"/>
  <c r="Z790" i="4"/>
  <c r="Y790" i="4"/>
  <c r="X790" i="4"/>
  <c r="W790" i="4"/>
  <c r="V790" i="4"/>
  <c r="U790" i="4"/>
  <c r="T790" i="4"/>
  <c r="S790" i="4"/>
  <c r="AF789" i="4"/>
  <c r="AE789" i="4"/>
  <c r="AD789" i="4"/>
  <c r="AC789" i="4"/>
  <c r="AB789" i="4"/>
  <c r="AA789" i="4"/>
  <c r="Z789" i="4"/>
  <c r="Y789" i="4"/>
  <c r="X789" i="4"/>
  <c r="W789" i="4"/>
  <c r="V789" i="4"/>
  <c r="U789" i="4"/>
  <c r="T789" i="4"/>
  <c r="S789" i="4"/>
  <c r="AF788" i="4"/>
  <c r="AE788" i="4"/>
  <c r="AD788" i="4"/>
  <c r="AC788" i="4"/>
  <c r="AB788" i="4"/>
  <c r="AA788" i="4"/>
  <c r="Z788" i="4"/>
  <c r="Y788" i="4"/>
  <c r="X788" i="4"/>
  <c r="W788" i="4"/>
  <c r="V788" i="4"/>
  <c r="U788" i="4"/>
  <c r="T788" i="4"/>
  <c r="S788" i="4"/>
  <c r="AF787" i="4"/>
  <c r="AE787" i="4"/>
  <c r="AD787" i="4"/>
  <c r="AC787" i="4"/>
  <c r="AB787" i="4"/>
  <c r="AA787" i="4"/>
  <c r="Z787" i="4"/>
  <c r="Y787" i="4"/>
  <c r="X787" i="4"/>
  <c r="W787" i="4"/>
  <c r="V787" i="4"/>
  <c r="U787" i="4"/>
  <c r="T787" i="4"/>
  <c r="S787" i="4"/>
  <c r="AF786" i="4"/>
  <c r="AE786" i="4"/>
  <c r="AD786" i="4"/>
  <c r="AC786" i="4"/>
  <c r="AB786" i="4"/>
  <c r="AA786" i="4"/>
  <c r="Z786" i="4"/>
  <c r="Y786" i="4"/>
  <c r="X786" i="4"/>
  <c r="W786" i="4"/>
  <c r="V786" i="4"/>
  <c r="U786" i="4"/>
  <c r="T786" i="4"/>
  <c r="S786" i="4"/>
  <c r="AF785" i="4"/>
  <c r="AE785" i="4"/>
  <c r="AD785" i="4"/>
  <c r="AC785" i="4"/>
  <c r="AB785" i="4"/>
  <c r="AA785" i="4"/>
  <c r="Z785" i="4"/>
  <c r="Y785" i="4"/>
  <c r="X785" i="4"/>
  <c r="W785" i="4"/>
  <c r="V785" i="4"/>
  <c r="U785" i="4"/>
  <c r="T785" i="4"/>
  <c r="S785" i="4"/>
  <c r="AF784" i="4"/>
  <c r="AE784" i="4"/>
  <c r="AD784" i="4"/>
  <c r="AC784" i="4"/>
  <c r="AB784" i="4"/>
  <c r="AA784" i="4"/>
  <c r="Z784" i="4"/>
  <c r="Y784" i="4"/>
  <c r="X784" i="4"/>
  <c r="W784" i="4"/>
  <c r="V784" i="4"/>
  <c r="U784" i="4"/>
  <c r="T784" i="4"/>
  <c r="S784" i="4"/>
  <c r="AF783" i="4"/>
  <c r="AE783" i="4"/>
  <c r="AD783" i="4"/>
  <c r="AC783" i="4"/>
  <c r="AB783" i="4"/>
  <c r="AA783" i="4"/>
  <c r="Z783" i="4"/>
  <c r="Y783" i="4"/>
  <c r="X783" i="4"/>
  <c r="W783" i="4"/>
  <c r="V783" i="4"/>
  <c r="U783" i="4"/>
  <c r="T783" i="4"/>
  <c r="S783" i="4"/>
  <c r="AF782" i="4"/>
  <c r="AE782" i="4"/>
  <c r="AD782" i="4"/>
  <c r="AC782" i="4"/>
  <c r="AB782" i="4"/>
  <c r="AA782" i="4"/>
  <c r="Z782" i="4"/>
  <c r="Y782" i="4"/>
  <c r="X782" i="4"/>
  <c r="W782" i="4"/>
  <c r="V782" i="4"/>
  <c r="U782" i="4"/>
  <c r="T782" i="4"/>
  <c r="S782" i="4"/>
  <c r="AF781" i="4"/>
  <c r="AE781" i="4"/>
  <c r="AD781" i="4"/>
  <c r="AC781" i="4"/>
  <c r="AB781" i="4"/>
  <c r="AA781" i="4"/>
  <c r="Z781" i="4"/>
  <c r="Y781" i="4"/>
  <c r="X781" i="4"/>
  <c r="W781" i="4"/>
  <c r="V781" i="4"/>
  <c r="U781" i="4"/>
  <c r="T781" i="4"/>
  <c r="S781" i="4"/>
  <c r="AF780" i="4"/>
  <c r="AE780" i="4"/>
  <c r="AD780" i="4"/>
  <c r="AC780" i="4"/>
  <c r="AB780" i="4"/>
  <c r="AA780" i="4"/>
  <c r="Z780" i="4"/>
  <c r="Y780" i="4"/>
  <c r="X780" i="4"/>
  <c r="W780" i="4"/>
  <c r="V780" i="4"/>
  <c r="U780" i="4"/>
  <c r="T780" i="4"/>
  <c r="S780" i="4"/>
  <c r="AF779" i="4"/>
  <c r="AE779" i="4"/>
  <c r="AD779" i="4"/>
  <c r="AC779" i="4"/>
  <c r="AB779" i="4"/>
  <c r="AA779" i="4"/>
  <c r="Z779" i="4"/>
  <c r="Y779" i="4"/>
  <c r="X779" i="4"/>
  <c r="W779" i="4"/>
  <c r="V779" i="4"/>
  <c r="U779" i="4"/>
  <c r="T779" i="4"/>
  <c r="S779" i="4"/>
  <c r="AF778" i="4"/>
  <c r="AE778" i="4"/>
  <c r="AD778" i="4"/>
  <c r="AC778" i="4"/>
  <c r="AB778" i="4"/>
  <c r="AA778" i="4"/>
  <c r="Z778" i="4"/>
  <c r="Y778" i="4"/>
  <c r="X778" i="4"/>
  <c r="W778" i="4"/>
  <c r="V778" i="4"/>
  <c r="U778" i="4"/>
  <c r="T778" i="4"/>
  <c r="S778" i="4"/>
  <c r="AF777" i="4"/>
  <c r="AE777" i="4"/>
  <c r="AD777" i="4"/>
  <c r="AC777" i="4"/>
  <c r="AB777" i="4"/>
  <c r="AA777" i="4"/>
  <c r="Z777" i="4"/>
  <c r="Y777" i="4"/>
  <c r="X777" i="4"/>
  <c r="W777" i="4"/>
  <c r="V777" i="4"/>
  <c r="U777" i="4"/>
  <c r="T777" i="4"/>
  <c r="S777" i="4"/>
  <c r="AF776" i="4"/>
  <c r="AE776" i="4"/>
  <c r="AD776" i="4"/>
  <c r="AC776" i="4"/>
  <c r="AB776" i="4"/>
  <c r="AA776" i="4"/>
  <c r="Z776" i="4"/>
  <c r="Y776" i="4"/>
  <c r="X776" i="4"/>
  <c r="W776" i="4"/>
  <c r="V776" i="4"/>
  <c r="U776" i="4"/>
  <c r="T776" i="4"/>
  <c r="S776" i="4"/>
  <c r="AF775" i="4"/>
  <c r="AE775" i="4"/>
  <c r="AD775" i="4"/>
  <c r="AC775" i="4"/>
  <c r="AB775" i="4"/>
  <c r="AA775" i="4"/>
  <c r="Z775" i="4"/>
  <c r="Y775" i="4"/>
  <c r="X775" i="4"/>
  <c r="W775" i="4"/>
  <c r="V775" i="4"/>
  <c r="U775" i="4"/>
  <c r="T775" i="4"/>
  <c r="S775" i="4"/>
  <c r="AF774" i="4"/>
  <c r="AE774" i="4"/>
  <c r="AD774" i="4"/>
  <c r="AC774" i="4"/>
  <c r="AB774" i="4"/>
  <c r="AA774" i="4"/>
  <c r="Z774" i="4"/>
  <c r="Y774" i="4"/>
  <c r="X774" i="4"/>
  <c r="W774" i="4"/>
  <c r="V774" i="4"/>
  <c r="U774" i="4"/>
  <c r="T774" i="4"/>
  <c r="S774" i="4"/>
  <c r="AF773" i="4"/>
  <c r="AE773" i="4"/>
  <c r="AD773" i="4"/>
  <c r="AC773" i="4"/>
  <c r="AB773" i="4"/>
  <c r="AA773" i="4"/>
  <c r="Z773" i="4"/>
  <c r="Y773" i="4"/>
  <c r="X773" i="4"/>
  <c r="W773" i="4"/>
  <c r="V773" i="4"/>
  <c r="U773" i="4"/>
  <c r="T773" i="4"/>
  <c r="S773" i="4"/>
  <c r="AF772" i="4"/>
  <c r="AE772" i="4"/>
  <c r="AD772" i="4"/>
  <c r="AC772" i="4"/>
  <c r="AB772" i="4"/>
  <c r="AA772" i="4"/>
  <c r="Z772" i="4"/>
  <c r="Y772" i="4"/>
  <c r="X772" i="4"/>
  <c r="W772" i="4"/>
  <c r="V772" i="4"/>
  <c r="U772" i="4"/>
  <c r="T772" i="4"/>
  <c r="S772" i="4"/>
  <c r="AF771" i="4"/>
  <c r="AE771" i="4"/>
  <c r="AD771" i="4"/>
  <c r="AC771" i="4"/>
  <c r="AB771" i="4"/>
  <c r="AA771" i="4"/>
  <c r="Z771" i="4"/>
  <c r="Y771" i="4"/>
  <c r="X771" i="4"/>
  <c r="W771" i="4"/>
  <c r="V771" i="4"/>
  <c r="U771" i="4"/>
  <c r="T771" i="4"/>
  <c r="S771" i="4"/>
  <c r="AF770" i="4"/>
  <c r="AE770" i="4"/>
  <c r="AD770" i="4"/>
  <c r="AC770" i="4"/>
  <c r="AB770" i="4"/>
  <c r="AA770" i="4"/>
  <c r="Z770" i="4"/>
  <c r="Y770" i="4"/>
  <c r="X770" i="4"/>
  <c r="W770" i="4"/>
  <c r="V770" i="4"/>
  <c r="U770" i="4"/>
  <c r="T770" i="4"/>
  <c r="S770" i="4"/>
  <c r="AF769" i="4"/>
  <c r="AE769" i="4"/>
  <c r="AD769" i="4"/>
  <c r="AC769" i="4"/>
  <c r="AB769" i="4"/>
  <c r="AA769" i="4"/>
  <c r="Z769" i="4"/>
  <c r="Y769" i="4"/>
  <c r="X769" i="4"/>
  <c r="W769" i="4"/>
  <c r="V769" i="4"/>
  <c r="U769" i="4"/>
  <c r="T769" i="4"/>
  <c r="S769" i="4"/>
  <c r="AF768" i="4"/>
  <c r="AE768" i="4"/>
  <c r="AD768" i="4"/>
  <c r="AC768" i="4"/>
  <c r="AB768" i="4"/>
  <c r="AA768" i="4"/>
  <c r="Z768" i="4"/>
  <c r="Y768" i="4"/>
  <c r="X768" i="4"/>
  <c r="W768" i="4"/>
  <c r="V768" i="4"/>
  <c r="U768" i="4"/>
  <c r="T768" i="4"/>
  <c r="S768" i="4"/>
  <c r="AF767" i="4"/>
  <c r="AE767" i="4"/>
  <c r="AD767" i="4"/>
  <c r="AC767" i="4"/>
  <c r="AB767" i="4"/>
  <c r="AA767" i="4"/>
  <c r="Z767" i="4"/>
  <c r="Y767" i="4"/>
  <c r="X767" i="4"/>
  <c r="W767" i="4"/>
  <c r="V767" i="4"/>
  <c r="U767" i="4"/>
  <c r="T767" i="4"/>
  <c r="S767" i="4"/>
  <c r="AF766" i="4"/>
  <c r="AE766" i="4"/>
  <c r="AD766" i="4"/>
  <c r="AC766" i="4"/>
  <c r="AB766" i="4"/>
  <c r="AA766" i="4"/>
  <c r="Z766" i="4"/>
  <c r="Y766" i="4"/>
  <c r="X766" i="4"/>
  <c r="W766" i="4"/>
  <c r="V766" i="4"/>
  <c r="U766" i="4"/>
  <c r="T766" i="4"/>
  <c r="S766" i="4"/>
  <c r="AF765" i="4"/>
  <c r="AE765" i="4"/>
  <c r="AD765" i="4"/>
  <c r="AC765" i="4"/>
  <c r="AB765" i="4"/>
  <c r="AA765" i="4"/>
  <c r="Z765" i="4"/>
  <c r="Y765" i="4"/>
  <c r="X765" i="4"/>
  <c r="W765" i="4"/>
  <c r="V765" i="4"/>
  <c r="U765" i="4"/>
  <c r="T765" i="4"/>
  <c r="S765" i="4"/>
  <c r="AF764" i="4"/>
  <c r="AE764" i="4"/>
  <c r="AD764" i="4"/>
  <c r="AC764" i="4"/>
  <c r="AB764" i="4"/>
  <c r="AA764" i="4"/>
  <c r="Z764" i="4"/>
  <c r="Y764" i="4"/>
  <c r="X764" i="4"/>
  <c r="W764" i="4"/>
  <c r="V764" i="4"/>
  <c r="U764" i="4"/>
  <c r="T764" i="4"/>
  <c r="S764" i="4"/>
  <c r="AF763" i="4"/>
  <c r="AE763" i="4"/>
  <c r="AD763" i="4"/>
  <c r="AC763" i="4"/>
  <c r="AB763" i="4"/>
  <c r="AA763" i="4"/>
  <c r="Z763" i="4"/>
  <c r="Y763" i="4"/>
  <c r="X763" i="4"/>
  <c r="W763" i="4"/>
  <c r="V763" i="4"/>
  <c r="U763" i="4"/>
  <c r="T763" i="4"/>
  <c r="S763" i="4"/>
  <c r="AF762" i="4"/>
  <c r="AE762" i="4"/>
  <c r="AD762" i="4"/>
  <c r="AC762" i="4"/>
  <c r="AB762" i="4"/>
  <c r="AA762" i="4"/>
  <c r="Z762" i="4"/>
  <c r="Y762" i="4"/>
  <c r="X762" i="4"/>
  <c r="W762" i="4"/>
  <c r="V762" i="4"/>
  <c r="U762" i="4"/>
  <c r="T762" i="4"/>
  <c r="S762" i="4"/>
  <c r="AF761" i="4"/>
  <c r="AE761" i="4"/>
  <c r="AD761" i="4"/>
  <c r="AC761" i="4"/>
  <c r="AB761" i="4"/>
  <c r="AA761" i="4"/>
  <c r="Z761" i="4"/>
  <c r="Y761" i="4"/>
  <c r="X761" i="4"/>
  <c r="W761" i="4"/>
  <c r="V761" i="4"/>
  <c r="U761" i="4"/>
  <c r="T761" i="4"/>
  <c r="S761" i="4"/>
  <c r="AF760" i="4"/>
  <c r="AE760" i="4"/>
  <c r="AD760" i="4"/>
  <c r="AC760" i="4"/>
  <c r="AB760" i="4"/>
  <c r="AA760" i="4"/>
  <c r="Z760" i="4"/>
  <c r="Y760" i="4"/>
  <c r="X760" i="4"/>
  <c r="W760" i="4"/>
  <c r="V760" i="4"/>
  <c r="U760" i="4"/>
  <c r="T760" i="4"/>
  <c r="S760" i="4"/>
  <c r="AF759" i="4"/>
  <c r="AE759" i="4"/>
  <c r="AD759" i="4"/>
  <c r="AC759" i="4"/>
  <c r="AB759" i="4"/>
  <c r="AA759" i="4"/>
  <c r="Z759" i="4"/>
  <c r="Y759" i="4"/>
  <c r="X759" i="4"/>
  <c r="W759" i="4"/>
  <c r="V759" i="4"/>
  <c r="U759" i="4"/>
  <c r="T759" i="4"/>
  <c r="S759" i="4"/>
  <c r="AF758" i="4"/>
  <c r="AE758" i="4"/>
  <c r="AD758" i="4"/>
  <c r="AC758" i="4"/>
  <c r="AB758" i="4"/>
  <c r="AA758" i="4"/>
  <c r="Z758" i="4"/>
  <c r="Y758" i="4"/>
  <c r="X758" i="4"/>
  <c r="W758" i="4"/>
  <c r="V758" i="4"/>
  <c r="U758" i="4"/>
  <c r="T758" i="4"/>
  <c r="S758" i="4"/>
  <c r="AF757" i="4"/>
  <c r="AE757" i="4"/>
  <c r="AD757" i="4"/>
  <c r="AC757" i="4"/>
  <c r="AB757" i="4"/>
  <c r="AA757" i="4"/>
  <c r="Z757" i="4"/>
  <c r="Y757" i="4"/>
  <c r="X757" i="4"/>
  <c r="W757" i="4"/>
  <c r="V757" i="4"/>
  <c r="U757" i="4"/>
  <c r="T757" i="4"/>
  <c r="S757" i="4"/>
  <c r="AF756" i="4"/>
  <c r="AE756" i="4"/>
  <c r="AD756" i="4"/>
  <c r="AC756" i="4"/>
  <c r="AB756" i="4"/>
  <c r="AA756" i="4"/>
  <c r="Z756" i="4"/>
  <c r="Y756" i="4"/>
  <c r="X756" i="4"/>
  <c r="W756" i="4"/>
  <c r="V756" i="4"/>
  <c r="U756" i="4"/>
  <c r="T756" i="4"/>
  <c r="S756" i="4"/>
  <c r="AF755" i="4"/>
  <c r="AE755" i="4"/>
  <c r="AD755" i="4"/>
  <c r="AC755" i="4"/>
  <c r="AB755" i="4"/>
  <c r="AA755" i="4"/>
  <c r="Z755" i="4"/>
  <c r="Y755" i="4"/>
  <c r="X755" i="4"/>
  <c r="W755" i="4"/>
  <c r="V755" i="4"/>
  <c r="U755" i="4"/>
  <c r="T755" i="4"/>
  <c r="S755" i="4"/>
  <c r="AF754" i="4"/>
  <c r="AE754" i="4"/>
  <c r="AD754" i="4"/>
  <c r="AC754" i="4"/>
  <c r="AB754" i="4"/>
  <c r="AA754" i="4"/>
  <c r="Z754" i="4"/>
  <c r="Y754" i="4"/>
  <c r="X754" i="4"/>
  <c r="W754" i="4"/>
  <c r="V754" i="4"/>
  <c r="U754" i="4"/>
  <c r="T754" i="4"/>
  <c r="S754" i="4"/>
  <c r="AF753" i="4"/>
  <c r="AE753" i="4"/>
  <c r="AD753" i="4"/>
  <c r="AC753" i="4"/>
  <c r="AB753" i="4"/>
  <c r="AA753" i="4"/>
  <c r="Z753" i="4"/>
  <c r="Y753" i="4"/>
  <c r="X753" i="4"/>
  <c r="W753" i="4"/>
  <c r="V753" i="4"/>
  <c r="U753" i="4"/>
  <c r="T753" i="4"/>
  <c r="S753" i="4"/>
  <c r="AF752" i="4"/>
  <c r="AE752" i="4"/>
  <c r="AD752" i="4"/>
  <c r="AC752" i="4"/>
  <c r="AB752" i="4"/>
  <c r="AA752" i="4"/>
  <c r="Z752" i="4"/>
  <c r="Y752" i="4"/>
  <c r="X752" i="4"/>
  <c r="W752" i="4"/>
  <c r="V752" i="4"/>
  <c r="U752" i="4"/>
  <c r="T752" i="4"/>
  <c r="S752" i="4"/>
  <c r="AF751" i="4"/>
  <c r="AE751" i="4"/>
  <c r="AD751" i="4"/>
  <c r="AC751" i="4"/>
  <c r="AB751" i="4"/>
  <c r="AA751" i="4"/>
  <c r="Z751" i="4"/>
  <c r="Y751" i="4"/>
  <c r="X751" i="4"/>
  <c r="W751" i="4"/>
  <c r="V751" i="4"/>
  <c r="U751" i="4"/>
  <c r="T751" i="4"/>
  <c r="S751" i="4"/>
  <c r="AF750" i="4"/>
  <c r="AE750" i="4"/>
  <c r="AD750" i="4"/>
  <c r="AC750" i="4"/>
  <c r="AB750" i="4"/>
  <c r="AA750" i="4"/>
  <c r="Z750" i="4"/>
  <c r="Y750" i="4"/>
  <c r="X750" i="4"/>
  <c r="W750" i="4"/>
  <c r="V750" i="4"/>
  <c r="U750" i="4"/>
  <c r="T750" i="4"/>
  <c r="S750" i="4"/>
  <c r="AF749" i="4"/>
  <c r="AE749" i="4"/>
  <c r="AD749" i="4"/>
  <c r="AC749" i="4"/>
  <c r="AB749" i="4"/>
  <c r="AA749" i="4"/>
  <c r="Z749" i="4"/>
  <c r="Y749" i="4"/>
  <c r="X749" i="4"/>
  <c r="W749" i="4"/>
  <c r="V749" i="4"/>
  <c r="U749" i="4"/>
  <c r="T749" i="4"/>
  <c r="S749" i="4"/>
  <c r="AF748" i="4"/>
  <c r="AE748" i="4"/>
  <c r="AD748" i="4"/>
  <c r="AC748" i="4"/>
  <c r="AB748" i="4"/>
  <c r="AA748" i="4"/>
  <c r="Z748" i="4"/>
  <c r="Y748" i="4"/>
  <c r="X748" i="4"/>
  <c r="W748" i="4"/>
  <c r="V748" i="4"/>
  <c r="U748" i="4"/>
  <c r="T748" i="4"/>
  <c r="S748" i="4"/>
  <c r="AF747" i="4"/>
  <c r="AE747" i="4"/>
  <c r="AD747" i="4"/>
  <c r="AC747" i="4"/>
  <c r="AB747" i="4"/>
  <c r="AA747" i="4"/>
  <c r="Z747" i="4"/>
  <c r="Y747" i="4"/>
  <c r="X747" i="4"/>
  <c r="W747" i="4"/>
  <c r="V747" i="4"/>
  <c r="U747" i="4"/>
  <c r="T747" i="4"/>
  <c r="S747" i="4"/>
  <c r="AF746" i="4"/>
  <c r="AE746" i="4"/>
  <c r="AD746" i="4"/>
  <c r="AC746" i="4"/>
  <c r="AB746" i="4"/>
  <c r="AA746" i="4"/>
  <c r="Z746" i="4"/>
  <c r="Y746" i="4"/>
  <c r="X746" i="4"/>
  <c r="W746" i="4"/>
  <c r="V746" i="4"/>
  <c r="U746" i="4"/>
  <c r="T746" i="4"/>
  <c r="S746" i="4"/>
  <c r="AF745" i="4"/>
  <c r="AE745" i="4"/>
  <c r="AD745" i="4"/>
  <c r="AC745" i="4"/>
  <c r="AB745" i="4"/>
  <c r="AA745" i="4"/>
  <c r="Z745" i="4"/>
  <c r="Y745" i="4"/>
  <c r="X745" i="4"/>
  <c r="W745" i="4"/>
  <c r="V745" i="4"/>
  <c r="U745" i="4"/>
  <c r="T745" i="4"/>
  <c r="S745" i="4"/>
  <c r="AF744" i="4"/>
  <c r="AE744" i="4"/>
  <c r="AD744" i="4"/>
  <c r="AC744" i="4"/>
  <c r="AB744" i="4"/>
  <c r="AA744" i="4"/>
  <c r="Z744" i="4"/>
  <c r="Y744" i="4"/>
  <c r="X744" i="4"/>
  <c r="W744" i="4"/>
  <c r="V744" i="4"/>
  <c r="U744" i="4"/>
  <c r="T744" i="4"/>
  <c r="S744" i="4"/>
  <c r="AF743" i="4"/>
  <c r="AE743" i="4"/>
  <c r="AD743" i="4"/>
  <c r="AC743" i="4"/>
  <c r="AB743" i="4"/>
  <c r="AA743" i="4"/>
  <c r="Z743" i="4"/>
  <c r="Y743" i="4"/>
  <c r="X743" i="4"/>
  <c r="W743" i="4"/>
  <c r="V743" i="4"/>
  <c r="U743" i="4"/>
  <c r="T743" i="4"/>
  <c r="S743" i="4"/>
  <c r="AF742" i="4"/>
  <c r="AE742" i="4"/>
  <c r="AD742" i="4"/>
  <c r="AC742" i="4"/>
  <c r="AB742" i="4"/>
  <c r="AA742" i="4"/>
  <c r="Z742" i="4"/>
  <c r="Y742" i="4"/>
  <c r="X742" i="4"/>
  <c r="W742" i="4"/>
  <c r="V742" i="4"/>
  <c r="U742" i="4"/>
  <c r="T742" i="4"/>
  <c r="S742" i="4"/>
  <c r="AF741" i="4"/>
  <c r="AE741" i="4"/>
  <c r="AD741" i="4"/>
  <c r="AC741" i="4"/>
  <c r="AB741" i="4"/>
  <c r="AA741" i="4"/>
  <c r="Z741" i="4"/>
  <c r="Y741" i="4"/>
  <c r="X741" i="4"/>
  <c r="W741" i="4"/>
  <c r="V741" i="4"/>
  <c r="U741" i="4"/>
  <c r="T741" i="4"/>
  <c r="S741" i="4"/>
  <c r="AF740" i="4"/>
  <c r="AE740" i="4"/>
  <c r="AD740" i="4"/>
  <c r="AC740" i="4"/>
  <c r="AB740" i="4"/>
  <c r="AA740" i="4"/>
  <c r="Z740" i="4"/>
  <c r="Y740" i="4"/>
  <c r="X740" i="4"/>
  <c r="W740" i="4"/>
  <c r="V740" i="4"/>
  <c r="U740" i="4"/>
  <c r="T740" i="4"/>
  <c r="S740" i="4"/>
  <c r="AF739" i="4"/>
  <c r="AE739" i="4"/>
  <c r="AD739" i="4"/>
  <c r="AC739" i="4"/>
  <c r="AB739" i="4"/>
  <c r="AA739" i="4"/>
  <c r="Z739" i="4"/>
  <c r="Y739" i="4"/>
  <c r="X739" i="4"/>
  <c r="W739" i="4"/>
  <c r="V739" i="4"/>
  <c r="U739" i="4"/>
  <c r="T739" i="4"/>
  <c r="S739" i="4"/>
  <c r="AF738" i="4"/>
  <c r="AE738" i="4"/>
  <c r="AD738" i="4"/>
  <c r="AC738" i="4"/>
  <c r="AB738" i="4"/>
  <c r="AA738" i="4"/>
  <c r="Z738" i="4"/>
  <c r="Y738" i="4"/>
  <c r="X738" i="4"/>
  <c r="W738" i="4"/>
  <c r="V738" i="4"/>
  <c r="U738" i="4"/>
  <c r="T738" i="4"/>
  <c r="S738" i="4"/>
  <c r="AF737" i="4"/>
  <c r="AE737" i="4"/>
  <c r="AD737" i="4"/>
  <c r="AC737" i="4"/>
  <c r="AB737" i="4"/>
  <c r="AA737" i="4"/>
  <c r="Z737" i="4"/>
  <c r="Y737" i="4"/>
  <c r="X737" i="4"/>
  <c r="W737" i="4"/>
  <c r="V737" i="4"/>
  <c r="U737" i="4"/>
  <c r="T737" i="4"/>
  <c r="S737" i="4"/>
  <c r="AF736" i="4"/>
  <c r="AE736" i="4"/>
  <c r="AD736" i="4"/>
  <c r="AC736" i="4"/>
  <c r="AB736" i="4"/>
  <c r="AA736" i="4"/>
  <c r="Z736" i="4"/>
  <c r="Y736" i="4"/>
  <c r="X736" i="4"/>
  <c r="W736" i="4"/>
  <c r="V736" i="4"/>
  <c r="U736" i="4"/>
  <c r="T736" i="4"/>
  <c r="S736" i="4"/>
  <c r="AF735" i="4"/>
  <c r="AE735" i="4"/>
  <c r="AD735" i="4"/>
  <c r="AC735" i="4"/>
  <c r="AB735" i="4"/>
  <c r="AA735" i="4"/>
  <c r="Z735" i="4"/>
  <c r="Y735" i="4"/>
  <c r="X735" i="4"/>
  <c r="W735" i="4"/>
  <c r="V735" i="4"/>
  <c r="U735" i="4"/>
  <c r="T735" i="4"/>
  <c r="S735" i="4"/>
  <c r="AF734" i="4"/>
  <c r="AE734" i="4"/>
  <c r="AD734" i="4"/>
  <c r="AC734" i="4"/>
  <c r="AB734" i="4"/>
  <c r="AA734" i="4"/>
  <c r="Z734" i="4"/>
  <c r="Y734" i="4"/>
  <c r="X734" i="4"/>
  <c r="W734" i="4"/>
  <c r="V734" i="4"/>
  <c r="U734" i="4"/>
  <c r="T734" i="4"/>
  <c r="S734" i="4"/>
  <c r="AF733" i="4"/>
  <c r="AE733" i="4"/>
  <c r="AD733" i="4"/>
  <c r="AC733" i="4"/>
  <c r="AB733" i="4"/>
  <c r="AA733" i="4"/>
  <c r="Z733" i="4"/>
  <c r="Y733" i="4"/>
  <c r="X733" i="4"/>
  <c r="W733" i="4"/>
  <c r="V733" i="4"/>
  <c r="U733" i="4"/>
  <c r="T733" i="4"/>
  <c r="S733" i="4"/>
  <c r="AF732" i="4"/>
  <c r="AE732" i="4"/>
  <c r="AD732" i="4"/>
  <c r="AC732" i="4"/>
  <c r="AB732" i="4"/>
  <c r="AA732" i="4"/>
  <c r="Z732" i="4"/>
  <c r="Y732" i="4"/>
  <c r="X732" i="4"/>
  <c r="W732" i="4"/>
  <c r="V732" i="4"/>
  <c r="U732" i="4"/>
  <c r="T732" i="4"/>
  <c r="S732" i="4"/>
  <c r="AF731" i="4"/>
  <c r="AE731" i="4"/>
  <c r="AD731" i="4"/>
  <c r="AC731" i="4"/>
  <c r="AB731" i="4"/>
  <c r="AA731" i="4"/>
  <c r="Z731" i="4"/>
  <c r="Y731" i="4"/>
  <c r="X731" i="4"/>
  <c r="W731" i="4"/>
  <c r="V731" i="4"/>
  <c r="U731" i="4"/>
  <c r="T731" i="4"/>
  <c r="S731" i="4"/>
  <c r="AF730" i="4"/>
  <c r="AE730" i="4"/>
  <c r="AD730" i="4"/>
  <c r="AC730" i="4"/>
  <c r="AB730" i="4"/>
  <c r="AA730" i="4"/>
  <c r="Z730" i="4"/>
  <c r="Y730" i="4"/>
  <c r="X730" i="4"/>
  <c r="W730" i="4"/>
  <c r="V730" i="4"/>
  <c r="U730" i="4"/>
  <c r="T730" i="4"/>
  <c r="S730" i="4"/>
  <c r="AF729" i="4"/>
  <c r="AE729" i="4"/>
  <c r="AD729" i="4"/>
  <c r="AC729" i="4"/>
  <c r="AB729" i="4"/>
  <c r="AA729" i="4"/>
  <c r="Z729" i="4"/>
  <c r="Y729" i="4"/>
  <c r="X729" i="4"/>
  <c r="W729" i="4"/>
  <c r="V729" i="4"/>
  <c r="U729" i="4"/>
  <c r="T729" i="4"/>
  <c r="S729" i="4"/>
  <c r="AF728" i="4"/>
  <c r="AE728" i="4"/>
  <c r="AD728" i="4"/>
  <c r="AC728" i="4"/>
  <c r="AB728" i="4"/>
  <c r="AA728" i="4"/>
  <c r="Z728" i="4"/>
  <c r="Y728" i="4"/>
  <c r="X728" i="4"/>
  <c r="W728" i="4"/>
  <c r="V728" i="4"/>
  <c r="U728" i="4"/>
  <c r="T728" i="4"/>
  <c r="S728" i="4"/>
  <c r="AF727" i="4"/>
  <c r="AE727" i="4"/>
  <c r="AD727" i="4"/>
  <c r="AC727" i="4"/>
  <c r="AB727" i="4"/>
  <c r="AA727" i="4"/>
  <c r="Z727" i="4"/>
  <c r="Y727" i="4"/>
  <c r="X727" i="4"/>
  <c r="W727" i="4"/>
  <c r="V727" i="4"/>
  <c r="U727" i="4"/>
  <c r="T727" i="4"/>
  <c r="S727" i="4"/>
  <c r="AF726" i="4"/>
  <c r="AE726" i="4"/>
  <c r="AD726" i="4"/>
  <c r="AC726" i="4"/>
  <c r="AB726" i="4"/>
  <c r="AA726" i="4"/>
  <c r="Z726" i="4"/>
  <c r="Y726" i="4"/>
  <c r="X726" i="4"/>
  <c r="W726" i="4"/>
  <c r="V726" i="4"/>
  <c r="U726" i="4"/>
  <c r="T726" i="4"/>
  <c r="S726" i="4"/>
  <c r="AF725" i="4"/>
  <c r="AE725" i="4"/>
  <c r="AD725" i="4"/>
  <c r="AC725" i="4"/>
  <c r="AB725" i="4"/>
  <c r="AA725" i="4"/>
  <c r="Z725" i="4"/>
  <c r="Y725" i="4"/>
  <c r="X725" i="4"/>
  <c r="W725" i="4"/>
  <c r="V725" i="4"/>
  <c r="U725" i="4"/>
  <c r="T725" i="4"/>
  <c r="S725" i="4"/>
  <c r="AF724" i="4"/>
  <c r="AE724" i="4"/>
  <c r="AD724" i="4"/>
  <c r="AC724" i="4"/>
  <c r="AB724" i="4"/>
  <c r="AA724" i="4"/>
  <c r="Z724" i="4"/>
  <c r="Y724" i="4"/>
  <c r="X724" i="4"/>
  <c r="W724" i="4"/>
  <c r="V724" i="4"/>
  <c r="U724" i="4"/>
  <c r="T724" i="4"/>
  <c r="S724" i="4"/>
  <c r="AF723" i="4"/>
  <c r="AE723" i="4"/>
  <c r="AD723" i="4"/>
  <c r="AC723" i="4"/>
  <c r="AB723" i="4"/>
  <c r="AA723" i="4"/>
  <c r="Z723" i="4"/>
  <c r="Y723" i="4"/>
  <c r="X723" i="4"/>
  <c r="W723" i="4"/>
  <c r="V723" i="4"/>
  <c r="U723" i="4"/>
  <c r="T723" i="4"/>
  <c r="S723" i="4"/>
  <c r="AF722" i="4"/>
  <c r="AE722" i="4"/>
  <c r="AD722" i="4"/>
  <c r="AC722" i="4"/>
  <c r="AB722" i="4"/>
  <c r="AA722" i="4"/>
  <c r="Z722" i="4"/>
  <c r="Y722" i="4"/>
  <c r="X722" i="4"/>
  <c r="W722" i="4"/>
  <c r="V722" i="4"/>
  <c r="U722" i="4"/>
  <c r="T722" i="4"/>
  <c r="S722" i="4"/>
  <c r="AF721" i="4"/>
  <c r="AE721" i="4"/>
  <c r="AD721" i="4"/>
  <c r="AC721" i="4"/>
  <c r="AB721" i="4"/>
  <c r="AA721" i="4"/>
  <c r="Z721" i="4"/>
  <c r="Y721" i="4"/>
  <c r="X721" i="4"/>
  <c r="W721" i="4"/>
  <c r="V721" i="4"/>
  <c r="U721" i="4"/>
  <c r="T721" i="4"/>
  <c r="S721" i="4"/>
  <c r="AF720" i="4"/>
  <c r="AE720" i="4"/>
  <c r="AD720" i="4"/>
  <c r="AC720" i="4"/>
  <c r="AB720" i="4"/>
  <c r="AA720" i="4"/>
  <c r="Z720" i="4"/>
  <c r="Y720" i="4"/>
  <c r="X720" i="4"/>
  <c r="W720" i="4"/>
  <c r="V720" i="4"/>
  <c r="U720" i="4"/>
  <c r="T720" i="4"/>
  <c r="S720" i="4"/>
  <c r="AF719" i="4"/>
  <c r="AE719" i="4"/>
  <c r="AD719" i="4"/>
  <c r="AC719" i="4"/>
  <c r="AB719" i="4"/>
  <c r="AA719" i="4"/>
  <c r="Z719" i="4"/>
  <c r="Y719" i="4"/>
  <c r="X719" i="4"/>
  <c r="W719" i="4"/>
  <c r="V719" i="4"/>
  <c r="U719" i="4"/>
  <c r="T719" i="4"/>
  <c r="S719" i="4"/>
  <c r="AF718" i="4"/>
  <c r="AE718" i="4"/>
  <c r="AD718" i="4"/>
  <c r="AC718" i="4"/>
  <c r="AB718" i="4"/>
  <c r="AA718" i="4"/>
  <c r="Z718" i="4"/>
  <c r="Y718" i="4"/>
  <c r="X718" i="4"/>
  <c r="W718" i="4"/>
  <c r="V718" i="4"/>
  <c r="U718" i="4"/>
  <c r="T718" i="4"/>
  <c r="S718" i="4"/>
  <c r="AF717" i="4"/>
  <c r="AE717" i="4"/>
  <c r="AD717" i="4"/>
  <c r="AC717" i="4"/>
  <c r="AB717" i="4"/>
  <c r="AA717" i="4"/>
  <c r="Z717" i="4"/>
  <c r="Y717" i="4"/>
  <c r="X717" i="4"/>
  <c r="W717" i="4"/>
  <c r="V717" i="4"/>
  <c r="U717" i="4"/>
  <c r="T717" i="4"/>
  <c r="S717" i="4"/>
  <c r="AF716" i="4"/>
  <c r="AE716" i="4"/>
  <c r="AD716" i="4"/>
  <c r="AC716" i="4"/>
  <c r="AB716" i="4"/>
  <c r="AA716" i="4"/>
  <c r="Z716" i="4"/>
  <c r="Y716" i="4"/>
  <c r="X716" i="4"/>
  <c r="W716" i="4"/>
  <c r="V716" i="4"/>
  <c r="U716" i="4"/>
  <c r="T716" i="4"/>
  <c r="S716" i="4"/>
  <c r="AF715" i="4"/>
  <c r="AE715" i="4"/>
  <c r="AD715" i="4"/>
  <c r="AC715" i="4"/>
  <c r="AB715" i="4"/>
  <c r="AA715" i="4"/>
  <c r="Z715" i="4"/>
  <c r="Y715" i="4"/>
  <c r="X715" i="4"/>
  <c r="W715" i="4"/>
  <c r="V715" i="4"/>
  <c r="U715" i="4"/>
  <c r="T715" i="4"/>
  <c r="S715" i="4"/>
  <c r="AF714" i="4"/>
  <c r="AE714" i="4"/>
  <c r="AD714" i="4"/>
  <c r="AC714" i="4"/>
  <c r="AB714" i="4"/>
  <c r="AA714" i="4"/>
  <c r="Z714" i="4"/>
  <c r="Y714" i="4"/>
  <c r="X714" i="4"/>
  <c r="W714" i="4"/>
  <c r="V714" i="4"/>
  <c r="U714" i="4"/>
  <c r="T714" i="4"/>
  <c r="S714" i="4"/>
  <c r="AF713" i="4"/>
  <c r="AE713" i="4"/>
  <c r="AD713" i="4"/>
  <c r="AC713" i="4"/>
  <c r="AB713" i="4"/>
  <c r="AA713" i="4"/>
  <c r="Z713" i="4"/>
  <c r="Y713" i="4"/>
  <c r="X713" i="4"/>
  <c r="W713" i="4"/>
  <c r="V713" i="4"/>
  <c r="U713" i="4"/>
  <c r="T713" i="4"/>
  <c r="S713" i="4"/>
  <c r="AF712" i="4"/>
  <c r="AE712" i="4"/>
  <c r="AD712" i="4"/>
  <c r="AC712" i="4"/>
  <c r="AB712" i="4"/>
  <c r="AA712" i="4"/>
  <c r="Z712" i="4"/>
  <c r="Y712" i="4"/>
  <c r="X712" i="4"/>
  <c r="W712" i="4"/>
  <c r="V712" i="4"/>
  <c r="U712" i="4"/>
  <c r="T712" i="4"/>
  <c r="S712" i="4"/>
  <c r="AF711" i="4"/>
  <c r="AE711" i="4"/>
  <c r="AD711" i="4"/>
  <c r="AC711" i="4"/>
  <c r="AB711" i="4"/>
  <c r="AA711" i="4"/>
  <c r="Z711" i="4"/>
  <c r="Y711" i="4"/>
  <c r="X711" i="4"/>
  <c r="W711" i="4"/>
  <c r="V711" i="4"/>
  <c r="U711" i="4"/>
  <c r="T711" i="4"/>
  <c r="S711" i="4"/>
  <c r="AF710" i="4"/>
  <c r="AE710" i="4"/>
  <c r="AD710" i="4"/>
  <c r="AC710" i="4"/>
  <c r="AB710" i="4"/>
  <c r="AA710" i="4"/>
  <c r="Z710" i="4"/>
  <c r="Y710" i="4"/>
  <c r="X710" i="4"/>
  <c r="W710" i="4"/>
  <c r="V710" i="4"/>
  <c r="U710" i="4"/>
  <c r="T710" i="4"/>
  <c r="S710" i="4"/>
  <c r="AF709" i="4"/>
  <c r="AE709" i="4"/>
  <c r="AD709" i="4"/>
  <c r="AC709" i="4"/>
  <c r="AB709" i="4"/>
  <c r="AA709" i="4"/>
  <c r="Z709" i="4"/>
  <c r="Y709" i="4"/>
  <c r="X709" i="4"/>
  <c r="W709" i="4"/>
  <c r="V709" i="4"/>
  <c r="U709" i="4"/>
  <c r="T709" i="4"/>
  <c r="S709" i="4"/>
  <c r="AF708" i="4"/>
  <c r="AE708" i="4"/>
  <c r="AD708" i="4"/>
  <c r="AC708" i="4"/>
  <c r="AB708" i="4"/>
  <c r="AA708" i="4"/>
  <c r="Z708" i="4"/>
  <c r="Y708" i="4"/>
  <c r="X708" i="4"/>
  <c r="W708" i="4"/>
  <c r="V708" i="4"/>
  <c r="U708" i="4"/>
  <c r="T708" i="4"/>
  <c r="S708" i="4"/>
  <c r="AF707" i="4"/>
  <c r="AE707" i="4"/>
  <c r="AD707" i="4"/>
  <c r="AC707" i="4"/>
  <c r="AB707" i="4"/>
  <c r="AA707" i="4"/>
  <c r="Z707" i="4"/>
  <c r="Y707" i="4"/>
  <c r="X707" i="4"/>
  <c r="W707" i="4"/>
  <c r="V707" i="4"/>
  <c r="U707" i="4"/>
  <c r="T707" i="4"/>
  <c r="S707" i="4"/>
  <c r="AF706" i="4"/>
  <c r="AE706" i="4"/>
  <c r="AD706" i="4"/>
  <c r="AC706" i="4"/>
  <c r="AB706" i="4"/>
  <c r="AA706" i="4"/>
  <c r="Z706" i="4"/>
  <c r="Y706" i="4"/>
  <c r="X706" i="4"/>
  <c r="W706" i="4"/>
  <c r="V706" i="4"/>
  <c r="U706" i="4"/>
  <c r="T706" i="4"/>
  <c r="S706" i="4"/>
  <c r="AF705" i="4"/>
  <c r="AE705" i="4"/>
  <c r="AD705" i="4"/>
  <c r="AC705" i="4"/>
  <c r="AB705" i="4"/>
  <c r="AA705" i="4"/>
  <c r="Z705" i="4"/>
  <c r="Y705" i="4"/>
  <c r="X705" i="4"/>
  <c r="W705" i="4"/>
  <c r="V705" i="4"/>
  <c r="U705" i="4"/>
  <c r="T705" i="4"/>
  <c r="S705" i="4"/>
  <c r="AF704" i="4"/>
  <c r="AE704" i="4"/>
  <c r="AD704" i="4"/>
  <c r="AC704" i="4"/>
  <c r="AB704" i="4"/>
  <c r="AA704" i="4"/>
  <c r="Z704" i="4"/>
  <c r="Y704" i="4"/>
  <c r="X704" i="4"/>
  <c r="W704" i="4"/>
  <c r="V704" i="4"/>
  <c r="U704" i="4"/>
  <c r="T704" i="4"/>
  <c r="S704" i="4"/>
  <c r="AF703" i="4"/>
  <c r="AE703" i="4"/>
  <c r="AD703" i="4"/>
  <c r="AC703" i="4"/>
  <c r="AB703" i="4"/>
  <c r="AA703" i="4"/>
  <c r="Z703" i="4"/>
  <c r="Y703" i="4"/>
  <c r="X703" i="4"/>
  <c r="W703" i="4"/>
  <c r="V703" i="4"/>
  <c r="U703" i="4"/>
  <c r="T703" i="4"/>
  <c r="S703" i="4"/>
  <c r="AF702" i="4"/>
  <c r="AE702" i="4"/>
  <c r="AD702" i="4"/>
  <c r="AC702" i="4"/>
  <c r="AB702" i="4"/>
  <c r="AA702" i="4"/>
  <c r="Z702" i="4"/>
  <c r="Y702" i="4"/>
  <c r="X702" i="4"/>
  <c r="W702" i="4"/>
  <c r="V702" i="4"/>
  <c r="U702" i="4"/>
  <c r="T702" i="4"/>
  <c r="S702" i="4"/>
  <c r="AF701" i="4"/>
  <c r="AE701" i="4"/>
  <c r="AD701" i="4"/>
  <c r="AC701" i="4"/>
  <c r="AB701" i="4"/>
  <c r="AA701" i="4"/>
  <c r="Z701" i="4"/>
  <c r="Y701" i="4"/>
  <c r="X701" i="4"/>
  <c r="W701" i="4"/>
  <c r="V701" i="4"/>
  <c r="U701" i="4"/>
  <c r="T701" i="4"/>
  <c r="S701" i="4"/>
  <c r="AF700" i="4"/>
  <c r="AE700" i="4"/>
  <c r="AD700" i="4"/>
  <c r="AC700" i="4"/>
  <c r="AB700" i="4"/>
  <c r="AA700" i="4"/>
  <c r="Z700" i="4"/>
  <c r="Y700" i="4"/>
  <c r="X700" i="4"/>
  <c r="W700" i="4"/>
  <c r="V700" i="4"/>
  <c r="U700" i="4"/>
  <c r="T700" i="4"/>
  <c r="S700" i="4"/>
  <c r="AF699" i="4"/>
  <c r="AE699" i="4"/>
  <c r="AD699" i="4"/>
  <c r="AC699" i="4"/>
  <c r="AB699" i="4"/>
  <c r="AA699" i="4"/>
  <c r="Z699" i="4"/>
  <c r="Y699" i="4"/>
  <c r="X699" i="4"/>
  <c r="W699" i="4"/>
  <c r="V699" i="4"/>
  <c r="U699" i="4"/>
  <c r="T699" i="4"/>
  <c r="S699" i="4"/>
  <c r="AF698" i="4"/>
  <c r="AE698" i="4"/>
  <c r="AD698" i="4"/>
  <c r="AC698" i="4"/>
  <c r="AB698" i="4"/>
  <c r="AA698" i="4"/>
  <c r="Z698" i="4"/>
  <c r="Y698" i="4"/>
  <c r="X698" i="4"/>
  <c r="W698" i="4"/>
  <c r="V698" i="4"/>
  <c r="U698" i="4"/>
  <c r="T698" i="4"/>
  <c r="S698" i="4"/>
  <c r="AF697" i="4"/>
  <c r="AE697" i="4"/>
  <c r="AD697" i="4"/>
  <c r="AC697" i="4"/>
  <c r="AB697" i="4"/>
  <c r="AA697" i="4"/>
  <c r="Z697" i="4"/>
  <c r="Y697" i="4"/>
  <c r="X697" i="4"/>
  <c r="W697" i="4"/>
  <c r="V697" i="4"/>
  <c r="U697" i="4"/>
  <c r="T697" i="4"/>
  <c r="S697" i="4"/>
  <c r="AF696" i="4"/>
  <c r="AE696" i="4"/>
  <c r="AD696" i="4"/>
  <c r="AC696" i="4"/>
  <c r="AB696" i="4"/>
  <c r="AA696" i="4"/>
  <c r="Z696" i="4"/>
  <c r="Y696" i="4"/>
  <c r="X696" i="4"/>
  <c r="W696" i="4"/>
  <c r="V696" i="4"/>
  <c r="U696" i="4"/>
  <c r="T696" i="4"/>
  <c r="S696" i="4"/>
  <c r="AF695" i="4"/>
  <c r="AE695" i="4"/>
  <c r="AD695" i="4"/>
  <c r="AC695" i="4"/>
  <c r="AB695" i="4"/>
  <c r="AA695" i="4"/>
  <c r="Z695" i="4"/>
  <c r="Y695" i="4"/>
  <c r="X695" i="4"/>
  <c r="W695" i="4"/>
  <c r="V695" i="4"/>
  <c r="U695" i="4"/>
  <c r="T695" i="4"/>
  <c r="S695" i="4"/>
  <c r="AF694" i="4"/>
  <c r="AE694" i="4"/>
  <c r="AD694" i="4"/>
  <c r="AC694" i="4"/>
  <c r="AB694" i="4"/>
  <c r="AA694" i="4"/>
  <c r="Z694" i="4"/>
  <c r="Y694" i="4"/>
  <c r="X694" i="4"/>
  <c r="W694" i="4"/>
  <c r="V694" i="4"/>
  <c r="U694" i="4"/>
  <c r="T694" i="4"/>
  <c r="S694" i="4"/>
  <c r="AF693" i="4"/>
  <c r="AE693" i="4"/>
  <c r="AD693" i="4"/>
  <c r="AC693" i="4"/>
  <c r="AB693" i="4"/>
  <c r="AA693" i="4"/>
  <c r="Z693" i="4"/>
  <c r="Y693" i="4"/>
  <c r="X693" i="4"/>
  <c r="W693" i="4"/>
  <c r="V693" i="4"/>
  <c r="U693" i="4"/>
  <c r="T693" i="4"/>
  <c r="S693" i="4"/>
  <c r="AF692" i="4"/>
  <c r="AE692" i="4"/>
  <c r="AD692" i="4"/>
  <c r="AC692" i="4"/>
  <c r="AB692" i="4"/>
  <c r="AA692" i="4"/>
  <c r="Z692" i="4"/>
  <c r="Y692" i="4"/>
  <c r="X692" i="4"/>
  <c r="W692" i="4"/>
  <c r="V692" i="4"/>
  <c r="U692" i="4"/>
  <c r="T692" i="4"/>
  <c r="S692" i="4"/>
  <c r="AF691" i="4"/>
  <c r="AE691" i="4"/>
  <c r="AD691" i="4"/>
  <c r="AC691" i="4"/>
  <c r="AB691" i="4"/>
  <c r="AA691" i="4"/>
  <c r="Z691" i="4"/>
  <c r="Y691" i="4"/>
  <c r="X691" i="4"/>
  <c r="W691" i="4"/>
  <c r="V691" i="4"/>
  <c r="U691" i="4"/>
  <c r="T691" i="4"/>
  <c r="S691" i="4"/>
  <c r="AF690" i="4"/>
  <c r="AE690" i="4"/>
  <c r="AD690" i="4"/>
  <c r="AC690" i="4"/>
  <c r="AB690" i="4"/>
  <c r="AA690" i="4"/>
  <c r="Z690" i="4"/>
  <c r="Y690" i="4"/>
  <c r="X690" i="4"/>
  <c r="W690" i="4"/>
  <c r="V690" i="4"/>
  <c r="U690" i="4"/>
  <c r="T690" i="4"/>
  <c r="S690" i="4"/>
  <c r="AF689" i="4"/>
  <c r="AE689" i="4"/>
  <c r="AD689" i="4"/>
  <c r="AC689" i="4"/>
  <c r="AB689" i="4"/>
  <c r="AA689" i="4"/>
  <c r="Z689" i="4"/>
  <c r="Y689" i="4"/>
  <c r="X689" i="4"/>
  <c r="W689" i="4"/>
  <c r="V689" i="4"/>
  <c r="U689" i="4"/>
  <c r="T689" i="4"/>
  <c r="S689" i="4"/>
  <c r="AF688" i="4"/>
  <c r="AE688" i="4"/>
  <c r="AD688" i="4"/>
  <c r="AC688" i="4"/>
  <c r="AB688" i="4"/>
  <c r="AA688" i="4"/>
  <c r="Z688" i="4"/>
  <c r="Y688" i="4"/>
  <c r="X688" i="4"/>
  <c r="W688" i="4"/>
  <c r="V688" i="4"/>
  <c r="U688" i="4"/>
  <c r="T688" i="4"/>
  <c r="S688" i="4"/>
  <c r="AF687" i="4"/>
  <c r="AE687" i="4"/>
  <c r="AD687" i="4"/>
  <c r="AC687" i="4"/>
  <c r="AB687" i="4"/>
  <c r="AA687" i="4"/>
  <c r="Z687" i="4"/>
  <c r="Y687" i="4"/>
  <c r="X687" i="4"/>
  <c r="W687" i="4"/>
  <c r="V687" i="4"/>
  <c r="U687" i="4"/>
  <c r="T687" i="4"/>
  <c r="S687" i="4"/>
  <c r="AF686" i="4"/>
  <c r="AE686" i="4"/>
  <c r="AD686" i="4"/>
  <c r="AC686" i="4"/>
  <c r="AB686" i="4"/>
  <c r="AA686" i="4"/>
  <c r="Z686" i="4"/>
  <c r="Y686" i="4"/>
  <c r="X686" i="4"/>
  <c r="W686" i="4"/>
  <c r="V686" i="4"/>
  <c r="U686" i="4"/>
  <c r="T686" i="4"/>
  <c r="S686" i="4"/>
  <c r="AF685" i="4"/>
  <c r="AE685" i="4"/>
  <c r="AD685" i="4"/>
  <c r="AC685" i="4"/>
  <c r="AB685" i="4"/>
  <c r="AA685" i="4"/>
  <c r="Z685" i="4"/>
  <c r="Y685" i="4"/>
  <c r="X685" i="4"/>
  <c r="W685" i="4"/>
  <c r="V685" i="4"/>
  <c r="U685" i="4"/>
  <c r="T685" i="4"/>
  <c r="S685" i="4"/>
  <c r="AF684" i="4"/>
  <c r="AE684" i="4"/>
  <c r="AD684" i="4"/>
  <c r="AC684" i="4"/>
  <c r="AB684" i="4"/>
  <c r="AA684" i="4"/>
  <c r="Z684" i="4"/>
  <c r="Y684" i="4"/>
  <c r="X684" i="4"/>
  <c r="W684" i="4"/>
  <c r="V684" i="4"/>
  <c r="U684" i="4"/>
  <c r="T684" i="4"/>
  <c r="S684" i="4"/>
  <c r="AF683" i="4"/>
  <c r="AE683" i="4"/>
  <c r="AD683" i="4"/>
  <c r="AC683" i="4"/>
  <c r="AB683" i="4"/>
  <c r="AA683" i="4"/>
  <c r="Z683" i="4"/>
  <c r="Y683" i="4"/>
  <c r="X683" i="4"/>
  <c r="W683" i="4"/>
  <c r="V683" i="4"/>
  <c r="U683" i="4"/>
  <c r="T683" i="4"/>
  <c r="S683" i="4"/>
  <c r="AF682" i="4"/>
  <c r="AE682" i="4"/>
  <c r="AD682" i="4"/>
  <c r="AC682" i="4"/>
  <c r="AB682" i="4"/>
  <c r="AA682" i="4"/>
  <c r="Z682" i="4"/>
  <c r="Y682" i="4"/>
  <c r="X682" i="4"/>
  <c r="W682" i="4"/>
  <c r="V682" i="4"/>
  <c r="U682" i="4"/>
  <c r="T682" i="4"/>
  <c r="S682" i="4"/>
  <c r="AF681" i="4"/>
  <c r="AE681" i="4"/>
  <c r="AD681" i="4"/>
  <c r="AC681" i="4"/>
  <c r="AB681" i="4"/>
  <c r="AA681" i="4"/>
  <c r="Z681" i="4"/>
  <c r="Y681" i="4"/>
  <c r="X681" i="4"/>
  <c r="W681" i="4"/>
  <c r="V681" i="4"/>
  <c r="U681" i="4"/>
  <c r="T681" i="4"/>
  <c r="S681" i="4"/>
  <c r="AF680" i="4"/>
  <c r="AE680" i="4"/>
  <c r="AD680" i="4"/>
  <c r="AC680" i="4"/>
  <c r="AB680" i="4"/>
  <c r="AA680" i="4"/>
  <c r="Z680" i="4"/>
  <c r="Y680" i="4"/>
  <c r="X680" i="4"/>
  <c r="W680" i="4"/>
  <c r="V680" i="4"/>
  <c r="U680" i="4"/>
  <c r="T680" i="4"/>
  <c r="S680" i="4"/>
  <c r="AF679" i="4"/>
  <c r="AE679" i="4"/>
  <c r="AD679" i="4"/>
  <c r="AC679" i="4"/>
  <c r="AB679" i="4"/>
  <c r="AA679" i="4"/>
  <c r="Z679" i="4"/>
  <c r="Y679" i="4"/>
  <c r="X679" i="4"/>
  <c r="W679" i="4"/>
  <c r="V679" i="4"/>
  <c r="U679" i="4"/>
  <c r="T679" i="4"/>
  <c r="S679" i="4"/>
  <c r="AF678" i="4"/>
  <c r="AE678" i="4"/>
  <c r="AD678" i="4"/>
  <c r="AC678" i="4"/>
  <c r="AB678" i="4"/>
  <c r="AA678" i="4"/>
  <c r="Z678" i="4"/>
  <c r="Y678" i="4"/>
  <c r="X678" i="4"/>
  <c r="W678" i="4"/>
  <c r="V678" i="4"/>
  <c r="U678" i="4"/>
  <c r="T678" i="4"/>
  <c r="S678" i="4"/>
  <c r="AF677" i="4"/>
  <c r="AE677" i="4"/>
  <c r="AD677" i="4"/>
  <c r="AC677" i="4"/>
  <c r="AB677" i="4"/>
  <c r="AA677" i="4"/>
  <c r="Z677" i="4"/>
  <c r="Y677" i="4"/>
  <c r="X677" i="4"/>
  <c r="W677" i="4"/>
  <c r="V677" i="4"/>
  <c r="U677" i="4"/>
  <c r="T677" i="4"/>
  <c r="S677" i="4"/>
  <c r="AF676" i="4"/>
  <c r="AE676" i="4"/>
  <c r="AD676" i="4"/>
  <c r="AC676" i="4"/>
  <c r="AB676" i="4"/>
  <c r="AA676" i="4"/>
  <c r="Z676" i="4"/>
  <c r="Y676" i="4"/>
  <c r="X676" i="4"/>
  <c r="W676" i="4"/>
  <c r="V676" i="4"/>
  <c r="U676" i="4"/>
  <c r="T676" i="4"/>
  <c r="S676" i="4"/>
  <c r="AF675" i="4"/>
  <c r="AE675" i="4"/>
  <c r="AD675" i="4"/>
  <c r="AC675" i="4"/>
  <c r="AB675" i="4"/>
  <c r="AA675" i="4"/>
  <c r="Z675" i="4"/>
  <c r="Y675" i="4"/>
  <c r="X675" i="4"/>
  <c r="W675" i="4"/>
  <c r="V675" i="4"/>
  <c r="U675" i="4"/>
  <c r="T675" i="4"/>
  <c r="S675" i="4"/>
  <c r="AF674" i="4"/>
  <c r="AE674" i="4"/>
  <c r="AD674" i="4"/>
  <c r="AC674" i="4"/>
  <c r="AB674" i="4"/>
  <c r="AA674" i="4"/>
  <c r="Z674" i="4"/>
  <c r="Y674" i="4"/>
  <c r="X674" i="4"/>
  <c r="W674" i="4"/>
  <c r="V674" i="4"/>
  <c r="U674" i="4"/>
  <c r="T674" i="4"/>
  <c r="S674" i="4"/>
  <c r="AF673" i="4"/>
  <c r="AE673" i="4"/>
  <c r="AD673" i="4"/>
  <c r="AC673" i="4"/>
  <c r="AB673" i="4"/>
  <c r="AA673" i="4"/>
  <c r="Z673" i="4"/>
  <c r="Y673" i="4"/>
  <c r="X673" i="4"/>
  <c r="W673" i="4"/>
  <c r="V673" i="4"/>
  <c r="U673" i="4"/>
  <c r="T673" i="4"/>
  <c r="S673" i="4"/>
  <c r="AF672" i="4"/>
  <c r="AE672" i="4"/>
  <c r="AD672" i="4"/>
  <c r="AC672" i="4"/>
  <c r="AB672" i="4"/>
  <c r="AA672" i="4"/>
  <c r="Z672" i="4"/>
  <c r="Y672" i="4"/>
  <c r="X672" i="4"/>
  <c r="W672" i="4"/>
  <c r="V672" i="4"/>
  <c r="U672" i="4"/>
  <c r="T672" i="4"/>
  <c r="S672" i="4"/>
  <c r="AF671" i="4"/>
  <c r="AE671" i="4"/>
  <c r="AD671" i="4"/>
  <c r="AC671" i="4"/>
  <c r="AB671" i="4"/>
  <c r="AA671" i="4"/>
  <c r="Z671" i="4"/>
  <c r="Y671" i="4"/>
  <c r="X671" i="4"/>
  <c r="W671" i="4"/>
  <c r="V671" i="4"/>
  <c r="U671" i="4"/>
  <c r="T671" i="4"/>
  <c r="S671" i="4"/>
  <c r="AF670" i="4"/>
  <c r="AE670" i="4"/>
  <c r="AD670" i="4"/>
  <c r="AC670" i="4"/>
  <c r="AB670" i="4"/>
  <c r="AA670" i="4"/>
  <c r="Z670" i="4"/>
  <c r="Y670" i="4"/>
  <c r="X670" i="4"/>
  <c r="W670" i="4"/>
  <c r="V670" i="4"/>
  <c r="U670" i="4"/>
  <c r="T670" i="4"/>
  <c r="S670" i="4"/>
  <c r="AF669" i="4"/>
  <c r="AE669" i="4"/>
  <c r="AD669" i="4"/>
  <c r="AC669" i="4"/>
  <c r="AB669" i="4"/>
  <c r="AA669" i="4"/>
  <c r="Z669" i="4"/>
  <c r="Y669" i="4"/>
  <c r="X669" i="4"/>
  <c r="W669" i="4"/>
  <c r="V669" i="4"/>
  <c r="U669" i="4"/>
  <c r="T669" i="4"/>
  <c r="S669" i="4"/>
  <c r="AF668" i="4"/>
  <c r="AE668" i="4"/>
  <c r="AD668" i="4"/>
  <c r="AC668" i="4"/>
  <c r="AB668" i="4"/>
  <c r="AA668" i="4"/>
  <c r="Z668" i="4"/>
  <c r="Y668" i="4"/>
  <c r="X668" i="4"/>
  <c r="W668" i="4"/>
  <c r="V668" i="4"/>
  <c r="U668" i="4"/>
  <c r="T668" i="4"/>
  <c r="S668" i="4"/>
  <c r="AF667" i="4"/>
  <c r="AE667" i="4"/>
  <c r="AD667" i="4"/>
  <c r="AC667" i="4"/>
  <c r="AB667" i="4"/>
  <c r="AA667" i="4"/>
  <c r="Z667" i="4"/>
  <c r="Y667" i="4"/>
  <c r="X667" i="4"/>
  <c r="W667" i="4"/>
  <c r="V667" i="4"/>
  <c r="U667" i="4"/>
  <c r="T667" i="4"/>
  <c r="S667" i="4"/>
  <c r="AF666" i="4"/>
  <c r="AE666" i="4"/>
  <c r="AD666" i="4"/>
  <c r="AC666" i="4"/>
  <c r="AB666" i="4"/>
  <c r="AA666" i="4"/>
  <c r="Z666" i="4"/>
  <c r="Y666" i="4"/>
  <c r="X666" i="4"/>
  <c r="W666" i="4"/>
  <c r="V666" i="4"/>
  <c r="U666" i="4"/>
  <c r="T666" i="4"/>
  <c r="S666" i="4"/>
  <c r="AF665" i="4"/>
  <c r="AE665" i="4"/>
  <c r="AD665" i="4"/>
  <c r="AC665" i="4"/>
  <c r="AB665" i="4"/>
  <c r="AA665" i="4"/>
  <c r="Z665" i="4"/>
  <c r="Y665" i="4"/>
  <c r="X665" i="4"/>
  <c r="W665" i="4"/>
  <c r="V665" i="4"/>
  <c r="U665" i="4"/>
  <c r="T665" i="4"/>
  <c r="S665" i="4"/>
  <c r="AF664" i="4"/>
  <c r="AE664" i="4"/>
  <c r="AD664" i="4"/>
  <c r="AC664" i="4"/>
  <c r="AB664" i="4"/>
  <c r="AA664" i="4"/>
  <c r="Z664" i="4"/>
  <c r="Y664" i="4"/>
  <c r="X664" i="4"/>
  <c r="W664" i="4"/>
  <c r="V664" i="4"/>
  <c r="U664" i="4"/>
  <c r="T664" i="4"/>
  <c r="S664" i="4"/>
  <c r="AF663" i="4"/>
  <c r="AE663" i="4"/>
  <c r="AD663" i="4"/>
  <c r="AC663" i="4"/>
  <c r="AB663" i="4"/>
  <c r="AA663" i="4"/>
  <c r="Z663" i="4"/>
  <c r="Y663" i="4"/>
  <c r="X663" i="4"/>
  <c r="W663" i="4"/>
  <c r="V663" i="4"/>
  <c r="U663" i="4"/>
  <c r="T663" i="4"/>
  <c r="S663" i="4"/>
  <c r="AF662" i="4"/>
  <c r="AE662" i="4"/>
  <c r="AD662" i="4"/>
  <c r="AC662" i="4"/>
  <c r="AB662" i="4"/>
  <c r="AA662" i="4"/>
  <c r="Z662" i="4"/>
  <c r="Y662" i="4"/>
  <c r="X662" i="4"/>
  <c r="W662" i="4"/>
  <c r="V662" i="4"/>
  <c r="U662" i="4"/>
  <c r="T662" i="4"/>
  <c r="S662" i="4"/>
  <c r="AF661" i="4"/>
  <c r="AE661" i="4"/>
  <c r="AD661" i="4"/>
  <c r="AC661" i="4"/>
  <c r="AB661" i="4"/>
  <c r="AA661" i="4"/>
  <c r="Z661" i="4"/>
  <c r="Y661" i="4"/>
  <c r="X661" i="4"/>
  <c r="W661" i="4"/>
  <c r="V661" i="4"/>
  <c r="U661" i="4"/>
  <c r="T661" i="4"/>
  <c r="S661" i="4"/>
  <c r="AF660" i="4"/>
  <c r="AE660" i="4"/>
  <c r="AD660" i="4"/>
  <c r="AC660" i="4"/>
  <c r="AB660" i="4"/>
  <c r="AA660" i="4"/>
  <c r="Z660" i="4"/>
  <c r="Y660" i="4"/>
  <c r="X660" i="4"/>
  <c r="W660" i="4"/>
  <c r="V660" i="4"/>
  <c r="U660" i="4"/>
  <c r="T660" i="4"/>
  <c r="S660" i="4"/>
  <c r="AF659" i="4"/>
  <c r="AE659" i="4"/>
  <c r="AD659" i="4"/>
  <c r="AC659" i="4"/>
  <c r="AB659" i="4"/>
  <c r="AA659" i="4"/>
  <c r="Z659" i="4"/>
  <c r="Y659" i="4"/>
  <c r="X659" i="4"/>
  <c r="W659" i="4"/>
  <c r="V659" i="4"/>
  <c r="U659" i="4"/>
  <c r="T659" i="4"/>
  <c r="S659" i="4"/>
  <c r="AF658" i="4"/>
  <c r="AE658" i="4"/>
  <c r="AD658" i="4"/>
  <c r="AC658" i="4"/>
  <c r="AB658" i="4"/>
  <c r="AA658" i="4"/>
  <c r="Z658" i="4"/>
  <c r="Y658" i="4"/>
  <c r="X658" i="4"/>
  <c r="W658" i="4"/>
  <c r="V658" i="4"/>
  <c r="U658" i="4"/>
  <c r="T658" i="4"/>
  <c r="S658" i="4"/>
  <c r="AF657" i="4"/>
  <c r="AE657" i="4"/>
  <c r="AD657" i="4"/>
  <c r="AC657" i="4"/>
  <c r="AB657" i="4"/>
  <c r="AA657" i="4"/>
  <c r="Z657" i="4"/>
  <c r="Y657" i="4"/>
  <c r="X657" i="4"/>
  <c r="W657" i="4"/>
  <c r="V657" i="4"/>
  <c r="U657" i="4"/>
  <c r="T657" i="4"/>
  <c r="S657" i="4"/>
  <c r="AF656" i="4"/>
  <c r="AE656" i="4"/>
  <c r="AD656" i="4"/>
  <c r="AC656" i="4"/>
  <c r="AB656" i="4"/>
  <c r="AA656" i="4"/>
  <c r="Z656" i="4"/>
  <c r="Y656" i="4"/>
  <c r="X656" i="4"/>
  <c r="W656" i="4"/>
  <c r="V656" i="4"/>
  <c r="U656" i="4"/>
  <c r="T656" i="4"/>
  <c r="S656" i="4"/>
  <c r="AF655" i="4"/>
  <c r="AE655" i="4"/>
  <c r="AD655" i="4"/>
  <c r="AC655" i="4"/>
  <c r="AB655" i="4"/>
  <c r="AA655" i="4"/>
  <c r="Z655" i="4"/>
  <c r="Y655" i="4"/>
  <c r="X655" i="4"/>
  <c r="W655" i="4"/>
  <c r="V655" i="4"/>
  <c r="U655" i="4"/>
  <c r="T655" i="4"/>
  <c r="S655" i="4"/>
  <c r="AF654" i="4"/>
  <c r="AE654" i="4"/>
  <c r="AD654" i="4"/>
  <c r="AC654" i="4"/>
  <c r="AB654" i="4"/>
  <c r="AA654" i="4"/>
  <c r="Z654" i="4"/>
  <c r="Y654" i="4"/>
  <c r="X654" i="4"/>
  <c r="W654" i="4"/>
  <c r="V654" i="4"/>
  <c r="U654" i="4"/>
  <c r="T654" i="4"/>
  <c r="S654" i="4"/>
  <c r="AF653" i="4"/>
  <c r="AE653" i="4"/>
  <c r="AD653" i="4"/>
  <c r="AC653" i="4"/>
  <c r="AB653" i="4"/>
  <c r="AA653" i="4"/>
  <c r="Z653" i="4"/>
  <c r="Y653" i="4"/>
  <c r="X653" i="4"/>
  <c r="W653" i="4"/>
  <c r="V653" i="4"/>
  <c r="U653" i="4"/>
  <c r="T653" i="4"/>
  <c r="S653" i="4"/>
  <c r="AF652" i="4"/>
  <c r="AE652" i="4"/>
  <c r="AD652" i="4"/>
  <c r="AC652" i="4"/>
  <c r="AB652" i="4"/>
  <c r="AA652" i="4"/>
  <c r="Z652" i="4"/>
  <c r="Y652" i="4"/>
  <c r="X652" i="4"/>
  <c r="W652" i="4"/>
  <c r="V652" i="4"/>
  <c r="U652" i="4"/>
  <c r="T652" i="4"/>
  <c r="S652" i="4"/>
  <c r="AF651" i="4"/>
  <c r="AE651" i="4"/>
  <c r="AD651" i="4"/>
  <c r="AC651" i="4"/>
  <c r="AB651" i="4"/>
  <c r="AA651" i="4"/>
  <c r="Z651" i="4"/>
  <c r="Y651" i="4"/>
  <c r="X651" i="4"/>
  <c r="W651" i="4"/>
  <c r="V651" i="4"/>
  <c r="U651" i="4"/>
  <c r="T651" i="4"/>
  <c r="S651" i="4"/>
  <c r="AF650" i="4"/>
  <c r="AE650" i="4"/>
  <c r="AD650" i="4"/>
  <c r="AC650" i="4"/>
  <c r="AB650" i="4"/>
  <c r="AA650" i="4"/>
  <c r="Z650" i="4"/>
  <c r="Y650" i="4"/>
  <c r="X650" i="4"/>
  <c r="W650" i="4"/>
  <c r="V650" i="4"/>
  <c r="U650" i="4"/>
  <c r="T650" i="4"/>
  <c r="S650" i="4"/>
  <c r="AF649" i="4"/>
  <c r="AE649" i="4"/>
  <c r="AD649" i="4"/>
  <c r="AC649" i="4"/>
  <c r="AB649" i="4"/>
  <c r="AA649" i="4"/>
  <c r="Z649" i="4"/>
  <c r="Y649" i="4"/>
  <c r="X649" i="4"/>
  <c r="W649" i="4"/>
  <c r="V649" i="4"/>
  <c r="U649" i="4"/>
  <c r="T649" i="4"/>
  <c r="S649" i="4"/>
  <c r="AF648" i="4"/>
  <c r="AE648" i="4"/>
  <c r="AD648" i="4"/>
  <c r="AC648" i="4"/>
  <c r="AB648" i="4"/>
  <c r="AA648" i="4"/>
  <c r="Z648" i="4"/>
  <c r="Y648" i="4"/>
  <c r="X648" i="4"/>
  <c r="W648" i="4"/>
  <c r="V648" i="4"/>
  <c r="U648" i="4"/>
  <c r="T648" i="4"/>
  <c r="S648" i="4"/>
  <c r="AF647" i="4"/>
  <c r="AE647" i="4"/>
  <c r="AD647" i="4"/>
  <c r="AC647" i="4"/>
  <c r="AB647" i="4"/>
  <c r="AA647" i="4"/>
  <c r="Z647" i="4"/>
  <c r="Y647" i="4"/>
  <c r="X647" i="4"/>
  <c r="W647" i="4"/>
  <c r="V647" i="4"/>
  <c r="U647" i="4"/>
  <c r="T647" i="4"/>
  <c r="S647" i="4"/>
  <c r="AF646" i="4"/>
  <c r="AE646" i="4"/>
  <c r="AD646" i="4"/>
  <c r="AC646" i="4"/>
  <c r="AB646" i="4"/>
  <c r="AA646" i="4"/>
  <c r="Z646" i="4"/>
  <c r="Y646" i="4"/>
  <c r="X646" i="4"/>
  <c r="W646" i="4"/>
  <c r="V646" i="4"/>
  <c r="U646" i="4"/>
  <c r="T646" i="4"/>
  <c r="S646" i="4"/>
  <c r="AF645" i="4"/>
  <c r="AE645" i="4"/>
  <c r="AD645" i="4"/>
  <c r="AC645" i="4"/>
  <c r="AB645" i="4"/>
  <c r="AA645" i="4"/>
  <c r="Z645" i="4"/>
  <c r="Y645" i="4"/>
  <c r="X645" i="4"/>
  <c r="W645" i="4"/>
  <c r="V645" i="4"/>
  <c r="U645" i="4"/>
  <c r="T645" i="4"/>
  <c r="S645" i="4"/>
  <c r="AF644" i="4"/>
  <c r="AE644" i="4"/>
  <c r="AD644" i="4"/>
  <c r="AC644" i="4"/>
  <c r="AB644" i="4"/>
  <c r="AA644" i="4"/>
  <c r="Z644" i="4"/>
  <c r="Y644" i="4"/>
  <c r="X644" i="4"/>
  <c r="W644" i="4"/>
  <c r="V644" i="4"/>
  <c r="U644" i="4"/>
  <c r="T644" i="4"/>
  <c r="S644" i="4"/>
  <c r="AF643" i="4"/>
  <c r="AE643" i="4"/>
  <c r="AD643" i="4"/>
  <c r="AC643" i="4"/>
  <c r="AB643" i="4"/>
  <c r="AA643" i="4"/>
  <c r="Z643" i="4"/>
  <c r="Y643" i="4"/>
  <c r="X643" i="4"/>
  <c r="W643" i="4"/>
  <c r="V643" i="4"/>
  <c r="U643" i="4"/>
  <c r="T643" i="4"/>
  <c r="S643" i="4"/>
  <c r="AF642" i="4"/>
  <c r="AE642" i="4"/>
  <c r="AD642" i="4"/>
  <c r="AC642" i="4"/>
  <c r="AB642" i="4"/>
  <c r="AA642" i="4"/>
  <c r="Z642" i="4"/>
  <c r="Y642" i="4"/>
  <c r="X642" i="4"/>
  <c r="W642" i="4"/>
  <c r="V642" i="4"/>
  <c r="U642" i="4"/>
  <c r="T642" i="4"/>
  <c r="S642" i="4"/>
  <c r="AF641" i="4"/>
  <c r="AE641" i="4"/>
  <c r="AD641" i="4"/>
  <c r="AC641" i="4"/>
  <c r="AB641" i="4"/>
  <c r="AA641" i="4"/>
  <c r="Z641" i="4"/>
  <c r="Y641" i="4"/>
  <c r="X641" i="4"/>
  <c r="W641" i="4"/>
  <c r="V641" i="4"/>
  <c r="U641" i="4"/>
  <c r="T641" i="4"/>
  <c r="S641" i="4"/>
  <c r="AF640" i="4"/>
  <c r="AE640" i="4"/>
  <c r="AD640" i="4"/>
  <c r="AC640" i="4"/>
  <c r="AB640" i="4"/>
  <c r="AA640" i="4"/>
  <c r="Z640" i="4"/>
  <c r="Y640" i="4"/>
  <c r="X640" i="4"/>
  <c r="W640" i="4"/>
  <c r="V640" i="4"/>
  <c r="U640" i="4"/>
  <c r="T640" i="4"/>
  <c r="S640" i="4"/>
  <c r="AF639" i="4"/>
  <c r="AE639" i="4"/>
  <c r="AD639" i="4"/>
  <c r="AC639" i="4"/>
  <c r="AB639" i="4"/>
  <c r="AA639" i="4"/>
  <c r="Z639" i="4"/>
  <c r="Y639" i="4"/>
  <c r="X639" i="4"/>
  <c r="W639" i="4"/>
  <c r="V639" i="4"/>
  <c r="U639" i="4"/>
  <c r="T639" i="4"/>
  <c r="S639" i="4"/>
  <c r="AF638" i="4"/>
  <c r="AE638" i="4"/>
  <c r="AD638" i="4"/>
  <c r="AC638" i="4"/>
  <c r="AB638" i="4"/>
  <c r="AA638" i="4"/>
  <c r="Z638" i="4"/>
  <c r="Y638" i="4"/>
  <c r="X638" i="4"/>
  <c r="W638" i="4"/>
  <c r="V638" i="4"/>
  <c r="U638" i="4"/>
  <c r="T638" i="4"/>
  <c r="S638" i="4"/>
  <c r="AF637" i="4"/>
  <c r="AE637" i="4"/>
  <c r="AD637" i="4"/>
  <c r="AC637" i="4"/>
  <c r="AB637" i="4"/>
  <c r="AA637" i="4"/>
  <c r="Z637" i="4"/>
  <c r="Y637" i="4"/>
  <c r="X637" i="4"/>
  <c r="W637" i="4"/>
  <c r="V637" i="4"/>
  <c r="U637" i="4"/>
  <c r="T637" i="4"/>
  <c r="S637" i="4"/>
  <c r="AF636" i="4"/>
  <c r="AE636" i="4"/>
  <c r="AD636" i="4"/>
  <c r="AC636" i="4"/>
  <c r="AB636" i="4"/>
  <c r="AA636" i="4"/>
  <c r="Z636" i="4"/>
  <c r="Y636" i="4"/>
  <c r="X636" i="4"/>
  <c r="W636" i="4"/>
  <c r="V636" i="4"/>
  <c r="U636" i="4"/>
  <c r="T636" i="4"/>
  <c r="S636" i="4"/>
  <c r="AF635" i="4"/>
  <c r="AE635" i="4"/>
  <c r="AD635" i="4"/>
  <c r="AC635" i="4"/>
  <c r="AB635" i="4"/>
  <c r="AA635" i="4"/>
  <c r="Z635" i="4"/>
  <c r="Y635" i="4"/>
  <c r="X635" i="4"/>
  <c r="W635" i="4"/>
  <c r="V635" i="4"/>
  <c r="U635" i="4"/>
  <c r="T635" i="4"/>
  <c r="S635" i="4"/>
  <c r="AF634" i="4"/>
  <c r="AE634" i="4"/>
  <c r="AD634" i="4"/>
  <c r="AC634" i="4"/>
  <c r="AB634" i="4"/>
  <c r="AA634" i="4"/>
  <c r="Z634" i="4"/>
  <c r="Y634" i="4"/>
  <c r="X634" i="4"/>
  <c r="W634" i="4"/>
  <c r="V634" i="4"/>
  <c r="U634" i="4"/>
  <c r="T634" i="4"/>
  <c r="S634" i="4"/>
  <c r="AF633" i="4"/>
  <c r="AE633" i="4"/>
  <c r="AD633" i="4"/>
  <c r="AC633" i="4"/>
  <c r="AB633" i="4"/>
  <c r="AA633" i="4"/>
  <c r="Z633" i="4"/>
  <c r="Y633" i="4"/>
  <c r="X633" i="4"/>
  <c r="W633" i="4"/>
  <c r="V633" i="4"/>
  <c r="U633" i="4"/>
  <c r="T633" i="4"/>
  <c r="S633" i="4"/>
  <c r="AF632" i="4"/>
  <c r="AE632" i="4"/>
  <c r="AD632" i="4"/>
  <c r="AC632" i="4"/>
  <c r="AB632" i="4"/>
  <c r="AA632" i="4"/>
  <c r="Z632" i="4"/>
  <c r="Y632" i="4"/>
  <c r="X632" i="4"/>
  <c r="W632" i="4"/>
  <c r="V632" i="4"/>
  <c r="U632" i="4"/>
  <c r="T632" i="4"/>
  <c r="S632" i="4"/>
  <c r="AF631" i="4"/>
  <c r="AE631" i="4"/>
  <c r="AD631" i="4"/>
  <c r="AC631" i="4"/>
  <c r="AB631" i="4"/>
  <c r="AA631" i="4"/>
  <c r="Z631" i="4"/>
  <c r="Y631" i="4"/>
  <c r="X631" i="4"/>
  <c r="W631" i="4"/>
  <c r="V631" i="4"/>
  <c r="U631" i="4"/>
  <c r="T631" i="4"/>
  <c r="S631" i="4"/>
  <c r="AF630" i="4"/>
  <c r="AE630" i="4"/>
  <c r="AD630" i="4"/>
  <c r="AC630" i="4"/>
  <c r="AB630" i="4"/>
  <c r="AA630" i="4"/>
  <c r="Z630" i="4"/>
  <c r="Y630" i="4"/>
  <c r="X630" i="4"/>
  <c r="W630" i="4"/>
  <c r="V630" i="4"/>
  <c r="U630" i="4"/>
  <c r="T630" i="4"/>
  <c r="S630" i="4"/>
  <c r="AF629" i="4"/>
  <c r="AE629" i="4"/>
  <c r="AD629" i="4"/>
  <c r="AC629" i="4"/>
  <c r="AB629" i="4"/>
  <c r="AA629" i="4"/>
  <c r="Z629" i="4"/>
  <c r="Y629" i="4"/>
  <c r="X629" i="4"/>
  <c r="W629" i="4"/>
  <c r="V629" i="4"/>
  <c r="U629" i="4"/>
  <c r="T629" i="4"/>
  <c r="S629" i="4"/>
  <c r="AF628" i="4"/>
  <c r="AE628" i="4"/>
  <c r="AD628" i="4"/>
  <c r="AC628" i="4"/>
  <c r="AB628" i="4"/>
  <c r="AA628" i="4"/>
  <c r="Z628" i="4"/>
  <c r="Y628" i="4"/>
  <c r="X628" i="4"/>
  <c r="W628" i="4"/>
  <c r="V628" i="4"/>
  <c r="U628" i="4"/>
  <c r="T628" i="4"/>
  <c r="S628" i="4"/>
  <c r="AF627" i="4"/>
  <c r="AE627" i="4"/>
  <c r="AD627" i="4"/>
  <c r="AC627" i="4"/>
  <c r="AB627" i="4"/>
  <c r="AA627" i="4"/>
  <c r="Z627" i="4"/>
  <c r="Y627" i="4"/>
  <c r="X627" i="4"/>
  <c r="W627" i="4"/>
  <c r="V627" i="4"/>
  <c r="U627" i="4"/>
  <c r="T627" i="4"/>
  <c r="S627" i="4"/>
  <c r="AF626" i="4"/>
  <c r="AE626" i="4"/>
  <c r="AD626" i="4"/>
  <c r="AC626" i="4"/>
  <c r="AB626" i="4"/>
  <c r="AA626" i="4"/>
  <c r="Z626" i="4"/>
  <c r="Y626" i="4"/>
  <c r="X626" i="4"/>
  <c r="W626" i="4"/>
  <c r="V626" i="4"/>
  <c r="U626" i="4"/>
  <c r="T626" i="4"/>
  <c r="S626" i="4"/>
  <c r="AF625" i="4"/>
  <c r="AE625" i="4"/>
  <c r="AD625" i="4"/>
  <c r="AC625" i="4"/>
  <c r="AB625" i="4"/>
  <c r="AA625" i="4"/>
  <c r="Z625" i="4"/>
  <c r="Y625" i="4"/>
  <c r="X625" i="4"/>
  <c r="W625" i="4"/>
  <c r="V625" i="4"/>
  <c r="U625" i="4"/>
  <c r="T625" i="4"/>
  <c r="S625" i="4"/>
  <c r="AF624" i="4"/>
  <c r="AE624" i="4"/>
  <c r="AD624" i="4"/>
  <c r="AC624" i="4"/>
  <c r="AB624" i="4"/>
  <c r="AA624" i="4"/>
  <c r="Z624" i="4"/>
  <c r="Y624" i="4"/>
  <c r="X624" i="4"/>
  <c r="W624" i="4"/>
  <c r="V624" i="4"/>
  <c r="U624" i="4"/>
  <c r="T624" i="4"/>
  <c r="S624" i="4"/>
  <c r="AF623" i="4"/>
  <c r="AE623" i="4"/>
  <c r="AD623" i="4"/>
  <c r="AC623" i="4"/>
  <c r="AB623" i="4"/>
  <c r="AA623" i="4"/>
  <c r="Z623" i="4"/>
  <c r="Y623" i="4"/>
  <c r="X623" i="4"/>
  <c r="W623" i="4"/>
  <c r="V623" i="4"/>
  <c r="U623" i="4"/>
  <c r="T623" i="4"/>
  <c r="S623" i="4"/>
  <c r="AF622" i="4"/>
  <c r="AE622" i="4"/>
  <c r="AD622" i="4"/>
  <c r="AC622" i="4"/>
  <c r="AB622" i="4"/>
  <c r="AA622" i="4"/>
  <c r="Z622" i="4"/>
  <c r="Y622" i="4"/>
  <c r="X622" i="4"/>
  <c r="W622" i="4"/>
  <c r="V622" i="4"/>
  <c r="U622" i="4"/>
  <c r="T622" i="4"/>
  <c r="S622" i="4"/>
  <c r="AF621" i="4"/>
  <c r="AE621" i="4"/>
  <c r="AD621" i="4"/>
  <c r="AC621" i="4"/>
  <c r="AB621" i="4"/>
  <c r="AA621" i="4"/>
  <c r="Z621" i="4"/>
  <c r="Y621" i="4"/>
  <c r="X621" i="4"/>
  <c r="W621" i="4"/>
  <c r="V621" i="4"/>
  <c r="U621" i="4"/>
  <c r="T621" i="4"/>
  <c r="S621" i="4"/>
  <c r="AF620" i="4"/>
  <c r="AE620" i="4"/>
  <c r="AD620" i="4"/>
  <c r="AC620" i="4"/>
  <c r="AB620" i="4"/>
  <c r="AA620" i="4"/>
  <c r="Z620" i="4"/>
  <c r="Y620" i="4"/>
  <c r="X620" i="4"/>
  <c r="W620" i="4"/>
  <c r="V620" i="4"/>
  <c r="U620" i="4"/>
  <c r="T620" i="4"/>
  <c r="S620" i="4"/>
  <c r="AF619" i="4"/>
  <c r="AE619" i="4"/>
  <c r="AD619" i="4"/>
  <c r="AC619" i="4"/>
  <c r="AB619" i="4"/>
  <c r="AA619" i="4"/>
  <c r="Z619" i="4"/>
  <c r="Y619" i="4"/>
  <c r="X619" i="4"/>
  <c r="W619" i="4"/>
  <c r="V619" i="4"/>
  <c r="U619" i="4"/>
  <c r="T619" i="4"/>
  <c r="S619" i="4"/>
  <c r="AF618" i="4"/>
  <c r="AE618" i="4"/>
  <c r="AD618" i="4"/>
  <c r="AC618" i="4"/>
  <c r="AB618" i="4"/>
  <c r="AA618" i="4"/>
  <c r="Z618" i="4"/>
  <c r="Y618" i="4"/>
  <c r="X618" i="4"/>
  <c r="W618" i="4"/>
  <c r="V618" i="4"/>
  <c r="U618" i="4"/>
  <c r="T618" i="4"/>
  <c r="S618" i="4"/>
  <c r="AF617" i="4"/>
  <c r="AE617" i="4"/>
  <c r="AD617" i="4"/>
  <c r="AC617" i="4"/>
  <c r="AB617" i="4"/>
  <c r="AA617" i="4"/>
  <c r="Z617" i="4"/>
  <c r="Y617" i="4"/>
  <c r="X617" i="4"/>
  <c r="W617" i="4"/>
  <c r="V617" i="4"/>
  <c r="U617" i="4"/>
  <c r="T617" i="4"/>
  <c r="S617" i="4"/>
  <c r="AF616" i="4"/>
  <c r="AE616" i="4"/>
  <c r="AD616" i="4"/>
  <c r="AC616" i="4"/>
  <c r="AB616" i="4"/>
  <c r="AA616" i="4"/>
  <c r="Z616" i="4"/>
  <c r="Y616" i="4"/>
  <c r="X616" i="4"/>
  <c r="W616" i="4"/>
  <c r="V616" i="4"/>
  <c r="U616" i="4"/>
  <c r="T616" i="4"/>
  <c r="S616" i="4"/>
  <c r="AF615" i="4"/>
  <c r="AE615" i="4"/>
  <c r="AD615" i="4"/>
  <c r="AC615" i="4"/>
  <c r="AB615" i="4"/>
  <c r="AA615" i="4"/>
  <c r="Z615" i="4"/>
  <c r="Y615" i="4"/>
  <c r="X615" i="4"/>
  <c r="W615" i="4"/>
  <c r="V615" i="4"/>
  <c r="U615" i="4"/>
  <c r="T615" i="4"/>
  <c r="S615" i="4"/>
  <c r="AF614" i="4"/>
  <c r="AE614" i="4"/>
  <c r="AD614" i="4"/>
  <c r="AC614" i="4"/>
  <c r="AB614" i="4"/>
  <c r="AA614" i="4"/>
  <c r="Z614" i="4"/>
  <c r="Y614" i="4"/>
  <c r="X614" i="4"/>
  <c r="W614" i="4"/>
  <c r="V614" i="4"/>
  <c r="U614" i="4"/>
  <c r="T614" i="4"/>
  <c r="S614" i="4"/>
  <c r="AF613" i="4"/>
  <c r="AE613" i="4"/>
  <c r="AD613" i="4"/>
  <c r="AC613" i="4"/>
  <c r="AB613" i="4"/>
  <c r="AA613" i="4"/>
  <c r="Z613" i="4"/>
  <c r="Y613" i="4"/>
  <c r="X613" i="4"/>
  <c r="W613" i="4"/>
  <c r="V613" i="4"/>
  <c r="U613" i="4"/>
  <c r="T613" i="4"/>
  <c r="S613" i="4"/>
  <c r="AF612" i="4"/>
  <c r="AE612" i="4"/>
  <c r="AD612" i="4"/>
  <c r="AC612" i="4"/>
  <c r="AB612" i="4"/>
  <c r="AA612" i="4"/>
  <c r="Z612" i="4"/>
  <c r="Y612" i="4"/>
  <c r="X612" i="4"/>
  <c r="W612" i="4"/>
  <c r="V612" i="4"/>
  <c r="U612" i="4"/>
  <c r="T612" i="4"/>
  <c r="S612" i="4"/>
  <c r="AF611" i="4"/>
  <c r="AE611" i="4"/>
  <c r="AD611" i="4"/>
  <c r="AC611" i="4"/>
  <c r="AB611" i="4"/>
  <c r="AA611" i="4"/>
  <c r="Z611" i="4"/>
  <c r="Y611" i="4"/>
  <c r="X611" i="4"/>
  <c r="W611" i="4"/>
  <c r="V611" i="4"/>
  <c r="U611" i="4"/>
  <c r="T611" i="4"/>
  <c r="S611" i="4"/>
  <c r="AF610" i="4"/>
  <c r="AE610" i="4"/>
  <c r="AD610" i="4"/>
  <c r="AC610" i="4"/>
  <c r="AB610" i="4"/>
  <c r="AA610" i="4"/>
  <c r="Z610" i="4"/>
  <c r="Y610" i="4"/>
  <c r="X610" i="4"/>
  <c r="W610" i="4"/>
  <c r="V610" i="4"/>
  <c r="U610" i="4"/>
  <c r="T610" i="4"/>
  <c r="S610" i="4"/>
  <c r="AF609" i="4"/>
  <c r="AE609" i="4"/>
  <c r="AD609" i="4"/>
  <c r="AC609" i="4"/>
  <c r="AB609" i="4"/>
  <c r="AA609" i="4"/>
  <c r="Z609" i="4"/>
  <c r="Y609" i="4"/>
  <c r="X609" i="4"/>
  <c r="W609" i="4"/>
  <c r="V609" i="4"/>
  <c r="U609" i="4"/>
  <c r="T609" i="4"/>
  <c r="S609" i="4"/>
  <c r="AF608" i="4"/>
  <c r="AE608" i="4"/>
  <c r="AD608" i="4"/>
  <c r="AC608" i="4"/>
  <c r="AB608" i="4"/>
  <c r="AA608" i="4"/>
  <c r="Z608" i="4"/>
  <c r="Y608" i="4"/>
  <c r="X608" i="4"/>
  <c r="W608" i="4"/>
  <c r="V608" i="4"/>
  <c r="U608" i="4"/>
  <c r="T608" i="4"/>
  <c r="S608" i="4"/>
  <c r="AF607" i="4"/>
  <c r="AE607" i="4"/>
  <c r="AD607" i="4"/>
  <c r="AC607" i="4"/>
  <c r="AB607" i="4"/>
  <c r="AA607" i="4"/>
  <c r="Z607" i="4"/>
  <c r="Y607" i="4"/>
  <c r="X607" i="4"/>
  <c r="W607" i="4"/>
  <c r="V607" i="4"/>
  <c r="U607" i="4"/>
  <c r="T607" i="4"/>
  <c r="S607" i="4"/>
  <c r="AF606" i="4"/>
  <c r="AE606" i="4"/>
  <c r="AD606" i="4"/>
  <c r="AC606" i="4"/>
  <c r="AB606" i="4"/>
  <c r="AA606" i="4"/>
  <c r="Z606" i="4"/>
  <c r="Y606" i="4"/>
  <c r="X606" i="4"/>
  <c r="W606" i="4"/>
  <c r="V606" i="4"/>
  <c r="U606" i="4"/>
  <c r="T606" i="4"/>
  <c r="S606" i="4"/>
  <c r="AF605" i="4"/>
  <c r="AE605" i="4"/>
  <c r="AD605" i="4"/>
  <c r="AC605" i="4"/>
  <c r="AB605" i="4"/>
  <c r="AA605" i="4"/>
  <c r="Z605" i="4"/>
  <c r="Y605" i="4"/>
  <c r="X605" i="4"/>
  <c r="W605" i="4"/>
  <c r="V605" i="4"/>
  <c r="U605" i="4"/>
  <c r="T605" i="4"/>
  <c r="S605" i="4"/>
  <c r="AF604" i="4"/>
  <c r="AE604" i="4"/>
  <c r="AD604" i="4"/>
  <c r="AC604" i="4"/>
  <c r="AB604" i="4"/>
  <c r="AA604" i="4"/>
  <c r="Z604" i="4"/>
  <c r="Y604" i="4"/>
  <c r="X604" i="4"/>
  <c r="W604" i="4"/>
  <c r="V604" i="4"/>
  <c r="U604" i="4"/>
  <c r="T604" i="4"/>
  <c r="S604" i="4"/>
  <c r="AF603" i="4"/>
  <c r="AE603" i="4"/>
  <c r="AD603" i="4"/>
  <c r="AC603" i="4"/>
  <c r="AB603" i="4"/>
  <c r="AA603" i="4"/>
  <c r="Z603" i="4"/>
  <c r="Y603" i="4"/>
  <c r="X603" i="4"/>
  <c r="W603" i="4"/>
  <c r="V603" i="4"/>
  <c r="U603" i="4"/>
  <c r="T603" i="4"/>
  <c r="S603" i="4"/>
  <c r="AF602" i="4"/>
  <c r="AE602" i="4"/>
  <c r="AD602" i="4"/>
  <c r="AC602" i="4"/>
  <c r="AB602" i="4"/>
  <c r="AA602" i="4"/>
  <c r="Z602" i="4"/>
  <c r="Y602" i="4"/>
  <c r="X602" i="4"/>
  <c r="W602" i="4"/>
  <c r="V602" i="4"/>
  <c r="U602" i="4"/>
  <c r="T602" i="4"/>
  <c r="S602" i="4"/>
  <c r="AF601" i="4"/>
  <c r="AE601" i="4"/>
  <c r="AD601" i="4"/>
  <c r="AC601" i="4"/>
  <c r="AB601" i="4"/>
  <c r="AA601" i="4"/>
  <c r="Z601" i="4"/>
  <c r="Y601" i="4"/>
  <c r="X601" i="4"/>
  <c r="W601" i="4"/>
  <c r="V601" i="4"/>
  <c r="U601" i="4"/>
  <c r="T601" i="4"/>
  <c r="S601" i="4"/>
  <c r="AF600" i="4"/>
  <c r="AE600" i="4"/>
  <c r="AD600" i="4"/>
  <c r="AC600" i="4"/>
  <c r="AB600" i="4"/>
  <c r="AA600" i="4"/>
  <c r="Z600" i="4"/>
  <c r="Y600" i="4"/>
  <c r="X600" i="4"/>
  <c r="W600" i="4"/>
  <c r="V600" i="4"/>
  <c r="U600" i="4"/>
  <c r="T600" i="4"/>
  <c r="S600" i="4"/>
  <c r="AF599" i="4"/>
  <c r="AE599" i="4"/>
  <c r="AD599" i="4"/>
  <c r="AC599" i="4"/>
  <c r="AB599" i="4"/>
  <c r="AA599" i="4"/>
  <c r="Z599" i="4"/>
  <c r="Y599" i="4"/>
  <c r="X599" i="4"/>
  <c r="W599" i="4"/>
  <c r="V599" i="4"/>
  <c r="U599" i="4"/>
  <c r="T599" i="4"/>
  <c r="S599" i="4"/>
  <c r="AF598" i="4"/>
  <c r="AE598" i="4"/>
  <c r="AD598" i="4"/>
  <c r="AC598" i="4"/>
  <c r="AB598" i="4"/>
  <c r="AA598" i="4"/>
  <c r="Z598" i="4"/>
  <c r="Y598" i="4"/>
  <c r="X598" i="4"/>
  <c r="W598" i="4"/>
  <c r="V598" i="4"/>
  <c r="U598" i="4"/>
  <c r="T598" i="4"/>
  <c r="S598" i="4"/>
  <c r="AF597" i="4"/>
  <c r="AE597" i="4"/>
  <c r="AD597" i="4"/>
  <c r="AC597" i="4"/>
  <c r="AB597" i="4"/>
  <c r="AA597" i="4"/>
  <c r="Z597" i="4"/>
  <c r="Y597" i="4"/>
  <c r="X597" i="4"/>
  <c r="W597" i="4"/>
  <c r="V597" i="4"/>
  <c r="U597" i="4"/>
  <c r="T597" i="4"/>
  <c r="S597" i="4"/>
  <c r="AF596" i="4"/>
  <c r="AE596" i="4"/>
  <c r="AD596" i="4"/>
  <c r="AC596" i="4"/>
  <c r="AB596" i="4"/>
  <c r="AA596" i="4"/>
  <c r="Z596" i="4"/>
  <c r="Y596" i="4"/>
  <c r="X596" i="4"/>
  <c r="W596" i="4"/>
  <c r="V596" i="4"/>
  <c r="U596" i="4"/>
  <c r="T596" i="4"/>
  <c r="S596" i="4"/>
  <c r="AF595" i="4"/>
  <c r="AE595" i="4"/>
  <c r="AD595" i="4"/>
  <c r="AC595" i="4"/>
  <c r="AB595" i="4"/>
  <c r="AA595" i="4"/>
  <c r="Z595" i="4"/>
  <c r="Y595" i="4"/>
  <c r="X595" i="4"/>
  <c r="W595" i="4"/>
  <c r="V595" i="4"/>
  <c r="U595" i="4"/>
  <c r="T595" i="4"/>
  <c r="S595" i="4"/>
  <c r="AF594" i="4"/>
  <c r="AE594" i="4"/>
  <c r="AD594" i="4"/>
  <c r="AC594" i="4"/>
  <c r="AB594" i="4"/>
  <c r="AA594" i="4"/>
  <c r="Z594" i="4"/>
  <c r="Y594" i="4"/>
  <c r="X594" i="4"/>
  <c r="W594" i="4"/>
  <c r="V594" i="4"/>
  <c r="U594" i="4"/>
  <c r="T594" i="4"/>
  <c r="S594" i="4"/>
  <c r="AF593" i="4"/>
  <c r="AE593" i="4"/>
  <c r="AD593" i="4"/>
  <c r="AC593" i="4"/>
  <c r="AB593" i="4"/>
  <c r="AA593" i="4"/>
  <c r="Z593" i="4"/>
  <c r="Y593" i="4"/>
  <c r="X593" i="4"/>
  <c r="W593" i="4"/>
  <c r="V593" i="4"/>
  <c r="U593" i="4"/>
  <c r="T593" i="4"/>
  <c r="S593" i="4"/>
  <c r="AF592" i="4"/>
  <c r="AE592" i="4"/>
  <c r="AD592" i="4"/>
  <c r="AC592" i="4"/>
  <c r="AB592" i="4"/>
  <c r="AA592" i="4"/>
  <c r="Z592" i="4"/>
  <c r="Y592" i="4"/>
  <c r="X592" i="4"/>
  <c r="W592" i="4"/>
  <c r="V592" i="4"/>
  <c r="U592" i="4"/>
  <c r="T592" i="4"/>
  <c r="S592" i="4"/>
  <c r="AF591" i="4"/>
  <c r="AE591" i="4"/>
  <c r="AD591" i="4"/>
  <c r="AC591" i="4"/>
  <c r="AB591" i="4"/>
  <c r="AA591" i="4"/>
  <c r="Z591" i="4"/>
  <c r="Y591" i="4"/>
  <c r="X591" i="4"/>
  <c r="W591" i="4"/>
  <c r="V591" i="4"/>
  <c r="U591" i="4"/>
  <c r="T591" i="4"/>
  <c r="S591" i="4"/>
  <c r="AF590" i="4"/>
  <c r="AE590" i="4"/>
  <c r="AD590" i="4"/>
  <c r="AC590" i="4"/>
  <c r="AB590" i="4"/>
  <c r="AA590" i="4"/>
  <c r="Z590" i="4"/>
  <c r="Y590" i="4"/>
  <c r="X590" i="4"/>
  <c r="W590" i="4"/>
  <c r="V590" i="4"/>
  <c r="U590" i="4"/>
  <c r="T590" i="4"/>
  <c r="S590" i="4"/>
  <c r="AF589" i="4"/>
  <c r="AE589" i="4"/>
  <c r="AD589" i="4"/>
  <c r="AC589" i="4"/>
  <c r="AB589" i="4"/>
  <c r="AA589" i="4"/>
  <c r="Z589" i="4"/>
  <c r="Y589" i="4"/>
  <c r="X589" i="4"/>
  <c r="W589" i="4"/>
  <c r="V589" i="4"/>
  <c r="U589" i="4"/>
  <c r="T589" i="4"/>
  <c r="S589" i="4"/>
  <c r="AF588" i="4"/>
  <c r="AE588" i="4"/>
  <c r="AD588" i="4"/>
  <c r="AC588" i="4"/>
  <c r="AB588" i="4"/>
  <c r="AA588" i="4"/>
  <c r="Z588" i="4"/>
  <c r="Y588" i="4"/>
  <c r="X588" i="4"/>
  <c r="W588" i="4"/>
  <c r="V588" i="4"/>
  <c r="U588" i="4"/>
  <c r="T588" i="4"/>
  <c r="S588" i="4"/>
  <c r="AF587" i="4"/>
  <c r="AE587" i="4"/>
  <c r="AD587" i="4"/>
  <c r="AC587" i="4"/>
  <c r="AB587" i="4"/>
  <c r="AA587" i="4"/>
  <c r="Z587" i="4"/>
  <c r="Y587" i="4"/>
  <c r="X587" i="4"/>
  <c r="W587" i="4"/>
  <c r="V587" i="4"/>
  <c r="U587" i="4"/>
  <c r="T587" i="4"/>
  <c r="S587" i="4"/>
  <c r="AF586" i="4"/>
  <c r="AE586" i="4"/>
  <c r="AD586" i="4"/>
  <c r="AC586" i="4"/>
  <c r="AB586" i="4"/>
  <c r="AA586" i="4"/>
  <c r="Z586" i="4"/>
  <c r="Y586" i="4"/>
  <c r="X586" i="4"/>
  <c r="W586" i="4"/>
  <c r="V586" i="4"/>
  <c r="U586" i="4"/>
  <c r="T586" i="4"/>
  <c r="S586" i="4"/>
  <c r="AF585" i="4"/>
  <c r="AE585" i="4"/>
  <c r="AD585" i="4"/>
  <c r="AC585" i="4"/>
  <c r="AB585" i="4"/>
  <c r="AA585" i="4"/>
  <c r="Z585" i="4"/>
  <c r="Y585" i="4"/>
  <c r="X585" i="4"/>
  <c r="W585" i="4"/>
  <c r="V585" i="4"/>
  <c r="U585" i="4"/>
  <c r="T585" i="4"/>
  <c r="S585" i="4"/>
  <c r="AF584" i="4"/>
  <c r="AE584" i="4"/>
  <c r="AD584" i="4"/>
  <c r="AC584" i="4"/>
  <c r="AB584" i="4"/>
  <c r="AA584" i="4"/>
  <c r="Z584" i="4"/>
  <c r="Y584" i="4"/>
  <c r="X584" i="4"/>
  <c r="W584" i="4"/>
  <c r="V584" i="4"/>
  <c r="U584" i="4"/>
  <c r="T584" i="4"/>
  <c r="S584" i="4"/>
  <c r="AF583" i="4"/>
  <c r="AE583" i="4"/>
  <c r="AD583" i="4"/>
  <c r="AC583" i="4"/>
  <c r="AB583" i="4"/>
  <c r="AA583" i="4"/>
  <c r="Z583" i="4"/>
  <c r="Y583" i="4"/>
  <c r="X583" i="4"/>
  <c r="W583" i="4"/>
  <c r="V583" i="4"/>
  <c r="U583" i="4"/>
  <c r="T583" i="4"/>
  <c r="S583" i="4"/>
  <c r="AF582" i="4"/>
  <c r="AE582" i="4"/>
  <c r="AD582" i="4"/>
  <c r="AC582" i="4"/>
  <c r="AB582" i="4"/>
  <c r="AA582" i="4"/>
  <c r="Z582" i="4"/>
  <c r="Y582" i="4"/>
  <c r="X582" i="4"/>
  <c r="W582" i="4"/>
  <c r="V582" i="4"/>
  <c r="U582" i="4"/>
  <c r="T582" i="4"/>
  <c r="S582" i="4"/>
  <c r="AF581" i="4"/>
  <c r="AE581" i="4"/>
  <c r="AD581" i="4"/>
  <c r="AC581" i="4"/>
  <c r="AB581" i="4"/>
  <c r="AA581" i="4"/>
  <c r="Z581" i="4"/>
  <c r="Y581" i="4"/>
  <c r="X581" i="4"/>
  <c r="W581" i="4"/>
  <c r="V581" i="4"/>
  <c r="U581" i="4"/>
  <c r="T581" i="4"/>
  <c r="S581" i="4"/>
  <c r="AF580" i="4"/>
  <c r="AE580" i="4"/>
  <c r="AD580" i="4"/>
  <c r="AC580" i="4"/>
  <c r="AB580" i="4"/>
  <c r="AA580" i="4"/>
  <c r="Z580" i="4"/>
  <c r="Y580" i="4"/>
  <c r="X580" i="4"/>
  <c r="W580" i="4"/>
  <c r="V580" i="4"/>
  <c r="U580" i="4"/>
  <c r="T580" i="4"/>
  <c r="S580" i="4"/>
  <c r="AF579" i="4"/>
  <c r="AE579" i="4"/>
  <c r="AD579" i="4"/>
  <c r="AC579" i="4"/>
  <c r="AB579" i="4"/>
  <c r="AA579" i="4"/>
  <c r="Z579" i="4"/>
  <c r="Y579" i="4"/>
  <c r="X579" i="4"/>
  <c r="W579" i="4"/>
  <c r="V579" i="4"/>
  <c r="U579" i="4"/>
  <c r="T579" i="4"/>
  <c r="S579" i="4"/>
  <c r="AF578" i="4"/>
  <c r="AE578" i="4"/>
  <c r="AD578" i="4"/>
  <c r="AC578" i="4"/>
  <c r="AB578" i="4"/>
  <c r="AA578" i="4"/>
  <c r="Z578" i="4"/>
  <c r="Y578" i="4"/>
  <c r="X578" i="4"/>
  <c r="W578" i="4"/>
  <c r="V578" i="4"/>
  <c r="U578" i="4"/>
  <c r="T578" i="4"/>
  <c r="S578" i="4"/>
  <c r="AF577" i="4"/>
  <c r="AE577" i="4"/>
  <c r="AD577" i="4"/>
  <c r="AC577" i="4"/>
  <c r="AB577" i="4"/>
  <c r="AA577" i="4"/>
  <c r="Z577" i="4"/>
  <c r="Y577" i="4"/>
  <c r="X577" i="4"/>
  <c r="W577" i="4"/>
  <c r="V577" i="4"/>
  <c r="U577" i="4"/>
  <c r="T577" i="4"/>
  <c r="S577" i="4"/>
  <c r="AF576" i="4"/>
  <c r="AE576" i="4"/>
  <c r="AD576" i="4"/>
  <c r="AC576" i="4"/>
  <c r="AB576" i="4"/>
  <c r="AA576" i="4"/>
  <c r="Z576" i="4"/>
  <c r="Y576" i="4"/>
  <c r="X576" i="4"/>
  <c r="W576" i="4"/>
  <c r="V576" i="4"/>
  <c r="U576" i="4"/>
  <c r="T576" i="4"/>
  <c r="S576" i="4"/>
  <c r="AF575" i="4"/>
  <c r="AE575" i="4"/>
  <c r="AD575" i="4"/>
  <c r="AC575" i="4"/>
  <c r="AB575" i="4"/>
  <c r="AA575" i="4"/>
  <c r="Z575" i="4"/>
  <c r="Y575" i="4"/>
  <c r="X575" i="4"/>
  <c r="W575" i="4"/>
  <c r="V575" i="4"/>
  <c r="U575" i="4"/>
  <c r="T575" i="4"/>
  <c r="S575" i="4"/>
  <c r="AF574" i="4"/>
  <c r="AE574" i="4"/>
  <c r="AD574" i="4"/>
  <c r="AC574" i="4"/>
  <c r="AB574" i="4"/>
  <c r="AA574" i="4"/>
  <c r="Z574" i="4"/>
  <c r="Y574" i="4"/>
  <c r="X574" i="4"/>
  <c r="W574" i="4"/>
  <c r="V574" i="4"/>
  <c r="U574" i="4"/>
  <c r="T574" i="4"/>
  <c r="S574" i="4"/>
  <c r="AF573" i="4"/>
  <c r="AE573" i="4"/>
  <c r="AD573" i="4"/>
  <c r="AC573" i="4"/>
  <c r="AB573" i="4"/>
  <c r="AA573" i="4"/>
  <c r="Z573" i="4"/>
  <c r="Y573" i="4"/>
  <c r="X573" i="4"/>
  <c r="W573" i="4"/>
  <c r="V573" i="4"/>
  <c r="U573" i="4"/>
  <c r="T573" i="4"/>
  <c r="S573" i="4"/>
  <c r="AF572" i="4"/>
  <c r="AE572" i="4"/>
  <c r="AD572" i="4"/>
  <c r="AC572" i="4"/>
  <c r="AB572" i="4"/>
  <c r="AA572" i="4"/>
  <c r="Z572" i="4"/>
  <c r="Y572" i="4"/>
  <c r="X572" i="4"/>
  <c r="W572" i="4"/>
  <c r="V572" i="4"/>
  <c r="U572" i="4"/>
  <c r="T572" i="4"/>
  <c r="S572" i="4"/>
  <c r="AF571" i="4"/>
  <c r="AE571" i="4"/>
  <c r="AD571" i="4"/>
  <c r="AC571" i="4"/>
  <c r="AB571" i="4"/>
  <c r="AA571" i="4"/>
  <c r="Z571" i="4"/>
  <c r="Y571" i="4"/>
  <c r="X571" i="4"/>
  <c r="W571" i="4"/>
  <c r="V571" i="4"/>
  <c r="U571" i="4"/>
  <c r="T571" i="4"/>
  <c r="S571" i="4"/>
  <c r="AF570" i="4"/>
  <c r="AE570" i="4"/>
  <c r="AD570" i="4"/>
  <c r="AC570" i="4"/>
  <c r="AB570" i="4"/>
  <c r="AA570" i="4"/>
  <c r="Z570" i="4"/>
  <c r="Y570" i="4"/>
  <c r="X570" i="4"/>
  <c r="W570" i="4"/>
  <c r="V570" i="4"/>
  <c r="U570" i="4"/>
  <c r="T570" i="4"/>
  <c r="S570" i="4"/>
  <c r="AF569" i="4"/>
  <c r="AE569" i="4"/>
  <c r="AD569" i="4"/>
  <c r="AC569" i="4"/>
  <c r="AB569" i="4"/>
  <c r="AA569" i="4"/>
  <c r="Z569" i="4"/>
  <c r="Y569" i="4"/>
  <c r="X569" i="4"/>
  <c r="W569" i="4"/>
  <c r="V569" i="4"/>
  <c r="U569" i="4"/>
  <c r="T569" i="4"/>
  <c r="S569" i="4"/>
  <c r="AF568" i="4"/>
  <c r="AE568" i="4"/>
  <c r="AD568" i="4"/>
  <c r="AC568" i="4"/>
  <c r="AB568" i="4"/>
  <c r="AA568" i="4"/>
  <c r="Z568" i="4"/>
  <c r="Y568" i="4"/>
  <c r="X568" i="4"/>
  <c r="W568" i="4"/>
  <c r="V568" i="4"/>
  <c r="U568" i="4"/>
  <c r="T568" i="4"/>
  <c r="S568" i="4"/>
  <c r="AF567" i="4"/>
  <c r="AE567" i="4"/>
  <c r="AD567" i="4"/>
  <c r="AC567" i="4"/>
  <c r="AB567" i="4"/>
  <c r="AA567" i="4"/>
  <c r="Z567" i="4"/>
  <c r="Y567" i="4"/>
  <c r="X567" i="4"/>
  <c r="W567" i="4"/>
  <c r="V567" i="4"/>
  <c r="U567" i="4"/>
  <c r="T567" i="4"/>
  <c r="S567" i="4"/>
  <c r="AF566" i="4"/>
  <c r="AE566" i="4"/>
  <c r="AD566" i="4"/>
  <c r="AC566" i="4"/>
  <c r="AB566" i="4"/>
  <c r="AA566" i="4"/>
  <c r="Z566" i="4"/>
  <c r="Y566" i="4"/>
  <c r="X566" i="4"/>
  <c r="W566" i="4"/>
  <c r="V566" i="4"/>
  <c r="U566" i="4"/>
  <c r="T566" i="4"/>
  <c r="S566" i="4"/>
  <c r="AF565" i="4"/>
  <c r="AE565" i="4"/>
  <c r="AD565" i="4"/>
  <c r="AC565" i="4"/>
  <c r="AB565" i="4"/>
  <c r="AA565" i="4"/>
  <c r="Z565" i="4"/>
  <c r="Y565" i="4"/>
  <c r="X565" i="4"/>
  <c r="W565" i="4"/>
  <c r="V565" i="4"/>
  <c r="U565" i="4"/>
  <c r="T565" i="4"/>
  <c r="S565" i="4"/>
  <c r="AF564" i="4"/>
  <c r="AE564" i="4"/>
  <c r="AD564" i="4"/>
  <c r="AC564" i="4"/>
  <c r="AB564" i="4"/>
  <c r="AA564" i="4"/>
  <c r="Z564" i="4"/>
  <c r="Y564" i="4"/>
  <c r="X564" i="4"/>
  <c r="W564" i="4"/>
  <c r="V564" i="4"/>
  <c r="U564" i="4"/>
  <c r="T564" i="4"/>
  <c r="S564" i="4"/>
  <c r="AF563" i="4"/>
  <c r="AE563" i="4"/>
  <c r="AD563" i="4"/>
  <c r="AC563" i="4"/>
  <c r="AB563" i="4"/>
  <c r="AA563" i="4"/>
  <c r="Z563" i="4"/>
  <c r="Y563" i="4"/>
  <c r="X563" i="4"/>
  <c r="W563" i="4"/>
  <c r="V563" i="4"/>
  <c r="U563" i="4"/>
  <c r="T563" i="4"/>
  <c r="S563" i="4"/>
  <c r="AF562" i="4"/>
  <c r="AE562" i="4"/>
  <c r="AD562" i="4"/>
  <c r="AC562" i="4"/>
  <c r="AB562" i="4"/>
  <c r="AA562" i="4"/>
  <c r="Z562" i="4"/>
  <c r="Y562" i="4"/>
  <c r="X562" i="4"/>
  <c r="W562" i="4"/>
  <c r="V562" i="4"/>
  <c r="U562" i="4"/>
  <c r="T562" i="4"/>
  <c r="S562" i="4"/>
  <c r="AF561" i="4"/>
  <c r="AE561" i="4"/>
  <c r="AD561" i="4"/>
  <c r="AC561" i="4"/>
  <c r="AB561" i="4"/>
  <c r="AA561" i="4"/>
  <c r="Z561" i="4"/>
  <c r="Y561" i="4"/>
  <c r="X561" i="4"/>
  <c r="W561" i="4"/>
  <c r="V561" i="4"/>
  <c r="U561" i="4"/>
  <c r="T561" i="4"/>
  <c r="S561" i="4"/>
  <c r="AF560" i="4"/>
  <c r="AE560" i="4"/>
  <c r="AD560" i="4"/>
  <c r="AC560" i="4"/>
  <c r="AB560" i="4"/>
  <c r="AA560" i="4"/>
  <c r="Z560" i="4"/>
  <c r="Y560" i="4"/>
  <c r="X560" i="4"/>
  <c r="W560" i="4"/>
  <c r="V560" i="4"/>
  <c r="U560" i="4"/>
  <c r="T560" i="4"/>
  <c r="S560" i="4"/>
  <c r="AF559" i="4"/>
  <c r="AE559" i="4"/>
  <c r="AD559" i="4"/>
  <c r="AC559" i="4"/>
  <c r="AB559" i="4"/>
  <c r="AA559" i="4"/>
  <c r="Z559" i="4"/>
  <c r="Y559" i="4"/>
  <c r="X559" i="4"/>
  <c r="W559" i="4"/>
  <c r="V559" i="4"/>
  <c r="U559" i="4"/>
  <c r="T559" i="4"/>
  <c r="S559" i="4"/>
  <c r="AF558" i="4"/>
  <c r="AE558" i="4"/>
  <c r="AD558" i="4"/>
  <c r="AC558" i="4"/>
  <c r="AB558" i="4"/>
  <c r="AA558" i="4"/>
  <c r="Z558" i="4"/>
  <c r="Y558" i="4"/>
  <c r="X558" i="4"/>
  <c r="W558" i="4"/>
  <c r="V558" i="4"/>
  <c r="U558" i="4"/>
  <c r="T558" i="4"/>
  <c r="S558" i="4"/>
  <c r="AF557" i="4"/>
  <c r="AE557" i="4"/>
  <c r="AD557" i="4"/>
  <c r="AC557" i="4"/>
  <c r="AB557" i="4"/>
  <c r="AA557" i="4"/>
  <c r="Z557" i="4"/>
  <c r="Y557" i="4"/>
  <c r="X557" i="4"/>
  <c r="W557" i="4"/>
  <c r="V557" i="4"/>
  <c r="U557" i="4"/>
  <c r="T557" i="4"/>
  <c r="S557" i="4"/>
  <c r="AF556" i="4"/>
  <c r="AE556" i="4"/>
  <c r="AD556" i="4"/>
  <c r="AC556" i="4"/>
  <c r="AB556" i="4"/>
  <c r="AA556" i="4"/>
  <c r="Z556" i="4"/>
  <c r="Y556" i="4"/>
  <c r="X556" i="4"/>
  <c r="W556" i="4"/>
  <c r="V556" i="4"/>
  <c r="U556" i="4"/>
  <c r="T556" i="4"/>
  <c r="S556" i="4"/>
  <c r="AF555" i="4"/>
  <c r="AE555" i="4"/>
  <c r="AD555" i="4"/>
  <c r="AC555" i="4"/>
  <c r="AB555" i="4"/>
  <c r="AA555" i="4"/>
  <c r="Z555" i="4"/>
  <c r="Y555" i="4"/>
  <c r="X555" i="4"/>
  <c r="W555" i="4"/>
  <c r="V555" i="4"/>
  <c r="U555" i="4"/>
  <c r="T555" i="4"/>
  <c r="S555" i="4"/>
  <c r="AF554" i="4"/>
  <c r="AE554" i="4"/>
  <c r="AD554" i="4"/>
  <c r="AC554" i="4"/>
  <c r="AB554" i="4"/>
  <c r="AA554" i="4"/>
  <c r="Z554" i="4"/>
  <c r="Y554" i="4"/>
  <c r="X554" i="4"/>
  <c r="W554" i="4"/>
  <c r="V554" i="4"/>
  <c r="U554" i="4"/>
  <c r="T554" i="4"/>
  <c r="S554" i="4"/>
  <c r="AF553" i="4"/>
  <c r="AE553" i="4"/>
  <c r="AD553" i="4"/>
  <c r="AC553" i="4"/>
  <c r="AB553" i="4"/>
  <c r="AA553" i="4"/>
  <c r="Z553" i="4"/>
  <c r="Y553" i="4"/>
  <c r="X553" i="4"/>
  <c r="W553" i="4"/>
  <c r="V553" i="4"/>
  <c r="U553" i="4"/>
  <c r="T553" i="4"/>
  <c r="S553" i="4"/>
  <c r="AF552" i="4"/>
  <c r="AE552" i="4"/>
  <c r="AD552" i="4"/>
  <c r="AC552" i="4"/>
  <c r="AB552" i="4"/>
  <c r="AA552" i="4"/>
  <c r="Z552" i="4"/>
  <c r="Y552" i="4"/>
  <c r="X552" i="4"/>
  <c r="W552" i="4"/>
  <c r="V552" i="4"/>
  <c r="U552" i="4"/>
  <c r="T552" i="4"/>
  <c r="S552" i="4"/>
  <c r="AF551" i="4"/>
  <c r="AE551" i="4"/>
  <c r="AD551" i="4"/>
  <c r="AC551" i="4"/>
  <c r="AB551" i="4"/>
  <c r="AA551" i="4"/>
  <c r="Z551" i="4"/>
  <c r="Y551" i="4"/>
  <c r="X551" i="4"/>
  <c r="W551" i="4"/>
  <c r="V551" i="4"/>
  <c r="U551" i="4"/>
  <c r="T551" i="4"/>
  <c r="S551" i="4"/>
  <c r="AF550" i="4"/>
  <c r="AE550" i="4"/>
  <c r="AD550" i="4"/>
  <c r="AC550" i="4"/>
  <c r="AB550" i="4"/>
  <c r="AA550" i="4"/>
  <c r="Z550" i="4"/>
  <c r="Y550" i="4"/>
  <c r="X550" i="4"/>
  <c r="W550" i="4"/>
  <c r="V550" i="4"/>
  <c r="U550" i="4"/>
  <c r="T550" i="4"/>
  <c r="S550" i="4"/>
  <c r="AF549" i="4"/>
  <c r="AE549" i="4"/>
  <c r="AD549" i="4"/>
  <c r="AC549" i="4"/>
  <c r="AB549" i="4"/>
  <c r="AA549" i="4"/>
  <c r="Z549" i="4"/>
  <c r="Y549" i="4"/>
  <c r="X549" i="4"/>
  <c r="W549" i="4"/>
  <c r="V549" i="4"/>
  <c r="U549" i="4"/>
  <c r="T549" i="4"/>
  <c r="S549" i="4"/>
  <c r="AF548" i="4"/>
  <c r="AE548" i="4"/>
  <c r="AD548" i="4"/>
  <c r="AC548" i="4"/>
  <c r="AB548" i="4"/>
  <c r="AA548" i="4"/>
  <c r="Z548" i="4"/>
  <c r="Y548" i="4"/>
  <c r="X548" i="4"/>
  <c r="W548" i="4"/>
  <c r="V548" i="4"/>
  <c r="U548" i="4"/>
  <c r="T548" i="4"/>
  <c r="S548" i="4"/>
  <c r="AF547" i="4"/>
  <c r="AE547" i="4"/>
  <c r="AD547" i="4"/>
  <c r="AC547" i="4"/>
  <c r="AB547" i="4"/>
  <c r="AA547" i="4"/>
  <c r="Z547" i="4"/>
  <c r="Y547" i="4"/>
  <c r="X547" i="4"/>
  <c r="W547" i="4"/>
  <c r="V547" i="4"/>
  <c r="U547" i="4"/>
  <c r="T547" i="4"/>
  <c r="S547" i="4"/>
  <c r="AF546" i="4"/>
  <c r="AE546" i="4"/>
  <c r="AD546" i="4"/>
  <c r="AC546" i="4"/>
  <c r="AB546" i="4"/>
  <c r="AA546" i="4"/>
  <c r="Z546" i="4"/>
  <c r="Y546" i="4"/>
  <c r="X546" i="4"/>
  <c r="W546" i="4"/>
  <c r="V546" i="4"/>
  <c r="U546" i="4"/>
  <c r="T546" i="4"/>
  <c r="S546" i="4"/>
  <c r="AF545" i="4"/>
  <c r="AE545" i="4"/>
  <c r="AD545" i="4"/>
  <c r="AC545" i="4"/>
  <c r="AB545" i="4"/>
  <c r="AA545" i="4"/>
  <c r="Z545" i="4"/>
  <c r="Y545" i="4"/>
  <c r="X545" i="4"/>
  <c r="W545" i="4"/>
  <c r="V545" i="4"/>
  <c r="U545" i="4"/>
  <c r="T545" i="4"/>
  <c r="S545" i="4"/>
  <c r="AF544" i="4"/>
  <c r="AE544" i="4"/>
  <c r="AD544" i="4"/>
  <c r="AC544" i="4"/>
  <c r="AB544" i="4"/>
  <c r="AA544" i="4"/>
  <c r="Z544" i="4"/>
  <c r="Y544" i="4"/>
  <c r="X544" i="4"/>
  <c r="W544" i="4"/>
  <c r="V544" i="4"/>
  <c r="U544" i="4"/>
  <c r="T544" i="4"/>
  <c r="S544" i="4"/>
  <c r="AF543" i="4"/>
  <c r="AE543" i="4"/>
  <c r="AD543" i="4"/>
  <c r="AC543" i="4"/>
  <c r="AB543" i="4"/>
  <c r="AA543" i="4"/>
  <c r="Z543" i="4"/>
  <c r="Y543" i="4"/>
  <c r="X543" i="4"/>
  <c r="W543" i="4"/>
  <c r="V543" i="4"/>
  <c r="U543" i="4"/>
  <c r="T543" i="4"/>
  <c r="S543" i="4"/>
  <c r="AF542" i="4"/>
  <c r="AE542" i="4"/>
  <c r="AD542" i="4"/>
  <c r="AC542" i="4"/>
  <c r="AB542" i="4"/>
  <c r="AA542" i="4"/>
  <c r="Z542" i="4"/>
  <c r="Y542" i="4"/>
  <c r="X542" i="4"/>
  <c r="W542" i="4"/>
  <c r="V542" i="4"/>
  <c r="U542" i="4"/>
  <c r="T542" i="4"/>
  <c r="S542" i="4"/>
  <c r="AF541" i="4"/>
  <c r="AE541" i="4"/>
  <c r="AD541" i="4"/>
  <c r="AC541" i="4"/>
  <c r="AB541" i="4"/>
  <c r="AA541" i="4"/>
  <c r="Z541" i="4"/>
  <c r="Y541" i="4"/>
  <c r="X541" i="4"/>
  <c r="W541" i="4"/>
  <c r="V541" i="4"/>
  <c r="U541" i="4"/>
  <c r="T541" i="4"/>
  <c r="S541" i="4"/>
  <c r="AF540" i="4"/>
  <c r="AE540" i="4"/>
  <c r="AD540" i="4"/>
  <c r="AC540" i="4"/>
  <c r="AB540" i="4"/>
  <c r="AA540" i="4"/>
  <c r="Z540" i="4"/>
  <c r="Y540" i="4"/>
  <c r="X540" i="4"/>
  <c r="W540" i="4"/>
  <c r="V540" i="4"/>
  <c r="U540" i="4"/>
  <c r="T540" i="4"/>
  <c r="S540" i="4"/>
  <c r="AF539" i="4"/>
  <c r="AE539" i="4"/>
  <c r="AD539" i="4"/>
  <c r="AC539" i="4"/>
  <c r="AB539" i="4"/>
  <c r="AA539" i="4"/>
  <c r="Z539" i="4"/>
  <c r="Y539" i="4"/>
  <c r="X539" i="4"/>
  <c r="W539" i="4"/>
  <c r="V539" i="4"/>
  <c r="U539" i="4"/>
  <c r="T539" i="4"/>
  <c r="S539" i="4"/>
  <c r="AF538" i="4"/>
  <c r="AE538" i="4"/>
  <c r="AD538" i="4"/>
  <c r="AC538" i="4"/>
  <c r="AB538" i="4"/>
  <c r="AA538" i="4"/>
  <c r="Z538" i="4"/>
  <c r="Y538" i="4"/>
  <c r="X538" i="4"/>
  <c r="W538" i="4"/>
  <c r="V538" i="4"/>
  <c r="U538" i="4"/>
  <c r="T538" i="4"/>
  <c r="S538" i="4"/>
  <c r="AF537" i="4"/>
  <c r="AE537" i="4"/>
  <c r="AD537" i="4"/>
  <c r="AC537" i="4"/>
  <c r="AB537" i="4"/>
  <c r="AA537" i="4"/>
  <c r="Z537" i="4"/>
  <c r="Y537" i="4"/>
  <c r="X537" i="4"/>
  <c r="W537" i="4"/>
  <c r="V537" i="4"/>
  <c r="U537" i="4"/>
  <c r="T537" i="4"/>
  <c r="S537" i="4"/>
  <c r="AF536" i="4"/>
  <c r="AE536" i="4"/>
  <c r="AD536" i="4"/>
  <c r="AC536" i="4"/>
  <c r="AB536" i="4"/>
  <c r="AA536" i="4"/>
  <c r="Z536" i="4"/>
  <c r="Y536" i="4"/>
  <c r="X536" i="4"/>
  <c r="W536" i="4"/>
  <c r="V536" i="4"/>
  <c r="U536" i="4"/>
  <c r="T536" i="4"/>
  <c r="S536" i="4"/>
  <c r="AF535" i="4"/>
  <c r="AE535" i="4"/>
  <c r="AD535" i="4"/>
  <c r="AC535" i="4"/>
  <c r="AB535" i="4"/>
  <c r="AA535" i="4"/>
  <c r="Z535" i="4"/>
  <c r="Y535" i="4"/>
  <c r="X535" i="4"/>
  <c r="W535" i="4"/>
  <c r="V535" i="4"/>
  <c r="U535" i="4"/>
  <c r="T535" i="4"/>
  <c r="S535" i="4"/>
  <c r="AF534" i="4"/>
  <c r="AE534" i="4"/>
  <c r="AD534" i="4"/>
  <c r="AC534" i="4"/>
  <c r="AB534" i="4"/>
  <c r="AA534" i="4"/>
  <c r="Z534" i="4"/>
  <c r="Y534" i="4"/>
  <c r="X534" i="4"/>
  <c r="W534" i="4"/>
  <c r="V534" i="4"/>
  <c r="U534" i="4"/>
  <c r="T534" i="4"/>
  <c r="S534" i="4"/>
  <c r="AF533" i="4"/>
  <c r="AE533" i="4"/>
  <c r="AD533" i="4"/>
  <c r="AC533" i="4"/>
  <c r="AB533" i="4"/>
  <c r="AA533" i="4"/>
  <c r="Z533" i="4"/>
  <c r="Y533" i="4"/>
  <c r="X533" i="4"/>
  <c r="W533" i="4"/>
  <c r="V533" i="4"/>
  <c r="U533" i="4"/>
  <c r="T533" i="4"/>
  <c r="S533" i="4"/>
  <c r="AF532" i="4"/>
  <c r="AE532" i="4"/>
  <c r="AD532" i="4"/>
  <c r="AC532" i="4"/>
  <c r="AB532" i="4"/>
  <c r="AA532" i="4"/>
  <c r="Z532" i="4"/>
  <c r="Y532" i="4"/>
  <c r="X532" i="4"/>
  <c r="W532" i="4"/>
  <c r="V532" i="4"/>
  <c r="U532" i="4"/>
  <c r="T532" i="4"/>
  <c r="S532" i="4"/>
  <c r="AF531" i="4"/>
  <c r="AE531" i="4"/>
  <c r="AD531" i="4"/>
  <c r="AC531" i="4"/>
  <c r="AB531" i="4"/>
  <c r="AA531" i="4"/>
  <c r="Z531" i="4"/>
  <c r="Y531" i="4"/>
  <c r="X531" i="4"/>
  <c r="W531" i="4"/>
  <c r="V531" i="4"/>
  <c r="U531" i="4"/>
  <c r="T531" i="4"/>
  <c r="S531" i="4"/>
  <c r="AF530" i="4"/>
  <c r="AE530" i="4"/>
  <c r="AD530" i="4"/>
  <c r="AC530" i="4"/>
  <c r="AB530" i="4"/>
  <c r="AA530" i="4"/>
  <c r="Z530" i="4"/>
  <c r="Y530" i="4"/>
  <c r="X530" i="4"/>
  <c r="W530" i="4"/>
  <c r="V530" i="4"/>
  <c r="U530" i="4"/>
  <c r="T530" i="4"/>
  <c r="S530" i="4"/>
  <c r="AF529" i="4"/>
  <c r="AE529" i="4"/>
  <c r="AD529" i="4"/>
  <c r="AC529" i="4"/>
  <c r="AB529" i="4"/>
  <c r="AA529" i="4"/>
  <c r="Z529" i="4"/>
  <c r="Y529" i="4"/>
  <c r="X529" i="4"/>
  <c r="W529" i="4"/>
  <c r="V529" i="4"/>
  <c r="U529" i="4"/>
  <c r="T529" i="4"/>
  <c r="S529" i="4"/>
  <c r="AF528" i="4"/>
  <c r="AE528" i="4"/>
  <c r="AD528" i="4"/>
  <c r="AC528" i="4"/>
  <c r="AB528" i="4"/>
  <c r="AA528" i="4"/>
  <c r="Z528" i="4"/>
  <c r="Y528" i="4"/>
  <c r="X528" i="4"/>
  <c r="W528" i="4"/>
  <c r="V528" i="4"/>
  <c r="U528" i="4"/>
  <c r="T528" i="4"/>
  <c r="S528" i="4"/>
  <c r="AF527" i="4"/>
  <c r="AE527" i="4"/>
  <c r="AD527" i="4"/>
  <c r="AC527" i="4"/>
  <c r="AB527" i="4"/>
  <c r="AA527" i="4"/>
  <c r="Z527" i="4"/>
  <c r="Y527" i="4"/>
  <c r="X527" i="4"/>
  <c r="W527" i="4"/>
  <c r="V527" i="4"/>
  <c r="U527" i="4"/>
  <c r="T527" i="4"/>
  <c r="S527" i="4"/>
  <c r="AF526" i="4"/>
  <c r="AE526" i="4"/>
  <c r="AD526" i="4"/>
  <c r="AC526" i="4"/>
  <c r="AB526" i="4"/>
  <c r="AA526" i="4"/>
  <c r="Z526" i="4"/>
  <c r="Y526" i="4"/>
  <c r="X526" i="4"/>
  <c r="W526" i="4"/>
  <c r="V526" i="4"/>
  <c r="U526" i="4"/>
  <c r="T526" i="4"/>
  <c r="S526" i="4"/>
  <c r="AF525" i="4"/>
  <c r="AE525" i="4"/>
  <c r="AD525" i="4"/>
  <c r="AC525" i="4"/>
  <c r="AB525" i="4"/>
  <c r="AA525" i="4"/>
  <c r="Z525" i="4"/>
  <c r="Y525" i="4"/>
  <c r="X525" i="4"/>
  <c r="W525" i="4"/>
  <c r="V525" i="4"/>
  <c r="U525" i="4"/>
  <c r="T525" i="4"/>
  <c r="S525" i="4"/>
  <c r="AF524" i="4"/>
  <c r="AE524" i="4"/>
  <c r="AD524" i="4"/>
  <c r="AC524" i="4"/>
  <c r="AB524" i="4"/>
  <c r="AA524" i="4"/>
  <c r="Z524" i="4"/>
  <c r="Y524" i="4"/>
  <c r="X524" i="4"/>
  <c r="W524" i="4"/>
  <c r="V524" i="4"/>
  <c r="U524" i="4"/>
  <c r="T524" i="4"/>
  <c r="S524" i="4"/>
  <c r="AF523" i="4"/>
  <c r="AE523" i="4"/>
  <c r="AD523" i="4"/>
  <c r="AC523" i="4"/>
  <c r="AB523" i="4"/>
  <c r="AA523" i="4"/>
  <c r="Z523" i="4"/>
  <c r="Y523" i="4"/>
  <c r="X523" i="4"/>
  <c r="W523" i="4"/>
  <c r="V523" i="4"/>
  <c r="U523" i="4"/>
  <c r="T523" i="4"/>
  <c r="S523" i="4"/>
  <c r="AF522" i="4"/>
  <c r="AE522" i="4"/>
  <c r="AD522" i="4"/>
  <c r="AC522" i="4"/>
  <c r="AB522" i="4"/>
  <c r="AA522" i="4"/>
  <c r="Z522" i="4"/>
  <c r="Y522" i="4"/>
  <c r="X522" i="4"/>
  <c r="W522" i="4"/>
  <c r="V522" i="4"/>
  <c r="U522" i="4"/>
  <c r="T522" i="4"/>
  <c r="S522" i="4"/>
  <c r="AF521" i="4"/>
  <c r="AE521" i="4"/>
  <c r="AD521" i="4"/>
  <c r="AC521" i="4"/>
  <c r="AB521" i="4"/>
  <c r="AA521" i="4"/>
  <c r="Z521" i="4"/>
  <c r="Y521" i="4"/>
  <c r="X521" i="4"/>
  <c r="W521" i="4"/>
  <c r="V521" i="4"/>
  <c r="U521" i="4"/>
  <c r="T521" i="4"/>
  <c r="S521" i="4"/>
  <c r="AF520" i="4"/>
  <c r="AE520" i="4"/>
  <c r="AD520" i="4"/>
  <c r="AC520" i="4"/>
  <c r="AB520" i="4"/>
  <c r="AA520" i="4"/>
  <c r="Z520" i="4"/>
  <c r="Y520" i="4"/>
  <c r="X520" i="4"/>
  <c r="W520" i="4"/>
  <c r="V520" i="4"/>
  <c r="U520" i="4"/>
  <c r="T520" i="4"/>
  <c r="S520" i="4"/>
  <c r="AF519" i="4"/>
  <c r="AE519" i="4"/>
  <c r="AD519" i="4"/>
  <c r="AC519" i="4"/>
  <c r="AB519" i="4"/>
  <c r="AA519" i="4"/>
  <c r="Z519" i="4"/>
  <c r="Y519" i="4"/>
  <c r="X519" i="4"/>
  <c r="W519" i="4"/>
  <c r="V519" i="4"/>
  <c r="U519" i="4"/>
  <c r="T519" i="4"/>
  <c r="S519" i="4"/>
  <c r="AF518" i="4"/>
  <c r="AE518" i="4"/>
  <c r="AD518" i="4"/>
  <c r="AC518" i="4"/>
  <c r="AB518" i="4"/>
  <c r="AA518" i="4"/>
  <c r="Z518" i="4"/>
  <c r="Y518" i="4"/>
  <c r="X518" i="4"/>
  <c r="W518" i="4"/>
  <c r="V518" i="4"/>
  <c r="U518" i="4"/>
  <c r="T518" i="4"/>
  <c r="S518" i="4"/>
  <c r="AF517" i="4"/>
  <c r="AE517" i="4"/>
  <c r="AD517" i="4"/>
  <c r="AC517" i="4"/>
  <c r="AB517" i="4"/>
  <c r="AA517" i="4"/>
  <c r="Z517" i="4"/>
  <c r="Y517" i="4"/>
  <c r="X517" i="4"/>
  <c r="W517" i="4"/>
  <c r="V517" i="4"/>
  <c r="U517" i="4"/>
  <c r="T517" i="4"/>
  <c r="S517" i="4"/>
  <c r="AF516" i="4"/>
  <c r="AE516" i="4"/>
  <c r="AD516" i="4"/>
  <c r="AC516" i="4"/>
  <c r="AB516" i="4"/>
  <c r="AA516" i="4"/>
  <c r="Z516" i="4"/>
  <c r="Y516" i="4"/>
  <c r="X516" i="4"/>
  <c r="W516" i="4"/>
  <c r="V516" i="4"/>
  <c r="U516" i="4"/>
  <c r="T516" i="4"/>
  <c r="S516" i="4"/>
  <c r="AF515" i="4"/>
  <c r="AE515" i="4"/>
  <c r="AD515" i="4"/>
  <c r="AC515" i="4"/>
  <c r="AB515" i="4"/>
  <c r="AA515" i="4"/>
  <c r="Z515" i="4"/>
  <c r="Y515" i="4"/>
  <c r="X515" i="4"/>
  <c r="W515" i="4"/>
  <c r="V515" i="4"/>
  <c r="U515" i="4"/>
  <c r="T515" i="4"/>
  <c r="S515" i="4"/>
  <c r="AF514" i="4"/>
  <c r="AE514" i="4"/>
  <c r="AD514" i="4"/>
  <c r="AC514" i="4"/>
  <c r="AB514" i="4"/>
  <c r="AA514" i="4"/>
  <c r="Z514" i="4"/>
  <c r="Y514" i="4"/>
  <c r="X514" i="4"/>
  <c r="W514" i="4"/>
  <c r="V514" i="4"/>
  <c r="U514" i="4"/>
  <c r="T514" i="4"/>
  <c r="S514" i="4"/>
  <c r="AF513" i="4"/>
  <c r="AE513" i="4"/>
  <c r="AD513" i="4"/>
  <c r="AC513" i="4"/>
  <c r="AB513" i="4"/>
  <c r="AA513" i="4"/>
  <c r="Z513" i="4"/>
  <c r="Y513" i="4"/>
  <c r="X513" i="4"/>
  <c r="W513" i="4"/>
  <c r="V513" i="4"/>
  <c r="U513" i="4"/>
  <c r="T513" i="4"/>
  <c r="S513" i="4"/>
  <c r="AF512" i="4"/>
  <c r="AE512" i="4"/>
  <c r="AD512" i="4"/>
  <c r="AC512" i="4"/>
  <c r="AB512" i="4"/>
  <c r="AA512" i="4"/>
  <c r="Z512" i="4"/>
  <c r="Y512" i="4"/>
  <c r="X512" i="4"/>
  <c r="W512" i="4"/>
  <c r="V512" i="4"/>
  <c r="U512" i="4"/>
  <c r="T512" i="4"/>
  <c r="S512" i="4"/>
  <c r="AF511" i="4"/>
  <c r="AE511" i="4"/>
  <c r="AD511" i="4"/>
  <c r="AC511" i="4"/>
  <c r="AB511" i="4"/>
  <c r="AA511" i="4"/>
  <c r="Z511" i="4"/>
  <c r="Y511" i="4"/>
  <c r="X511" i="4"/>
  <c r="W511" i="4"/>
  <c r="V511" i="4"/>
  <c r="U511" i="4"/>
  <c r="T511" i="4"/>
  <c r="S511" i="4"/>
  <c r="AF510" i="4"/>
  <c r="AE510" i="4"/>
  <c r="AD510" i="4"/>
  <c r="AC510" i="4"/>
  <c r="AB510" i="4"/>
  <c r="AA510" i="4"/>
  <c r="Z510" i="4"/>
  <c r="Y510" i="4"/>
  <c r="X510" i="4"/>
  <c r="W510" i="4"/>
  <c r="V510" i="4"/>
  <c r="U510" i="4"/>
  <c r="T510" i="4"/>
  <c r="S510" i="4"/>
  <c r="AF509" i="4"/>
  <c r="AE509" i="4"/>
  <c r="AD509" i="4"/>
  <c r="AC509" i="4"/>
  <c r="AB509" i="4"/>
  <c r="AA509" i="4"/>
  <c r="Z509" i="4"/>
  <c r="Y509" i="4"/>
  <c r="X509" i="4"/>
  <c r="W509" i="4"/>
  <c r="V509" i="4"/>
  <c r="U509" i="4"/>
  <c r="T509" i="4"/>
  <c r="S509" i="4"/>
  <c r="AF508" i="4"/>
  <c r="AE508" i="4"/>
  <c r="AD508" i="4"/>
  <c r="AC508" i="4"/>
  <c r="AB508" i="4"/>
  <c r="AA508" i="4"/>
  <c r="Z508" i="4"/>
  <c r="Y508" i="4"/>
  <c r="X508" i="4"/>
  <c r="W508" i="4"/>
  <c r="V508" i="4"/>
  <c r="U508" i="4"/>
  <c r="T508" i="4"/>
  <c r="S508" i="4"/>
  <c r="AF507" i="4"/>
  <c r="AE507" i="4"/>
  <c r="AD507" i="4"/>
  <c r="AC507" i="4"/>
  <c r="AB507" i="4"/>
  <c r="AA507" i="4"/>
  <c r="Z507" i="4"/>
  <c r="Y507" i="4"/>
  <c r="X507" i="4"/>
  <c r="W507" i="4"/>
  <c r="V507" i="4"/>
  <c r="U507" i="4"/>
  <c r="T507" i="4"/>
  <c r="S507" i="4"/>
  <c r="AF506" i="4"/>
  <c r="AE506" i="4"/>
  <c r="AD506" i="4"/>
  <c r="AC506" i="4"/>
  <c r="AB506" i="4"/>
  <c r="AA506" i="4"/>
  <c r="Z506" i="4"/>
  <c r="Y506" i="4"/>
  <c r="X506" i="4"/>
  <c r="W506" i="4"/>
  <c r="V506" i="4"/>
  <c r="U506" i="4"/>
  <c r="T506" i="4"/>
  <c r="S506" i="4"/>
  <c r="AF505" i="4"/>
  <c r="AE505" i="4"/>
  <c r="AD505" i="4"/>
  <c r="AC505" i="4"/>
  <c r="AB505" i="4"/>
  <c r="AA505" i="4"/>
  <c r="Z505" i="4"/>
  <c r="Y505" i="4"/>
  <c r="X505" i="4"/>
  <c r="W505" i="4"/>
  <c r="V505" i="4"/>
  <c r="U505" i="4"/>
  <c r="T505" i="4"/>
  <c r="S505" i="4"/>
  <c r="AF504" i="4"/>
  <c r="AE504" i="4"/>
  <c r="AD504" i="4"/>
  <c r="AC504" i="4"/>
  <c r="AB504" i="4"/>
  <c r="AA504" i="4"/>
  <c r="Z504" i="4"/>
  <c r="Y504" i="4"/>
  <c r="X504" i="4"/>
  <c r="W504" i="4"/>
  <c r="V504" i="4"/>
  <c r="U504" i="4"/>
  <c r="T504" i="4"/>
  <c r="S504" i="4"/>
  <c r="AF503" i="4"/>
  <c r="AE503" i="4"/>
  <c r="AD503" i="4"/>
  <c r="AC503" i="4"/>
  <c r="AB503" i="4"/>
  <c r="AA503" i="4"/>
  <c r="Z503" i="4"/>
  <c r="Y503" i="4"/>
  <c r="X503" i="4"/>
  <c r="W503" i="4"/>
  <c r="V503" i="4"/>
  <c r="U503" i="4"/>
  <c r="T503" i="4"/>
  <c r="S503" i="4"/>
  <c r="AF502" i="4"/>
  <c r="AE502" i="4"/>
  <c r="AD502" i="4"/>
  <c r="AC502" i="4"/>
  <c r="AB502" i="4"/>
  <c r="AA502" i="4"/>
  <c r="Z502" i="4"/>
  <c r="Y502" i="4"/>
  <c r="X502" i="4"/>
  <c r="W502" i="4"/>
  <c r="V502" i="4"/>
  <c r="U502" i="4"/>
  <c r="T502" i="4"/>
  <c r="S502" i="4"/>
  <c r="AF501" i="4"/>
  <c r="AE501" i="4"/>
  <c r="AD501" i="4"/>
  <c r="AC501" i="4"/>
  <c r="AB501" i="4"/>
  <c r="AA501" i="4"/>
  <c r="Z501" i="4"/>
  <c r="Y501" i="4"/>
  <c r="X501" i="4"/>
  <c r="W501" i="4"/>
  <c r="V501" i="4"/>
  <c r="U501" i="4"/>
  <c r="T501" i="4"/>
  <c r="S501" i="4"/>
  <c r="AF500" i="4"/>
  <c r="AE500" i="4"/>
  <c r="AD500" i="4"/>
  <c r="AC500" i="4"/>
  <c r="AB500" i="4"/>
  <c r="AA500" i="4"/>
  <c r="Z500" i="4"/>
  <c r="Y500" i="4"/>
  <c r="X500" i="4"/>
  <c r="W500" i="4"/>
  <c r="V500" i="4"/>
  <c r="U500" i="4"/>
  <c r="T500" i="4"/>
  <c r="S500" i="4"/>
  <c r="AF499" i="4"/>
  <c r="AE499" i="4"/>
  <c r="AD499" i="4"/>
  <c r="AC499" i="4"/>
  <c r="AB499" i="4"/>
  <c r="AA499" i="4"/>
  <c r="Z499" i="4"/>
  <c r="Y499" i="4"/>
  <c r="X499" i="4"/>
  <c r="W499" i="4"/>
  <c r="V499" i="4"/>
  <c r="U499" i="4"/>
  <c r="T499" i="4"/>
  <c r="S499" i="4"/>
  <c r="AF498" i="4"/>
  <c r="AE498" i="4"/>
  <c r="AD498" i="4"/>
  <c r="AC498" i="4"/>
  <c r="AB498" i="4"/>
  <c r="AA498" i="4"/>
  <c r="Z498" i="4"/>
  <c r="Y498" i="4"/>
  <c r="X498" i="4"/>
  <c r="W498" i="4"/>
  <c r="V498" i="4"/>
  <c r="U498" i="4"/>
  <c r="T498" i="4"/>
  <c r="S498" i="4"/>
  <c r="AF497" i="4"/>
  <c r="AE497" i="4"/>
  <c r="AD497" i="4"/>
  <c r="AC497" i="4"/>
  <c r="AB497" i="4"/>
  <c r="AA497" i="4"/>
  <c r="Z497" i="4"/>
  <c r="Y497" i="4"/>
  <c r="X497" i="4"/>
  <c r="W497" i="4"/>
  <c r="V497" i="4"/>
  <c r="U497" i="4"/>
  <c r="T497" i="4"/>
  <c r="S497" i="4"/>
  <c r="AF496" i="4"/>
  <c r="AE496" i="4"/>
  <c r="AD496" i="4"/>
  <c r="AC496" i="4"/>
  <c r="AB496" i="4"/>
  <c r="AA496" i="4"/>
  <c r="Z496" i="4"/>
  <c r="Y496" i="4"/>
  <c r="X496" i="4"/>
  <c r="W496" i="4"/>
  <c r="V496" i="4"/>
  <c r="U496" i="4"/>
  <c r="T496" i="4"/>
  <c r="S496" i="4"/>
  <c r="AF495" i="4"/>
  <c r="AE495" i="4"/>
  <c r="AD495" i="4"/>
  <c r="AC495" i="4"/>
  <c r="AB495" i="4"/>
  <c r="AA495" i="4"/>
  <c r="Z495" i="4"/>
  <c r="Y495" i="4"/>
  <c r="X495" i="4"/>
  <c r="W495" i="4"/>
  <c r="V495" i="4"/>
  <c r="U495" i="4"/>
  <c r="T495" i="4"/>
  <c r="S495" i="4"/>
  <c r="AF494" i="4"/>
  <c r="AE494" i="4"/>
  <c r="AD494" i="4"/>
  <c r="AC494" i="4"/>
  <c r="AB494" i="4"/>
  <c r="AA494" i="4"/>
  <c r="Z494" i="4"/>
  <c r="Y494" i="4"/>
  <c r="X494" i="4"/>
  <c r="W494" i="4"/>
  <c r="V494" i="4"/>
  <c r="U494" i="4"/>
  <c r="T494" i="4"/>
  <c r="S494" i="4"/>
  <c r="AF493" i="4"/>
  <c r="AE493" i="4"/>
  <c r="AD493" i="4"/>
  <c r="AC493" i="4"/>
  <c r="AB493" i="4"/>
  <c r="AA493" i="4"/>
  <c r="Z493" i="4"/>
  <c r="Y493" i="4"/>
  <c r="X493" i="4"/>
  <c r="W493" i="4"/>
  <c r="V493" i="4"/>
  <c r="U493" i="4"/>
  <c r="T493" i="4"/>
  <c r="S493" i="4"/>
  <c r="AF492" i="4"/>
  <c r="AE492" i="4"/>
  <c r="AD492" i="4"/>
  <c r="AC492" i="4"/>
  <c r="AB492" i="4"/>
  <c r="AA492" i="4"/>
  <c r="Z492" i="4"/>
  <c r="Y492" i="4"/>
  <c r="X492" i="4"/>
  <c r="W492" i="4"/>
  <c r="V492" i="4"/>
  <c r="U492" i="4"/>
  <c r="T492" i="4"/>
  <c r="S492" i="4"/>
  <c r="AF491" i="4"/>
  <c r="AE491" i="4"/>
  <c r="AD491" i="4"/>
  <c r="AC491" i="4"/>
  <c r="AB491" i="4"/>
  <c r="AA491" i="4"/>
  <c r="Z491" i="4"/>
  <c r="Y491" i="4"/>
  <c r="X491" i="4"/>
  <c r="W491" i="4"/>
  <c r="V491" i="4"/>
  <c r="U491" i="4"/>
  <c r="T491" i="4"/>
  <c r="S491" i="4"/>
  <c r="AF490" i="4"/>
  <c r="AE490" i="4"/>
  <c r="AD490" i="4"/>
  <c r="AC490" i="4"/>
  <c r="AB490" i="4"/>
  <c r="AA490" i="4"/>
  <c r="Z490" i="4"/>
  <c r="Y490" i="4"/>
  <c r="X490" i="4"/>
  <c r="W490" i="4"/>
  <c r="V490" i="4"/>
  <c r="U490" i="4"/>
  <c r="T490" i="4"/>
  <c r="S490" i="4"/>
  <c r="AF489" i="4"/>
  <c r="AE489" i="4"/>
  <c r="AD489" i="4"/>
  <c r="AC489" i="4"/>
  <c r="AB489" i="4"/>
  <c r="AA489" i="4"/>
  <c r="Z489" i="4"/>
  <c r="Y489" i="4"/>
  <c r="X489" i="4"/>
  <c r="W489" i="4"/>
  <c r="V489" i="4"/>
  <c r="U489" i="4"/>
  <c r="T489" i="4"/>
  <c r="S489" i="4"/>
  <c r="AF488" i="4"/>
  <c r="AE488" i="4"/>
  <c r="AD488" i="4"/>
  <c r="AC488" i="4"/>
  <c r="AB488" i="4"/>
  <c r="AA488" i="4"/>
  <c r="Z488" i="4"/>
  <c r="Y488" i="4"/>
  <c r="X488" i="4"/>
  <c r="W488" i="4"/>
  <c r="V488" i="4"/>
  <c r="U488" i="4"/>
  <c r="T488" i="4"/>
  <c r="S488" i="4"/>
  <c r="AF487" i="4"/>
  <c r="AE487" i="4"/>
  <c r="AD487" i="4"/>
  <c r="AC487" i="4"/>
  <c r="AB487" i="4"/>
  <c r="AA487" i="4"/>
  <c r="Z487" i="4"/>
  <c r="Y487" i="4"/>
  <c r="X487" i="4"/>
  <c r="W487" i="4"/>
  <c r="V487" i="4"/>
  <c r="U487" i="4"/>
  <c r="T487" i="4"/>
  <c r="S487" i="4"/>
  <c r="AF486" i="4"/>
  <c r="AE486" i="4"/>
  <c r="AD486" i="4"/>
  <c r="AC486" i="4"/>
  <c r="AB486" i="4"/>
  <c r="AA486" i="4"/>
  <c r="Z486" i="4"/>
  <c r="Y486" i="4"/>
  <c r="X486" i="4"/>
  <c r="W486" i="4"/>
  <c r="V486" i="4"/>
  <c r="U486" i="4"/>
  <c r="T486" i="4"/>
  <c r="S486" i="4"/>
  <c r="AF485" i="4"/>
  <c r="AE485" i="4"/>
  <c r="AD485" i="4"/>
  <c r="AC485" i="4"/>
  <c r="AB485" i="4"/>
  <c r="AA485" i="4"/>
  <c r="Z485" i="4"/>
  <c r="Y485" i="4"/>
  <c r="X485" i="4"/>
  <c r="W485" i="4"/>
  <c r="V485" i="4"/>
  <c r="U485" i="4"/>
  <c r="T485" i="4"/>
  <c r="S485" i="4"/>
  <c r="AF484" i="4"/>
  <c r="AE484" i="4"/>
  <c r="AD484" i="4"/>
  <c r="AC484" i="4"/>
  <c r="AB484" i="4"/>
  <c r="AA484" i="4"/>
  <c r="Z484" i="4"/>
  <c r="Y484" i="4"/>
  <c r="X484" i="4"/>
  <c r="W484" i="4"/>
  <c r="V484" i="4"/>
  <c r="U484" i="4"/>
  <c r="T484" i="4"/>
  <c r="S484" i="4"/>
  <c r="AF483" i="4"/>
  <c r="AE483" i="4"/>
  <c r="AD483" i="4"/>
  <c r="AC483" i="4"/>
  <c r="AB483" i="4"/>
  <c r="AA483" i="4"/>
  <c r="Z483" i="4"/>
  <c r="Y483" i="4"/>
  <c r="X483" i="4"/>
  <c r="W483" i="4"/>
  <c r="V483" i="4"/>
  <c r="U483" i="4"/>
  <c r="T483" i="4"/>
  <c r="S483" i="4"/>
  <c r="AF482" i="4"/>
  <c r="AE482" i="4"/>
  <c r="AD482" i="4"/>
  <c r="AC482" i="4"/>
  <c r="AB482" i="4"/>
  <c r="AA482" i="4"/>
  <c r="Z482" i="4"/>
  <c r="Y482" i="4"/>
  <c r="X482" i="4"/>
  <c r="W482" i="4"/>
  <c r="V482" i="4"/>
  <c r="U482" i="4"/>
  <c r="T482" i="4"/>
  <c r="S482" i="4"/>
  <c r="AF481" i="4"/>
  <c r="AE481" i="4"/>
  <c r="AD481" i="4"/>
  <c r="AC481" i="4"/>
  <c r="AB481" i="4"/>
  <c r="AA481" i="4"/>
  <c r="Z481" i="4"/>
  <c r="Y481" i="4"/>
  <c r="X481" i="4"/>
  <c r="W481" i="4"/>
  <c r="V481" i="4"/>
  <c r="U481" i="4"/>
  <c r="T481" i="4"/>
  <c r="S481" i="4"/>
  <c r="AF480" i="4"/>
  <c r="AE480" i="4"/>
  <c r="AD480" i="4"/>
  <c r="AC480" i="4"/>
  <c r="AB480" i="4"/>
  <c r="AA480" i="4"/>
  <c r="Z480" i="4"/>
  <c r="Y480" i="4"/>
  <c r="X480" i="4"/>
  <c r="W480" i="4"/>
  <c r="V480" i="4"/>
  <c r="U480" i="4"/>
  <c r="T480" i="4"/>
  <c r="S480" i="4"/>
  <c r="AF479" i="4"/>
  <c r="AE479" i="4"/>
  <c r="AD479" i="4"/>
  <c r="AC479" i="4"/>
  <c r="AB479" i="4"/>
  <c r="AA479" i="4"/>
  <c r="Z479" i="4"/>
  <c r="Y479" i="4"/>
  <c r="X479" i="4"/>
  <c r="W479" i="4"/>
  <c r="V479" i="4"/>
  <c r="U479" i="4"/>
  <c r="T479" i="4"/>
  <c r="S479" i="4"/>
  <c r="AF478" i="4"/>
  <c r="AE478" i="4"/>
  <c r="AD478" i="4"/>
  <c r="AC478" i="4"/>
  <c r="AB478" i="4"/>
  <c r="AA478" i="4"/>
  <c r="Z478" i="4"/>
  <c r="Y478" i="4"/>
  <c r="X478" i="4"/>
  <c r="W478" i="4"/>
  <c r="V478" i="4"/>
  <c r="U478" i="4"/>
  <c r="T478" i="4"/>
  <c r="S478" i="4"/>
  <c r="AF477" i="4"/>
  <c r="AE477" i="4"/>
  <c r="AD477" i="4"/>
  <c r="AC477" i="4"/>
  <c r="AB477" i="4"/>
  <c r="AA477" i="4"/>
  <c r="Z477" i="4"/>
  <c r="Y477" i="4"/>
  <c r="X477" i="4"/>
  <c r="W477" i="4"/>
  <c r="V477" i="4"/>
  <c r="U477" i="4"/>
  <c r="T477" i="4"/>
  <c r="S477" i="4"/>
  <c r="AF476" i="4"/>
  <c r="AE476" i="4"/>
  <c r="AD476" i="4"/>
  <c r="AC476" i="4"/>
  <c r="AB476" i="4"/>
  <c r="AA476" i="4"/>
  <c r="Z476" i="4"/>
  <c r="Y476" i="4"/>
  <c r="X476" i="4"/>
  <c r="W476" i="4"/>
  <c r="V476" i="4"/>
  <c r="U476" i="4"/>
  <c r="T476" i="4"/>
  <c r="S476" i="4"/>
  <c r="AF475" i="4"/>
  <c r="AE475" i="4"/>
  <c r="AD475" i="4"/>
  <c r="AC475" i="4"/>
  <c r="AB475" i="4"/>
  <c r="AA475" i="4"/>
  <c r="Z475" i="4"/>
  <c r="Y475" i="4"/>
  <c r="X475" i="4"/>
  <c r="W475" i="4"/>
  <c r="V475" i="4"/>
  <c r="U475" i="4"/>
  <c r="T475" i="4"/>
  <c r="S475" i="4"/>
  <c r="AF474" i="4"/>
  <c r="AE474" i="4"/>
  <c r="AD474" i="4"/>
  <c r="AC474" i="4"/>
  <c r="AB474" i="4"/>
  <c r="AA474" i="4"/>
  <c r="Z474" i="4"/>
  <c r="Y474" i="4"/>
  <c r="X474" i="4"/>
  <c r="W474" i="4"/>
  <c r="V474" i="4"/>
  <c r="U474" i="4"/>
  <c r="T474" i="4"/>
  <c r="S474" i="4"/>
  <c r="AF473" i="4"/>
  <c r="AE473" i="4"/>
  <c r="AD473" i="4"/>
  <c r="AC473" i="4"/>
  <c r="AB473" i="4"/>
  <c r="AA473" i="4"/>
  <c r="Z473" i="4"/>
  <c r="Y473" i="4"/>
  <c r="X473" i="4"/>
  <c r="W473" i="4"/>
  <c r="V473" i="4"/>
  <c r="U473" i="4"/>
  <c r="T473" i="4"/>
  <c r="S473" i="4"/>
  <c r="AF472" i="4"/>
  <c r="AE472" i="4"/>
  <c r="AD472" i="4"/>
  <c r="AC472" i="4"/>
  <c r="AB472" i="4"/>
  <c r="AA472" i="4"/>
  <c r="Z472" i="4"/>
  <c r="Y472" i="4"/>
  <c r="X472" i="4"/>
  <c r="W472" i="4"/>
  <c r="V472" i="4"/>
  <c r="U472" i="4"/>
  <c r="T472" i="4"/>
  <c r="S472" i="4"/>
  <c r="AF471" i="4"/>
  <c r="AE471" i="4"/>
  <c r="AD471" i="4"/>
  <c r="AC471" i="4"/>
  <c r="AB471" i="4"/>
  <c r="AA471" i="4"/>
  <c r="Z471" i="4"/>
  <c r="Y471" i="4"/>
  <c r="X471" i="4"/>
  <c r="W471" i="4"/>
  <c r="V471" i="4"/>
  <c r="U471" i="4"/>
  <c r="T471" i="4"/>
  <c r="S471" i="4"/>
  <c r="AF470" i="4"/>
  <c r="AE470" i="4"/>
  <c r="AD470" i="4"/>
  <c r="AC470" i="4"/>
  <c r="AB470" i="4"/>
  <c r="AA470" i="4"/>
  <c r="Z470" i="4"/>
  <c r="Y470" i="4"/>
  <c r="X470" i="4"/>
  <c r="W470" i="4"/>
  <c r="V470" i="4"/>
  <c r="U470" i="4"/>
  <c r="T470" i="4"/>
  <c r="S470" i="4"/>
  <c r="AF469" i="4"/>
  <c r="AE469" i="4"/>
  <c r="AD469" i="4"/>
  <c r="AC469" i="4"/>
  <c r="AB469" i="4"/>
  <c r="AA469" i="4"/>
  <c r="Z469" i="4"/>
  <c r="Y469" i="4"/>
  <c r="X469" i="4"/>
  <c r="W469" i="4"/>
  <c r="V469" i="4"/>
  <c r="U469" i="4"/>
  <c r="T469" i="4"/>
  <c r="S469" i="4"/>
  <c r="AF468" i="4"/>
  <c r="AE468" i="4"/>
  <c r="AD468" i="4"/>
  <c r="AC468" i="4"/>
  <c r="AB468" i="4"/>
  <c r="AA468" i="4"/>
  <c r="Z468" i="4"/>
  <c r="Y468" i="4"/>
  <c r="X468" i="4"/>
  <c r="W468" i="4"/>
  <c r="V468" i="4"/>
  <c r="U468" i="4"/>
  <c r="T468" i="4"/>
  <c r="S468" i="4"/>
  <c r="AF467" i="4"/>
  <c r="AE467" i="4"/>
  <c r="AD467" i="4"/>
  <c r="AC467" i="4"/>
  <c r="AB467" i="4"/>
  <c r="AA467" i="4"/>
  <c r="Z467" i="4"/>
  <c r="Y467" i="4"/>
  <c r="X467" i="4"/>
  <c r="W467" i="4"/>
  <c r="V467" i="4"/>
  <c r="U467" i="4"/>
  <c r="T467" i="4"/>
  <c r="S467" i="4"/>
  <c r="AF466" i="4"/>
  <c r="AE466" i="4"/>
  <c r="AD466" i="4"/>
  <c r="AC466" i="4"/>
  <c r="AB466" i="4"/>
  <c r="AA466" i="4"/>
  <c r="Z466" i="4"/>
  <c r="Y466" i="4"/>
  <c r="X466" i="4"/>
  <c r="W466" i="4"/>
  <c r="V466" i="4"/>
  <c r="U466" i="4"/>
  <c r="T466" i="4"/>
  <c r="S466" i="4"/>
  <c r="AF465" i="4"/>
  <c r="AE465" i="4"/>
  <c r="AD465" i="4"/>
  <c r="AC465" i="4"/>
  <c r="AB465" i="4"/>
  <c r="AA465" i="4"/>
  <c r="Z465" i="4"/>
  <c r="Y465" i="4"/>
  <c r="X465" i="4"/>
  <c r="W465" i="4"/>
  <c r="V465" i="4"/>
  <c r="U465" i="4"/>
  <c r="T465" i="4"/>
  <c r="S465" i="4"/>
  <c r="AF464" i="4"/>
  <c r="AE464" i="4"/>
  <c r="AD464" i="4"/>
  <c r="AC464" i="4"/>
  <c r="AB464" i="4"/>
  <c r="AA464" i="4"/>
  <c r="Z464" i="4"/>
  <c r="Y464" i="4"/>
  <c r="X464" i="4"/>
  <c r="W464" i="4"/>
  <c r="V464" i="4"/>
  <c r="U464" i="4"/>
  <c r="T464" i="4"/>
  <c r="S464" i="4"/>
  <c r="AF463" i="4"/>
  <c r="AE463" i="4"/>
  <c r="AD463" i="4"/>
  <c r="AC463" i="4"/>
  <c r="AB463" i="4"/>
  <c r="AA463" i="4"/>
  <c r="Z463" i="4"/>
  <c r="Y463" i="4"/>
  <c r="X463" i="4"/>
  <c r="W463" i="4"/>
  <c r="V463" i="4"/>
  <c r="U463" i="4"/>
  <c r="T463" i="4"/>
  <c r="S463" i="4"/>
  <c r="AF462" i="4"/>
  <c r="AE462" i="4"/>
  <c r="AD462" i="4"/>
  <c r="AC462" i="4"/>
  <c r="AB462" i="4"/>
  <c r="AA462" i="4"/>
  <c r="Z462" i="4"/>
  <c r="Y462" i="4"/>
  <c r="X462" i="4"/>
  <c r="W462" i="4"/>
  <c r="V462" i="4"/>
  <c r="U462" i="4"/>
  <c r="T462" i="4"/>
  <c r="S462" i="4"/>
  <c r="AF461" i="4"/>
  <c r="AE461" i="4"/>
  <c r="AD461" i="4"/>
  <c r="AC461" i="4"/>
  <c r="AB461" i="4"/>
  <c r="AA461" i="4"/>
  <c r="Z461" i="4"/>
  <c r="Y461" i="4"/>
  <c r="X461" i="4"/>
  <c r="W461" i="4"/>
  <c r="V461" i="4"/>
  <c r="U461" i="4"/>
  <c r="T461" i="4"/>
  <c r="S461" i="4"/>
  <c r="AF460" i="4"/>
  <c r="AE460" i="4"/>
  <c r="AD460" i="4"/>
  <c r="AC460" i="4"/>
  <c r="AB460" i="4"/>
  <c r="AA460" i="4"/>
  <c r="Z460" i="4"/>
  <c r="Y460" i="4"/>
  <c r="X460" i="4"/>
  <c r="W460" i="4"/>
  <c r="V460" i="4"/>
  <c r="U460" i="4"/>
  <c r="T460" i="4"/>
  <c r="S460" i="4"/>
  <c r="AF459" i="4"/>
  <c r="AE459" i="4"/>
  <c r="AD459" i="4"/>
  <c r="AC459" i="4"/>
  <c r="AB459" i="4"/>
  <c r="AA459" i="4"/>
  <c r="Z459" i="4"/>
  <c r="Y459" i="4"/>
  <c r="X459" i="4"/>
  <c r="W459" i="4"/>
  <c r="V459" i="4"/>
  <c r="U459" i="4"/>
  <c r="T459" i="4"/>
  <c r="S459" i="4"/>
  <c r="AF458" i="4"/>
  <c r="AE458" i="4"/>
  <c r="AD458" i="4"/>
  <c r="AC458" i="4"/>
  <c r="AB458" i="4"/>
  <c r="AA458" i="4"/>
  <c r="Z458" i="4"/>
  <c r="Y458" i="4"/>
  <c r="X458" i="4"/>
  <c r="W458" i="4"/>
  <c r="V458" i="4"/>
  <c r="U458" i="4"/>
  <c r="T458" i="4"/>
  <c r="S458" i="4"/>
  <c r="AF457" i="4"/>
  <c r="AE457" i="4"/>
  <c r="AD457" i="4"/>
  <c r="AC457" i="4"/>
  <c r="AB457" i="4"/>
  <c r="AA457" i="4"/>
  <c r="Z457" i="4"/>
  <c r="Y457" i="4"/>
  <c r="X457" i="4"/>
  <c r="W457" i="4"/>
  <c r="V457" i="4"/>
  <c r="U457" i="4"/>
  <c r="T457" i="4"/>
  <c r="S457" i="4"/>
  <c r="AF456" i="4"/>
  <c r="AE456" i="4"/>
  <c r="AD456" i="4"/>
  <c r="AC456" i="4"/>
  <c r="AB456" i="4"/>
  <c r="AA456" i="4"/>
  <c r="Z456" i="4"/>
  <c r="Y456" i="4"/>
  <c r="X456" i="4"/>
  <c r="W456" i="4"/>
  <c r="V456" i="4"/>
  <c r="U456" i="4"/>
  <c r="T456" i="4"/>
  <c r="S456" i="4"/>
  <c r="AF455" i="4"/>
  <c r="AE455" i="4"/>
  <c r="AD455" i="4"/>
  <c r="AC455" i="4"/>
  <c r="AB455" i="4"/>
  <c r="AA455" i="4"/>
  <c r="Z455" i="4"/>
  <c r="Y455" i="4"/>
  <c r="X455" i="4"/>
  <c r="W455" i="4"/>
  <c r="V455" i="4"/>
  <c r="U455" i="4"/>
  <c r="T455" i="4"/>
  <c r="S455" i="4"/>
  <c r="AF454" i="4"/>
  <c r="AE454" i="4"/>
  <c r="AD454" i="4"/>
  <c r="AC454" i="4"/>
  <c r="AB454" i="4"/>
  <c r="AA454" i="4"/>
  <c r="Z454" i="4"/>
  <c r="Y454" i="4"/>
  <c r="X454" i="4"/>
  <c r="W454" i="4"/>
  <c r="V454" i="4"/>
  <c r="U454" i="4"/>
  <c r="T454" i="4"/>
  <c r="S454" i="4"/>
  <c r="AF453" i="4"/>
  <c r="AE453" i="4"/>
  <c r="AD453" i="4"/>
  <c r="AC453" i="4"/>
  <c r="AB453" i="4"/>
  <c r="AA453" i="4"/>
  <c r="Z453" i="4"/>
  <c r="Y453" i="4"/>
  <c r="X453" i="4"/>
  <c r="W453" i="4"/>
  <c r="V453" i="4"/>
  <c r="U453" i="4"/>
  <c r="T453" i="4"/>
  <c r="S453" i="4"/>
  <c r="AF452" i="4"/>
  <c r="AE452" i="4"/>
  <c r="AD452" i="4"/>
  <c r="AC452" i="4"/>
  <c r="AB452" i="4"/>
  <c r="AA452" i="4"/>
  <c r="Z452" i="4"/>
  <c r="Y452" i="4"/>
  <c r="X452" i="4"/>
  <c r="W452" i="4"/>
  <c r="V452" i="4"/>
  <c r="U452" i="4"/>
  <c r="T452" i="4"/>
  <c r="S452" i="4"/>
  <c r="AF451" i="4"/>
  <c r="AE451" i="4"/>
  <c r="AD451" i="4"/>
  <c r="AC451" i="4"/>
  <c r="AB451" i="4"/>
  <c r="AA451" i="4"/>
  <c r="Z451" i="4"/>
  <c r="Y451" i="4"/>
  <c r="X451" i="4"/>
  <c r="W451" i="4"/>
  <c r="V451" i="4"/>
  <c r="U451" i="4"/>
  <c r="T451" i="4"/>
  <c r="S451" i="4"/>
  <c r="AF450" i="4"/>
  <c r="AE450" i="4"/>
  <c r="AD450" i="4"/>
  <c r="AC450" i="4"/>
  <c r="AB450" i="4"/>
  <c r="AA450" i="4"/>
  <c r="Z450" i="4"/>
  <c r="Y450" i="4"/>
  <c r="X450" i="4"/>
  <c r="W450" i="4"/>
  <c r="V450" i="4"/>
  <c r="U450" i="4"/>
  <c r="T450" i="4"/>
  <c r="S450" i="4"/>
  <c r="AF449" i="4"/>
  <c r="AE449" i="4"/>
  <c r="AD449" i="4"/>
  <c r="AC449" i="4"/>
  <c r="AB449" i="4"/>
  <c r="AA449" i="4"/>
  <c r="Z449" i="4"/>
  <c r="Y449" i="4"/>
  <c r="X449" i="4"/>
  <c r="W449" i="4"/>
  <c r="V449" i="4"/>
  <c r="U449" i="4"/>
  <c r="T449" i="4"/>
  <c r="S449" i="4"/>
  <c r="AF448" i="4"/>
  <c r="AE448" i="4"/>
  <c r="AD448" i="4"/>
  <c r="AC448" i="4"/>
  <c r="AB448" i="4"/>
  <c r="AA448" i="4"/>
  <c r="Z448" i="4"/>
  <c r="Y448" i="4"/>
  <c r="X448" i="4"/>
  <c r="W448" i="4"/>
  <c r="V448" i="4"/>
  <c r="U448" i="4"/>
  <c r="T448" i="4"/>
  <c r="S448" i="4"/>
  <c r="AF447" i="4"/>
  <c r="AE447" i="4"/>
  <c r="AD447" i="4"/>
  <c r="AC447" i="4"/>
  <c r="AB447" i="4"/>
  <c r="AA447" i="4"/>
  <c r="Z447" i="4"/>
  <c r="Y447" i="4"/>
  <c r="X447" i="4"/>
  <c r="W447" i="4"/>
  <c r="V447" i="4"/>
  <c r="U447" i="4"/>
  <c r="T447" i="4"/>
  <c r="S447" i="4"/>
  <c r="AF446" i="4"/>
  <c r="AE446" i="4"/>
  <c r="AD446" i="4"/>
  <c r="AC446" i="4"/>
  <c r="AB446" i="4"/>
  <c r="AA446" i="4"/>
  <c r="Z446" i="4"/>
  <c r="Y446" i="4"/>
  <c r="X446" i="4"/>
  <c r="W446" i="4"/>
  <c r="V446" i="4"/>
  <c r="U446" i="4"/>
  <c r="T446" i="4"/>
  <c r="S446" i="4"/>
  <c r="AF445" i="4"/>
  <c r="AE445" i="4"/>
  <c r="AD445" i="4"/>
  <c r="AC445" i="4"/>
  <c r="AB445" i="4"/>
  <c r="AA445" i="4"/>
  <c r="Z445" i="4"/>
  <c r="Y445" i="4"/>
  <c r="X445" i="4"/>
  <c r="W445" i="4"/>
  <c r="V445" i="4"/>
  <c r="U445" i="4"/>
  <c r="T445" i="4"/>
  <c r="S445" i="4"/>
  <c r="AF444" i="4"/>
  <c r="AE444" i="4"/>
  <c r="AD444" i="4"/>
  <c r="AC444" i="4"/>
  <c r="AB444" i="4"/>
  <c r="AA444" i="4"/>
  <c r="Z444" i="4"/>
  <c r="Y444" i="4"/>
  <c r="X444" i="4"/>
  <c r="W444" i="4"/>
  <c r="V444" i="4"/>
  <c r="U444" i="4"/>
  <c r="T444" i="4"/>
  <c r="S444" i="4"/>
  <c r="AF443" i="4"/>
  <c r="AE443" i="4"/>
  <c r="AD443" i="4"/>
  <c r="AC443" i="4"/>
  <c r="AB443" i="4"/>
  <c r="AA443" i="4"/>
  <c r="Z443" i="4"/>
  <c r="Y443" i="4"/>
  <c r="X443" i="4"/>
  <c r="W443" i="4"/>
  <c r="V443" i="4"/>
  <c r="U443" i="4"/>
  <c r="T443" i="4"/>
  <c r="S443" i="4"/>
  <c r="AF442" i="4"/>
  <c r="AE442" i="4"/>
  <c r="AD442" i="4"/>
  <c r="AC442" i="4"/>
  <c r="AB442" i="4"/>
  <c r="AA442" i="4"/>
  <c r="Z442" i="4"/>
  <c r="Y442" i="4"/>
  <c r="X442" i="4"/>
  <c r="W442" i="4"/>
  <c r="V442" i="4"/>
  <c r="U442" i="4"/>
  <c r="T442" i="4"/>
  <c r="S442" i="4"/>
  <c r="AF441" i="4"/>
  <c r="AE441" i="4"/>
  <c r="AD441" i="4"/>
  <c r="AC441" i="4"/>
  <c r="AB441" i="4"/>
  <c r="AA441" i="4"/>
  <c r="Z441" i="4"/>
  <c r="Y441" i="4"/>
  <c r="X441" i="4"/>
  <c r="W441" i="4"/>
  <c r="V441" i="4"/>
  <c r="U441" i="4"/>
  <c r="T441" i="4"/>
  <c r="S441" i="4"/>
  <c r="AF440" i="4"/>
  <c r="AE440" i="4"/>
  <c r="AD440" i="4"/>
  <c r="AC440" i="4"/>
  <c r="AB440" i="4"/>
  <c r="AA440" i="4"/>
  <c r="Z440" i="4"/>
  <c r="Y440" i="4"/>
  <c r="X440" i="4"/>
  <c r="W440" i="4"/>
  <c r="V440" i="4"/>
  <c r="U440" i="4"/>
  <c r="T440" i="4"/>
  <c r="S440" i="4"/>
  <c r="AF439" i="4"/>
  <c r="AE439" i="4"/>
  <c r="AD439" i="4"/>
  <c r="AC439" i="4"/>
  <c r="AB439" i="4"/>
  <c r="AA439" i="4"/>
  <c r="Z439" i="4"/>
  <c r="Y439" i="4"/>
  <c r="X439" i="4"/>
  <c r="W439" i="4"/>
  <c r="V439" i="4"/>
  <c r="U439" i="4"/>
  <c r="T439" i="4"/>
  <c r="S439" i="4"/>
  <c r="AF438" i="4"/>
  <c r="AE438" i="4"/>
  <c r="AD438" i="4"/>
  <c r="AC438" i="4"/>
  <c r="AB438" i="4"/>
  <c r="AA438" i="4"/>
  <c r="Z438" i="4"/>
  <c r="Y438" i="4"/>
  <c r="X438" i="4"/>
  <c r="W438" i="4"/>
  <c r="V438" i="4"/>
  <c r="U438" i="4"/>
  <c r="T438" i="4"/>
  <c r="S438" i="4"/>
  <c r="AF437" i="4"/>
  <c r="AE437" i="4"/>
  <c r="AD437" i="4"/>
  <c r="AC437" i="4"/>
  <c r="AB437" i="4"/>
  <c r="AA437" i="4"/>
  <c r="Z437" i="4"/>
  <c r="Y437" i="4"/>
  <c r="X437" i="4"/>
  <c r="W437" i="4"/>
  <c r="V437" i="4"/>
  <c r="U437" i="4"/>
  <c r="T437" i="4"/>
  <c r="S437" i="4"/>
  <c r="AF436" i="4"/>
  <c r="AE436" i="4"/>
  <c r="AD436" i="4"/>
  <c r="AC436" i="4"/>
  <c r="AB436" i="4"/>
  <c r="AA436" i="4"/>
  <c r="Z436" i="4"/>
  <c r="Y436" i="4"/>
  <c r="X436" i="4"/>
  <c r="W436" i="4"/>
  <c r="V436" i="4"/>
  <c r="U436" i="4"/>
  <c r="T436" i="4"/>
  <c r="S436" i="4"/>
  <c r="AF435" i="4"/>
  <c r="AE435" i="4"/>
  <c r="AD435" i="4"/>
  <c r="AC435" i="4"/>
  <c r="AB435" i="4"/>
  <c r="AA435" i="4"/>
  <c r="Z435" i="4"/>
  <c r="Y435" i="4"/>
  <c r="X435" i="4"/>
  <c r="W435" i="4"/>
  <c r="V435" i="4"/>
  <c r="U435" i="4"/>
  <c r="T435" i="4"/>
  <c r="S435" i="4"/>
  <c r="AF434" i="4"/>
  <c r="AE434" i="4"/>
  <c r="AD434" i="4"/>
  <c r="AC434" i="4"/>
  <c r="AB434" i="4"/>
  <c r="AA434" i="4"/>
  <c r="Z434" i="4"/>
  <c r="Y434" i="4"/>
  <c r="X434" i="4"/>
  <c r="W434" i="4"/>
  <c r="V434" i="4"/>
  <c r="U434" i="4"/>
  <c r="T434" i="4"/>
  <c r="S434" i="4"/>
  <c r="AF433" i="4"/>
  <c r="AE433" i="4"/>
  <c r="AD433" i="4"/>
  <c r="AC433" i="4"/>
  <c r="AB433" i="4"/>
  <c r="AA433" i="4"/>
  <c r="Z433" i="4"/>
  <c r="Y433" i="4"/>
  <c r="X433" i="4"/>
  <c r="W433" i="4"/>
  <c r="V433" i="4"/>
  <c r="U433" i="4"/>
  <c r="T433" i="4"/>
  <c r="S433" i="4"/>
  <c r="AF432" i="4"/>
  <c r="AE432" i="4"/>
  <c r="AD432" i="4"/>
  <c r="AC432" i="4"/>
  <c r="AB432" i="4"/>
  <c r="AA432" i="4"/>
  <c r="Z432" i="4"/>
  <c r="Y432" i="4"/>
  <c r="X432" i="4"/>
  <c r="W432" i="4"/>
  <c r="V432" i="4"/>
  <c r="U432" i="4"/>
  <c r="T432" i="4"/>
  <c r="S432" i="4"/>
  <c r="AF431" i="4"/>
  <c r="AE431" i="4"/>
  <c r="AD431" i="4"/>
  <c r="AC431" i="4"/>
  <c r="AB431" i="4"/>
  <c r="AA431" i="4"/>
  <c r="Z431" i="4"/>
  <c r="Y431" i="4"/>
  <c r="X431" i="4"/>
  <c r="W431" i="4"/>
  <c r="V431" i="4"/>
  <c r="U431" i="4"/>
  <c r="T431" i="4"/>
  <c r="S431" i="4"/>
  <c r="AF430" i="4"/>
  <c r="AE430" i="4"/>
  <c r="AD430" i="4"/>
  <c r="AC430" i="4"/>
  <c r="AB430" i="4"/>
  <c r="AA430" i="4"/>
  <c r="Z430" i="4"/>
  <c r="Y430" i="4"/>
  <c r="X430" i="4"/>
  <c r="W430" i="4"/>
  <c r="V430" i="4"/>
  <c r="U430" i="4"/>
  <c r="T430" i="4"/>
  <c r="S430" i="4"/>
  <c r="AF429" i="4"/>
  <c r="AE429" i="4"/>
  <c r="AD429" i="4"/>
  <c r="AC429" i="4"/>
  <c r="AB429" i="4"/>
  <c r="AA429" i="4"/>
  <c r="Z429" i="4"/>
  <c r="Y429" i="4"/>
  <c r="X429" i="4"/>
  <c r="W429" i="4"/>
  <c r="V429" i="4"/>
  <c r="U429" i="4"/>
  <c r="T429" i="4"/>
  <c r="S429" i="4"/>
  <c r="AF428" i="4"/>
  <c r="AE428" i="4"/>
  <c r="AD428" i="4"/>
  <c r="AC428" i="4"/>
  <c r="AB428" i="4"/>
  <c r="AA428" i="4"/>
  <c r="Z428" i="4"/>
  <c r="Y428" i="4"/>
  <c r="X428" i="4"/>
  <c r="W428" i="4"/>
  <c r="V428" i="4"/>
  <c r="U428" i="4"/>
  <c r="T428" i="4"/>
  <c r="S428" i="4"/>
  <c r="AF427" i="4"/>
  <c r="AE427" i="4"/>
  <c r="AD427" i="4"/>
  <c r="AC427" i="4"/>
  <c r="AB427" i="4"/>
  <c r="AA427" i="4"/>
  <c r="Z427" i="4"/>
  <c r="Y427" i="4"/>
  <c r="X427" i="4"/>
  <c r="W427" i="4"/>
  <c r="V427" i="4"/>
  <c r="U427" i="4"/>
  <c r="T427" i="4"/>
  <c r="S427" i="4"/>
  <c r="AF426" i="4"/>
  <c r="AE426" i="4"/>
  <c r="AD426" i="4"/>
  <c r="AC426" i="4"/>
  <c r="AB426" i="4"/>
  <c r="AA426" i="4"/>
  <c r="Z426" i="4"/>
  <c r="Y426" i="4"/>
  <c r="X426" i="4"/>
  <c r="W426" i="4"/>
  <c r="V426" i="4"/>
  <c r="U426" i="4"/>
  <c r="T426" i="4"/>
  <c r="S426" i="4"/>
  <c r="AF425" i="4"/>
  <c r="AE425" i="4"/>
  <c r="AD425" i="4"/>
  <c r="AC425" i="4"/>
  <c r="AB425" i="4"/>
  <c r="AA425" i="4"/>
  <c r="Z425" i="4"/>
  <c r="Y425" i="4"/>
  <c r="X425" i="4"/>
  <c r="W425" i="4"/>
  <c r="V425" i="4"/>
  <c r="U425" i="4"/>
  <c r="T425" i="4"/>
  <c r="S425" i="4"/>
  <c r="AF424" i="4"/>
  <c r="AE424" i="4"/>
  <c r="AD424" i="4"/>
  <c r="AC424" i="4"/>
  <c r="AB424" i="4"/>
  <c r="AA424" i="4"/>
  <c r="Z424" i="4"/>
  <c r="Y424" i="4"/>
  <c r="X424" i="4"/>
  <c r="W424" i="4"/>
  <c r="V424" i="4"/>
  <c r="U424" i="4"/>
  <c r="T424" i="4"/>
  <c r="S424" i="4"/>
  <c r="AF423" i="4"/>
  <c r="AE423" i="4"/>
  <c r="AD423" i="4"/>
  <c r="AC423" i="4"/>
  <c r="AB423" i="4"/>
  <c r="AA423" i="4"/>
  <c r="Z423" i="4"/>
  <c r="Y423" i="4"/>
  <c r="X423" i="4"/>
  <c r="W423" i="4"/>
  <c r="V423" i="4"/>
  <c r="U423" i="4"/>
  <c r="T423" i="4"/>
  <c r="S423" i="4"/>
  <c r="AF422" i="4"/>
  <c r="AE422" i="4"/>
  <c r="AD422" i="4"/>
  <c r="AC422" i="4"/>
  <c r="AB422" i="4"/>
  <c r="AA422" i="4"/>
  <c r="Z422" i="4"/>
  <c r="Y422" i="4"/>
  <c r="X422" i="4"/>
  <c r="W422" i="4"/>
  <c r="V422" i="4"/>
  <c r="U422" i="4"/>
  <c r="T422" i="4"/>
  <c r="S422" i="4"/>
  <c r="AF421" i="4"/>
  <c r="AE421" i="4"/>
  <c r="AD421" i="4"/>
  <c r="AC421" i="4"/>
  <c r="AB421" i="4"/>
  <c r="AA421" i="4"/>
  <c r="Z421" i="4"/>
  <c r="Y421" i="4"/>
  <c r="X421" i="4"/>
  <c r="W421" i="4"/>
  <c r="V421" i="4"/>
  <c r="U421" i="4"/>
  <c r="T421" i="4"/>
  <c r="S421" i="4"/>
  <c r="AF420" i="4"/>
  <c r="AE420" i="4"/>
  <c r="AD420" i="4"/>
  <c r="AC420" i="4"/>
  <c r="AB420" i="4"/>
  <c r="AA420" i="4"/>
  <c r="Z420" i="4"/>
  <c r="Y420" i="4"/>
  <c r="X420" i="4"/>
  <c r="W420" i="4"/>
  <c r="V420" i="4"/>
  <c r="U420" i="4"/>
  <c r="T420" i="4"/>
  <c r="S420" i="4"/>
  <c r="AF419" i="4"/>
  <c r="AE419" i="4"/>
  <c r="AD419" i="4"/>
  <c r="AC419" i="4"/>
  <c r="AB419" i="4"/>
  <c r="AA419" i="4"/>
  <c r="Z419" i="4"/>
  <c r="Y419" i="4"/>
  <c r="X419" i="4"/>
  <c r="W419" i="4"/>
  <c r="V419" i="4"/>
  <c r="U419" i="4"/>
  <c r="T419" i="4"/>
  <c r="S419" i="4"/>
  <c r="AF418" i="4"/>
  <c r="AE418" i="4"/>
  <c r="AD418" i="4"/>
  <c r="AC418" i="4"/>
  <c r="AB418" i="4"/>
  <c r="AA418" i="4"/>
  <c r="Z418" i="4"/>
  <c r="Y418" i="4"/>
  <c r="X418" i="4"/>
  <c r="W418" i="4"/>
  <c r="V418" i="4"/>
  <c r="U418" i="4"/>
  <c r="T418" i="4"/>
  <c r="S418" i="4"/>
  <c r="AF417" i="4"/>
  <c r="AE417" i="4"/>
  <c r="AD417" i="4"/>
  <c r="AC417" i="4"/>
  <c r="AB417" i="4"/>
  <c r="AA417" i="4"/>
  <c r="Z417" i="4"/>
  <c r="Y417" i="4"/>
  <c r="X417" i="4"/>
  <c r="W417" i="4"/>
  <c r="V417" i="4"/>
  <c r="U417" i="4"/>
  <c r="T417" i="4"/>
  <c r="S417" i="4"/>
  <c r="AF416" i="4"/>
  <c r="AE416" i="4"/>
  <c r="AD416" i="4"/>
  <c r="AC416" i="4"/>
  <c r="AB416" i="4"/>
  <c r="AA416" i="4"/>
  <c r="Z416" i="4"/>
  <c r="Y416" i="4"/>
  <c r="X416" i="4"/>
  <c r="W416" i="4"/>
  <c r="V416" i="4"/>
  <c r="U416" i="4"/>
  <c r="T416" i="4"/>
  <c r="S416" i="4"/>
  <c r="AF415" i="4"/>
  <c r="AE415" i="4"/>
  <c r="AD415" i="4"/>
  <c r="AC415" i="4"/>
  <c r="AB415" i="4"/>
  <c r="AA415" i="4"/>
  <c r="Z415" i="4"/>
  <c r="Y415" i="4"/>
  <c r="X415" i="4"/>
  <c r="W415" i="4"/>
  <c r="V415" i="4"/>
  <c r="U415" i="4"/>
  <c r="T415" i="4"/>
  <c r="S415" i="4"/>
  <c r="AF414" i="4"/>
  <c r="AE414" i="4"/>
  <c r="AD414" i="4"/>
  <c r="AC414" i="4"/>
  <c r="AB414" i="4"/>
  <c r="AA414" i="4"/>
  <c r="Z414" i="4"/>
  <c r="Y414" i="4"/>
  <c r="X414" i="4"/>
  <c r="W414" i="4"/>
  <c r="V414" i="4"/>
  <c r="U414" i="4"/>
  <c r="T414" i="4"/>
  <c r="S414" i="4"/>
  <c r="AF413" i="4"/>
  <c r="AE413" i="4"/>
  <c r="AD413" i="4"/>
  <c r="AC413" i="4"/>
  <c r="AB413" i="4"/>
  <c r="AA413" i="4"/>
  <c r="Z413" i="4"/>
  <c r="Y413" i="4"/>
  <c r="X413" i="4"/>
  <c r="W413" i="4"/>
  <c r="V413" i="4"/>
  <c r="U413" i="4"/>
  <c r="T413" i="4"/>
  <c r="S413" i="4"/>
  <c r="AF412" i="4"/>
  <c r="AE412" i="4"/>
  <c r="AD412" i="4"/>
  <c r="AC412" i="4"/>
  <c r="AB412" i="4"/>
  <c r="AA412" i="4"/>
  <c r="Z412" i="4"/>
  <c r="Y412" i="4"/>
  <c r="X412" i="4"/>
  <c r="W412" i="4"/>
  <c r="V412" i="4"/>
  <c r="U412" i="4"/>
  <c r="T412" i="4"/>
  <c r="S412" i="4"/>
  <c r="AF411" i="4"/>
  <c r="AE411" i="4"/>
  <c r="AD411" i="4"/>
  <c r="AC411" i="4"/>
  <c r="AB411" i="4"/>
  <c r="AA411" i="4"/>
  <c r="Z411" i="4"/>
  <c r="Y411" i="4"/>
  <c r="X411" i="4"/>
  <c r="W411" i="4"/>
  <c r="V411" i="4"/>
  <c r="U411" i="4"/>
  <c r="T411" i="4"/>
  <c r="S411" i="4"/>
  <c r="AF410" i="4"/>
  <c r="AE410" i="4"/>
  <c r="AD410" i="4"/>
  <c r="AC410" i="4"/>
  <c r="AB410" i="4"/>
  <c r="AA410" i="4"/>
  <c r="Z410" i="4"/>
  <c r="Y410" i="4"/>
  <c r="X410" i="4"/>
  <c r="W410" i="4"/>
  <c r="V410" i="4"/>
  <c r="U410" i="4"/>
  <c r="T410" i="4"/>
  <c r="S410" i="4"/>
  <c r="AF409" i="4"/>
  <c r="AE409" i="4"/>
  <c r="AD409" i="4"/>
  <c r="AC409" i="4"/>
  <c r="AB409" i="4"/>
  <c r="AA409" i="4"/>
  <c r="Z409" i="4"/>
  <c r="Y409" i="4"/>
  <c r="X409" i="4"/>
  <c r="W409" i="4"/>
  <c r="V409" i="4"/>
  <c r="U409" i="4"/>
  <c r="T409" i="4"/>
  <c r="S409" i="4"/>
  <c r="AF408" i="4"/>
  <c r="AE408" i="4"/>
  <c r="AD408" i="4"/>
  <c r="AC408" i="4"/>
  <c r="AB408" i="4"/>
  <c r="AA408" i="4"/>
  <c r="Z408" i="4"/>
  <c r="Y408" i="4"/>
  <c r="X408" i="4"/>
  <c r="W408" i="4"/>
  <c r="V408" i="4"/>
  <c r="U408" i="4"/>
  <c r="T408" i="4"/>
  <c r="S408" i="4"/>
  <c r="AF407" i="4"/>
  <c r="AE407" i="4"/>
  <c r="AD407" i="4"/>
  <c r="AC407" i="4"/>
  <c r="AB407" i="4"/>
  <c r="AA407" i="4"/>
  <c r="Z407" i="4"/>
  <c r="Y407" i="4"/>
  <c r="X407" i="4"/>
  <c r="W407" i="4"/>
  <c r="V407" i="4"/>
  <c r="U407" i="4"/>
  <c r="T407" i="4"/>
  <c r="S407" i="4"/>
  <c r="AF406" i="4"/>
  <c r="AE406" i="4"/>
  <c r="AD406" i="4"/>
  <c r="AC406" i="4"/>
  <c r="AB406" i="4"/>
  <c r="AA406" i="4"/>
  <c r="Z406" i="4"/>
  <c r="Y406" i="4"/>
  <c r="X406" i="4"/>
  <c r="W406" i="4"/>
  <c r="V406" i="4"/>
  <c r="U406" i="4"/>
  <c r="T406" i="4"/>
  <c r="S406" i="4"/>
  <c r="AF405" i="4"/>
  <c r="AE405" i="4"/>
  <c r="AD405" i="4"/>
  <c r="AC405" i="4"/>
  <c r="AB405" i="4"/>
  <c r="AA405" i="4"/>
  <c r="Z405" i="4"/>
  <c r="Y405" i="4"/>
  <c r="X405" i="4"/>
  <c r="W405" i="4"/>
  <c r="V405" i="4"/>
  <c r="U405" i="4"/>
  <c r="T405" i="4"/>
  <c r="S405" i="4"/>
  <c r="AF404" i="4"/>
  <c r="AE404" i="4"/>
  <c r="AD404" i="4"/>
  <c r="AC404" i="4"/>
  <c r="AB404" i="4"/>
  <c r="AA404" i="4"/>
  <c r="Z404" i="4"/>
  <c r="Y404" i="4"/>
  <c r="X404" i="4"/>
  <c r="W404" i="4"/>
  <c r="V404" i="4"/>
  <c r="U404" i="4"/>
  <c r="T404" i="4"/>
  <c r="S404" i="4"/>
  <c r="AF403" i="4"/>
  <c r="AE403" i="4"/>
  <c r="AD403" i="4"/>
  <c r="AC403" i="4"/>
  <c r="AB403" i="4"/>
  <c r="AA403" i="4"/>
  <c r="Z403" i="4"/>
  <c r="Y403" i="4"/>
  <c r="X403" i="4"/>
  <c r="W403" i="4"/>
  <c r="V403" i="4"/>
  <c r="U403" i="4"/>
  <c r="T403" i="4"/>
  <c r="S403" i="4"/>
  <c r="AF402" i="4"/>
  <c r="AE402" i="4"/>
  <c r="AD402" i="4"/>
  <c r="AC402" i="4"/>
  <c r="AB402" i="4"/>
  <c r="AA402" i="4"/>
  <c r="Z402" i="4"/>
  <c r="Y402" i="4"/>
  <c r="X402" i="4"/>
  <c r="W402" i="4"/>
  <c r="V402" i="4"/>
  <c r="U402" i="4"/>
  <c r="T402" i="4"/>
  <c r="S402" i="4"/>
  <c r="AF401" i="4"/>
  <c r="AE401" i="4"/>
  <c r="AD401" i="4"/>
  <c r="AC401" i="4"/>
  <c r="AB401" i="4"/>
  <c r="AA401" i="4"/>
  <c r="Z401" i="4"/>
  <c r="Y401" i="4"/>
  <c r="X401" i="4"/>
  <c r="W401" i="4"/>
  <c r="V401" i="4"/>
  <c r="U401" i="4"/>
  <c r="T401" i="4"/>
  <c r="S401" i="4"/>
  <c r="AF400" i="4"/>
  <c r="AE400" i="4"/>
  <c r="AD400" i="4"/>
  <c r="AC400" i="4"/>
  <c r="AB400" i="4"/>
  <c r="AA400" i="4"/>
  <c r="Z400" i="4"/>
  <c r="Y400" i="4"/>
  <c r="X400" i="4"/>
  <c r="W400" i="4"/>
  <c r="V400" i="4"/>
  <c r="U400" i="4"/>
  <c r="T400" i="4"/>
  <c r="S400" i="4"/>
  <c r="AF399" i="4"/>
  <c r="AE399" i="4"/>
  <c r="AD399" i="4"/>
  <c r="AC399" i="4"/>
  <c r="AB399" i="4"/>
  <c r="AA399" i="4"/>
  <c r="Z399" i="4"/>
  <c r="Y399" i="4"/>
  <c r="X399" i="4"/>
  <c r="W399" i="4"/>
  <c r="V399" i="4"/>
  <c r="U399" i="4"/>
  <c r="T399" i="4"/>
  <c r="S399" i="4"/>
  <c r="AF398" i="4"/>
  <c r="AE398" i="4"/>
  <c r="AD398" i="4"/>
  <c r="AC398" i="4"/>
  <c r="AB398" i="4"/>
  <c r="AA398" i="4"/>
  <c r="Z398" i="4"/>
  <c r="Y398" i="4"/>
  <c r="X398" i="4"/>
  <c r="W398" i="4"/>
  <c r="V398" i="4"/>
  <c r="U398" i="4"/>
  <c r="T398" i="4"/>
  <c r="S398" i="4"/>
  <c r="AF397" i="4"/>
  <c r="AE397" i="4"/>
  <c r="AD397" i="4"/>
  <c r="AC397" i="4"/>
  <c r="AB397" i="4"/>
  <c r="AA397" i="4"/>
  <c r="Z397" i="4"/>
  <c r="Y397" i="4"/>
  <c r="X397" i="4"/>
  <c r="W397" i="4"/>
  <c r="V397" i="4"/>
  <c r="U397" i="4"/>
  <c r="T397" i="4"/>
  <c r="S397" i="4"/>
  <c r="AF396" i="4"/>
  <c r="AE396" i="4"/>
  <c r="AD396" i="4"/>
  <c r="AC396" i="4"/>
  <c r="AB396" i="4"/>
  <c r="AA396" i="4"/>
  <c r="Z396" i="4"/>
  <c r="Y396" i="4"/>
  <c r="X396" i="4"/>
  <c r="W396" i="4"/>
  <c r="V396" i="4"/>
  <c r="U396" i="4"/>
  <c r="T396" i="4"/>
  <c r="S396" i="4"/>
  <c r="AF395" i="4"/>
  <c r="AE395" i="4"/>
  <c r="AD395" i="4"/>
  <c r="AC395" i="4"/>
  <c r="AB395" i="4"/>
  <c r="AA395" i="4"/>
  <c r="Z395" i="4"/>
  <c r="Y395" i="4"/>
  <c r="X395" i="4"/>
  <c r="W395" i="4"/>
  <c r="V395" i="4"/>
  <c r="U395" i="4"/>
  <c r="T395" i="4"/>
  <c r="S395" i="4"/>
  <c r="AF394" i="4"/>
  <c r="AE394" i="4"/>
  <c r="AD394" i="4"/>
  <c r="AC394" i="4"/>
  <c r="AB394" i="4"/>
  <c r="AA394" i="4"/>
  <c r="Z394" i="4"/>
  <c r="Y394" i="4"/>
  <c r="X394" i="4"/>
  <c r="W394" i="4"/>
  <c r="V394" i="4"/>
  <c r="U394" i="4"/>
  <c r="T394" i="4"/>
  <c r="S394" i="4"/>
  <c r="AF393" i="4"/>
  <c r="AE393" i="4"/>
  <c r="AD393" i="4"/>
  <c r="AC393" i="4"/>
  <c r="AB393" i="4"/>
  <c r="AA393" i="4"/>
  <c r="Z393" i="4"/>
  <c r="Y393" i="4"/>
  <c r="X393" i="4"/>
  <c r="W393" i="4"/>
  <c r="V393" i="4"/>
  <c r="U393" i="4"/>
  <c r="T393" i="4"/>
  <c r="S393" i="4"/>
  <c r="AF392" i="4"/>
  <c r="AE392" i="4"/>
  <c r="AD392" i="4"/>
  <c r="AC392" i="4"/>
  <c r="AB392" i="4"/>
  <c r="AA392" i="4"/>
  <c r="Z392" i="4"/>
  <c r="Y392" i="4"/>
  <c r="X392" i="4"/>
  <c r="W392" i="4"/>
  <c r="V392" i="4"/>
  <c r="U392" i="4"/>
  <c r="T392" i="4"/>
  <c r="S392" i="4"/>
  <c r="AF391" i="4"/>
  <c r="AE391" i="4"/>
  <c r="AD391" i="4"/>
  <c r="AC391" i="4"/>
  <c r="AB391" i="4"/>
  <c r="AA391" i="4"/>
  <c r="Z391" i="4"/>
  <c r="Y391" i="4"/>
  <c r="X391" i="4"/>
  <c r="W391" i="4"/>
  <c r="V391" i="4"/>
  <c r="U391" i="4"/>
  <c r="T391" i="4"/>
  <c r="S391" i="4"/>
  <c r="AF390" i="4"/>
  <c r="AE390" i="4"/>
  <c r="AD390" i="4"/>
  <c r="AC390" i="4"/>
  <c r="AB390" i="4"/>
  <c r="AA390" i="4"/>
  <c r="Z390" i="4"/>
  <c r="Y390" i="4"/>
  <c r="X390" i="4"/>
  <c r="W390" i="4"/>
  <c r="V390" i="4"/>
  <c r="U390" i="4"/>
  <c r="T390" i="4"/>
  <c r="S390" i="4"/>
  <c r="AF389" i="4"/>
  <c r="AE389" i="4"/>
  <c r="AD389" i="4"/>
  <c r="AC389" i="4"/>
  <c r="AB389" i="4"/>
  <c r="AA389" i="4"/>
  <c r="Z389" i="4"/>
  <c r="Y389" i="4"/>
  <c r="X389" i="4"/>
  <c r="W389" i="4"/>
  <c r="V389" i="4"/>
  <c r="U389" i="4"/>
  <c r="T389" i="4"/>
  <c r="S389" i="4"/>
  <c r="AF388" i="4"/>
  <c r="AE388" i="4"/>
  <c r="AD388" i="4"/>
  <c r="AC388" i="4"/>
  <c r="AB388" i="4"/>
  <c r="AA388" i="4"/>
  <c r="Z388" i="4"/>
  <c r="Y388" i="4"/>
  <c r="X388" i="4"/>
  <c r="W388" i="4"/>
  <c r="V388" i="4"/>
  <c r="U388" i="4"/>
  <c r="T388" i="4"/>
  <c r="S388" i="4"/>
  <c r="AF387" i="4"/>
  <c r="AE387" i="4"/>
  <c r="AD387" i="4"/>
  <c r="AC387" i="4"/>
  <c r="AB387" i="4"/>
  <c r="AA387" i="4"/>
  <c r="Z387" i="4"/>
  <c r="Y387" i="4"/>
  <c r="X387" i="4"/>
  <c r="W387" i="4"/>
  <c r="V387" i="4"/>
  <c r="U387" i="4"/>
  <c r="T387" i="4"/>
  <c r="S387" i="4"/>
  <c r="AF386" i="4"/>
  <c r="AE386" i="4"/>
  <c r="AD386" i="4"/>
  <c r="AC386" i="4"/>
  <c r="AB386" i="4"/>
  <c r="AA386" i="4"/>
  <c r="Z386" i="4"/>
  <c r="Y386" i="4"/>
  <c r="X386" i="4"/>
  <c r="W386" i="4"/>
  <c r="V386" i="4"/>
  <c r="U386" i="4"/>
  <c r="T386" i="4"/>
  <c r="S386" i="4"/>
  <c r="AF385" i="4"/>
  <c r="AE385" i="4"/>
  <c r="AD385" i="4"/>
  <c r="AC385" i="4"/>
  <c r="AB385" i="4"/>
  <c r="AA385" i="4"/>
  <c r="Z385" i="4"/>
  <c r="Y385" i="4"/>
  <c r="X385" i="4"/>
  <c r="W385" i="4"/>
  <c r="V385" i="4"/>
  <c r="U385" i="4"/>
  <c r="T385" i="4"/>
  <c r="S385" i="4"/>
  <c r="AF384" i="4"/>
  <c r="AE384" i="4"/>
  <c r="AD384" i="4"/>
  <c r="AC384" i="4"/>
  <c r="AB384" i="4"/>
  <c r="AA384" i="4"/>
  <c r="Z384" i="4"/>
  <c r="Y384" i="4"/>
  <c r="X384" i="4"/>
  <c r="W384" i="4"/>
  <c r="V384" i="4"/>
  <c r="U384" i="4"/>
  <c r="T384" i="4"/>
  <c r="S384" i="4"/>
  <c r="AF383" i="4"/>
  <c r="AE383" i="4"/>
  <c r="AD383" i="4"/>
  <c r="AC383" i="4"/>
  <c r="AB383" i="4"/>
  <c r="AA383" i="4"/>
  <c r="Z383" i="4"/>
  <c r="Y383" i="4"/>
  <c r="X383" i="4"/>
  <c r="W383" i="4"/>
  <c r="V383" i="4"/>
  <c r="U383" i="4"/>
  <c r="T383" i="4"/>
  <c r="S383" i="4"/>
  <c r="AF382" i="4"/>
  <c r="AE382" i="4"/>
  <c r="AD382" i="4"/>
  <c r="AC382" i="4"/>
  <c r="AB382" i="4"/>
  <c r="AA382" i="4"/>
  <c r="Z382" i="4"/>
  <c r="Y382" i="4"/>
  <c r="X382" i="4"/>
  <c r="W382" i="4"/>
  <c r="V382" i="4"/>
  <c r="U382" i="4"/>
  <c r="T382" i="4"/>
  <c r="S382" i="4"/>
  <c r="AF381" i="4"/>
  <c r="AE381" i="4"/>
  <c r="AD381" i="4"/>
  <c r="AC381" i="4"/>
  <c r="AB381" i="4"/>
  <c r="AA381" i="4"/>
  <c r="Z381" i="4"/>
  <c r="Y381" i="4"/>
  <c r="X381" i="4"/>
  <c r="W381" i="4"/>
  <c r="V381" i="4"/>
  <c r="U381" i="4"/>
  <c r="T381" i="4"/>
  <c r="S381" i="4"/>
  <c r="AF380" i="4"/>
  <c r="AE380" i="4"/>
  <c r="AD380" i="4"/>
  <c r="AC380" i="4"/>
  <c r="AB380" i="4"/>
  <c r="AA380" i="4"/>
  <c r="Z380" i="4"/>
  <c r="Y380" i="4"/>
  <c r="X380" i="4"/>
  <c r="W380" i="4"/>
  <c r="V380" i="4"/>
  <c r="U380" i="4"/>
  <c r="T380" i="4"/>
  <c r="S380" i="4"/>
  <c r="AF379" i="4"/>
  <c r="AE379" i="4"/>
  <c r="AD379" i="4"/>
  <c r="AC379" i="4"/>
  <c r="AB379" i="4"/>
  <c r="AA379" i="4"/>
  <c r="Z379" i="4"/>
  <c r="Y379" i="4"/>
  <c r="X379" i="4"/>
  <c r="W379" i="4"/>
  <c r="V379" i="4"/>
  <c r="U379" i="4"/>
  <c r="T379" i="4"/>
  <c r="S379" i="4"/>
  <c r="AF378" i="4"/>
  <c r="AE378" i="4"/>
  <c r="AD378" i="4"/>
  <c r="AC378" i="4"/>
  <c r="AB378" i="4"/>
  <c r="AA378" i="4"/>
  <c r="Z378" i="4"/>
  <c r="Y378" i="4"/>
  <c r="X378" i="4"/>
  <c r="W378" i="4"/>
  <c r="V378" i="4"/>
  <c r="U378" i="4"/>
  <c r="T378" i="4"/>
  <c r="S378" i="4"/>
  <c r="AF377" i="4"/>
  <c r="AE377" i="4"/>
  <c r="AD377" i="4"/>
  <c r="AC377" i="4"/>
  <c r="AB377" i="4"/>
  <c r="AA377" i="4"/>
  <c r="Z377" i="4"/>
  <c r="Y377" i="4"/>
  <c r="X377" i="4"/>
  <c r="W377" i="4"/>
  <c r="V377" i="4"/>
  <c r="U377" i="4"/>
  <c r="T377" i="4"/>
  <c r="S377" i="4"/>
  <c r="AF376" i="4"/>
  <c r="AE376" i="4"/>
  <c r="AD376" i="4"/>
  <c r="AC376" i="4"/>
  <c r="AB376" i="4"/>
  <c r="AA376" i="4"/>
  <c r="Z376" i="4"/>
  <c r="Y376" i="4"/>
  <c r="X376" i="4"/>
  <c r="W376" i="4"/>
  <c r="V376" i="4"/>
  <c r="U376" i="4"/>
  <c r="T376" i="4"/>
  <c r="S376" i="4"/>
  <c r="AF375" i="4"/>
  <c r="AE375" i="4"/>
  <c r="AD375" i="4"/>
  <c r="AC375" i="4"/>
  <c r="AB375" i="4"/>
  <c r="AA375" i="4"/>
  <c r="Z375" i="4"/>
  <c r="Y375" i="4"/>
  <c r="X375" i="4"/>
  <c r="W375" i="4"/>
  <c r="V375" i="4"/>
  <c r="U375" i="4"/>
  <c r="T375" i="4"/>
  <c r="S375" i="4"/>
  <c r="AF374" i="4"/>
  <c r="AE374" i="4"/>
  <c r="AD374" i="4"/>
  <c r="AC374" i="4"/>
  <c r="AB374" i="4"/>
  <c r="AA374" i="4"/>
  <c r="Z374" i="4"/>
  <c r="Y374" i="4"/>
  <c r="X374" i="4"/>
  <c r="W374" i="4"/>
  <c r="V374" i="4"/>
  <c r="U374" i="4"/>
  <c r="T374" i="4"/>
  <c r="S374" i="4"/>
  <c r="AF373" i="4"/>
  <c r="AE373" i="4"/>
  <c r="AD373" i="4"/>
  <c r="AC373" i="4"/>
  <c r="AB373" i="4"/>
  <c r="AA373" i="4"/>
  <c r="Z373" i="4"/>
  <c r="Y373" i="4"/>
  <c r="X373" i="4"/>
  <c r="W373" i="4"/>
  <c r="V373" i="4"/>
  <c r="U373" i="4"/>
  <c r="T373" i="4"/>
  <c r="S373" i="4"/>
  <c r="AF372" i="4"/>
  <c r="AE372" i="4"/>
  <c r="AD372" i="4"/>
  <c r="AC372" i="4"/>
  <c r="AB372" i="4"/>
  <c r="AA372" i="4"/>
  <c r="Z372" i="4"/>
  <c r="Y372" i="4"/>
  <c r="X372" i="4"/>
  <c r="W372" i="4"/>
  <c r="V372" i="4"/>
  <c r="U372" i="4"/>
  <c r="T372" i="4"/>
  <c r="S372" i="4"/>
  <c r="AF371" i="4"/>
  <c r="AE371" i="4"/>
  <c r="AD371" i="4"/>
  <c r="AC371" i="4"/>
  <c r="AB371" i="4"/>
  <c r="AA371" i="4"/>
  <c r="Z371" i="4"/>
  <c r="Y371" i="4"/>
  <c r="X371" i="4"/>
  <c r="W371" i="4"/>
  <c r="V371" i="4"/>
  <c r="U371" i="4"/>
  <c r="T371" i="4"/>
  <c r="S371" i="4"/>
  <c r="AF370" i="4"/>
  <c r="AE370" i="4"/>
  <c r="AD370" i="4"/>
  <c r="AC370" i="4"/>
  <c r="AB370" i="4"/>
  <c r="AA370" i="4"/>
  <c r="Z370" i="4"/>
  <c r="Y370" i="4"/>
  <c r="X370" i="4"/>
  <c r="W370" i="4"/>
  <c r="V370" i="4"/>
  <c r="U370" i="4"/>
  <c r="T370" i="4"/>
  <c r="S370" i="4"/>
  <c r="AF369" i="4"/>
  <c r="AE369" i="4"/>
  <c r="AD369" i="4"/>
  <c r="AC369" i="4"/>
  <c r="AB369" i="4"/>
  <c r="AA369" i="4"/>
  <c r="Z369" i="4"/>
  <c r="Y369" i="4"/>
  <c r="X369" i="4"/>
  <c r="W369" i="4"/>
  <c r="V369" i="4"/>
  <c r="U369" i="4"/>
  <c r="T369" i="4"/>
  <c r="S369" i="4"/>
  <c r="AF368" i="4"/>
  <c r="AE368" i="4"/>
  <c r="AD368" i="4"/>
  <c r="AC368" i="4"/>
  <c r="AB368" i="4"/>
  <c r="AA368" i="4"/>
  <c r="Z368" i="4"/>
  <c r="Y368" i="4"/>
  <c r="X368" i="4"/>
  <c r="W368" i="4"/>
  <c r="V368" i="4"/>
  <c r="U368" i="4"/>
  <c r="T368" i="4"/>
  <c r="S368" i="4"/>
  <c r="AF367" i="4"/>
  <c r="AE367" i="4"/>
  <c r="AD367" i="4"/>
  <c r="AC367" i="4"/>
  <c r="AB367" i="4"/>
  <c r="AA367" i="4"/>
  <c r="Z367" i="4"/>
  <c r="Y367" i="4"/>
  <c r="X367" i="4"/>
  <c r="W367" i="4"/>
  <c r="V367" i="4"/>
  <c r="U367" i="4"/>
  <c r="T367" i="4"/>
  <c r="S367" i="4"/>
  <c r="AF366" i="4"/>
  <c r="AE366" i="4"/>
  <c r="AD366" i="4"/>
  <c r="AC366" i="4"/>
  <c r="AB366" i="4"/>
  <c r="AA366" i="4"/>
  <c r="Z366" i="4"/>
  <c r="Y366" i="4"/>
  <c r="X366" i="4"/>
  <c r="W366" i="4"/>
  <c r="V366" i="4"/>
  <c r="U366" i="4"/>
  <c r="T366" i="4"/>
  <c r="S366" i="4"/>
  <c r="AF365" i="4"/>
  <c r="AE365" i="4"/>
  <c r="AD365" i="4"/>
  <c r="AC365" i="4"/>
  <c r="AB365" i="4"/>
  <c r="AA365" i="4"/>
  <c r="Z365" i="4"/>
  <c r="Y365" i="4"/>
  <c r="X365" i="4"/>
  <c r="W365" i="4"/>
  <c r="V365" i="4"/>
  <c r="U365" i="4"/>
  <c r="T365" i="4"/>
  <c r="S365" i="4"/>
  <c r="AF364" i="4"/>
  <c r="AE364" i="4"/>
  <c r="AD364" i="4"/>
  <c r="AC364" i="4"/>
  <c r="AB364" i="4"/>
  <c r="AA364" i="4"/>
  <c r="Z364" i="4"/>
  <c r="Y364" i="4"/>
  <c r="X364" i="4"/>
  <c r="W364" i="4"/>
  <c r="V364" i="4"/>
  <c r="U364" i="4"/>
  <c r="T364" i="4"/>
  <c r="S364" i="4"/>
  <c r="AF363" i="4"/>
  <c r="AE363" i="4"/>
  <c r="AD363" i="4"/>
  <c r="AC363" i="4"/>
  <c r="AB363" i="4"/>
  <c r="AA363" i="4"/>
  <c r="Z363" i="4"/>
  <c r="Y363" i="4"/>
  <c r="X363" i="4"/>
  <c r="W363" i="4"/>
  <c r="V363" i="4"/>
  <c r="U363" i="4"/>
  <c r="T363" i="4"/>
  <c r="S363" i="4"/>
  <c r="AF362" i="4"/>
  <c r="AE362" i="4"/>
  <c r="AD362" i="4"/>
  <c r="AC362" i="4"/>
  <c r="AB362" i="4"/>
  <c r="AA362" i="4"/>
  <c r="Z362" i="4"/>
  <c r="Y362" i="4"/>
  <c r="X362" i="4"/>
  <c r="W362" i="4"/>
  <c r="V362" i="4"/>
  <c r="U362" i="4"/>
  <c r="T362" i="4"/>
  <c r="S362" i="4"/>
  <c r="AF361" i="4"/>
  <c r="AE361" i="4"/>
  <c r="AD361" i="4"/>
  <c r="AC361" i="4"/>
  <c r="AB361" i="4"/>
  <c r="AA361" i="4"/>
  <c r="Z361" i="4"/>
  <c r="Y361" i="4"/>
  <c r="X361" i="4"/>
  <c r="W361" i="4"/>
  <c r="V361" i="4"/>
  <c r="U361" i="4"/>
  <c r="T361" i="4"/>
  <c r="S361" i="4"/>
  <c r="AF360" i="4"/>
  <c r="AE360" i="4"/>
  <c r="AD360" i="4"/>
  <c r="AC360" i="4"/>
  <c r="AB360" i="4"/>
  <c r="AA360" i="4"/>
  <c r="Z360" i="4"/>
  <c r="Y360" i="4"/>
  <c r="X360" i="4"/>
  <c r="W360" i="4"/>
  <c r="V360" i="4"/>
  <c r="U360" i="4"/>
  <c r="T360" i="4"/>
  <c r="S360" i="4"/>
  <c r="AF359" i="4"/>
  <c r="AE359" i="4"/>
  <c r="AD359" i="4"/>
  <c r="AC359" i="4"/>
  <c r="AB359" i="4"/>
  <c r="AA359" i="4"/>
  <c r="Z359" i="4"/>
  <c r="Y359" i="4"/>
  <c r="X359" i="4"/>
  <c r="W359" i="4"/>
  <c r="V359" i="4"/>
  <c r="U359" i="4"/>
  <c r="T359" i="4"/>
  <c r="S359" i="4"/>
  <c r="AF358" i="4"/>
  <c r="AE358" i="4"/>
  <c r="AD358" i="4"/>
  <c r="AC358" i="4"/>
  <c r="AB358" i="4"/>
  <c r="AA358" i="4"/>
  <c r="Z358" i="4"/>
  <c r="Y358" i="4"/>
  <c r="X358" i="4"/>
  <c r="W358" i="4"/>
  <c r="V358" i="4"/>
  <c r="U358" i="4"/>
  <c r="T358" i="4"/>
  <c r="S358" i="4"/>
  <c r="AF357" i="4"/>
  <c r="AE357" i="4"/>
  <c r="AD357" i="4"/>
  <c r="AC357" i="4"/>
  <c r="AB357" i="4"/>
  <c r="AA357" i="4"/>
  <c r="Z357" i="4"/>
  <c r="Y357" i="4"/>
  <c r="X357" i="4"/>
  <c r="W357" i="4"/>
  <c r="V357" i="4"/>
  <c r="U357" i="4"/>
  <c r="T357" i="4"/>
  <c r="S357" i="4"/>
  <c r="AF356" i="4"/>
  <c r="AE356" i="4"/>
  <c r="AD356" i="4"/>
  <c r="AC356" i="4"/>
  <c r="AB356" i="4"/>
  <c r="AA356" i="4"/>
  <c r="Z356" i="4"/>
  <c r="Y356" i="4"/>
  <c r="X356" i="4"/>
  <c r="W356" i="4"/>
  <c r="V356" i="4"/>
  <c r="U356" i="4"/>
  <c r="T356" i="4"/>
  <c r="S356" i="4"/>
  <c r="AF355" i="4"/>
  <c r="AE355" i="4"/>
  <c r="AD355" i="4"/>
  <c r="AC355" i="4"/>
  <c r="AB355" i="4"/>
  <c r="AA355" i="4"/>
  <c r="Z355" i="4"/>
  <c r="Y355" i="4"/>
  <c r="X355" i="4"/>
  <c r="W355" i="4"/>
  <c r="V355" i="4"/>
  <c r="U355" i="4"/>
  <c r="T355" i="4"/>
  <c r="S355" i="4"/>
  <c r="AF354" i="4"/>
  <c r="AE354" i="4"/>
  <c r="AD354" i="4"/>
  <c r="AC354" i="4"/>
  <c r="AB354" i="4"/>
  <c r="AA354" i="4"/>
  <c r="Z354" i="4"/>
  <c r="Y354" i="4"/>
  <c r="X354" i="4"/>
  <c r="W354" i="4"/>
  <c r="V354" i="4"/>
  <c r="U354" i="4"/>
  <c r="T354" i="4"/>
  <c r="S354" i="4"/>
  <c r="AF353" i="4"/>
  <c r="AE353" i="4"/>
  <c r="AD353" i="4"/>
  <c r="AC353" i="4"/>
  <c r="AB353" i="4"/>
  <c r="AA353" i="4"/>
  <c r="Z353" i="4"/>
  <c r="Y353" i="4"/>
  <c r="X353" i="4"/>
  <c r="W353" i="4"/>
  <c r="V353" i="4"/>
  <c r="U353" i="4"/>
  <c r="T353" i="4"/>
  <c r="S353" i="4"/>
  <c r="AF352" i="4"/>
  <c r="AE352" i="4"/>
  <c r="AD352" i="4"/>
  <c r="AC352" i="4"/>
  <c r="AB352" i="4"/>
  <c r="AA352" i="4"/>
  <c r="Z352" i="4"/>
  <c r="Y352" i="4"/>
  <c r="X352" i="4"/>
  <c r="W352" i="4"/>
  <c r="V352" i="4"/>
  <c r="U352" i="4"/>
  <c r="T352" i="4"/>
  <c r="S352" i="4"/>
  <c r="AF351" i="4"/>
  <c r="AE351" i="4"/>
  <c r="AD351" i="4"/>
  <c r="AC351" i="4"/>
  <c r="AB351" i="4"/>
  <c r="AA351" i="4"/>
  <c r="Z351" i="4"/>
  <c r="Y351" i="4"/>
  <c r="X351" i="4"/>
  <c r="W351" i="4"/>
  <c r="V351" i="4"/>
  <c r="U351" i="4"/>
  <c r="T351" i="4"/>
  <c r="S351" i="4"/>
  <c r="AF350" i="4"/>
  <c r="AE350" i="4"/>
  <c r="AD350" i="4"/>
  <c r="AC350" i="4"/>
  <c r="AB350" i="4"/>
  <c r="AA350" i="4"/>
  <c r="Z350" i="4"/>
  <c r="Y350" i="4"/>
  <c r="X350" i="4"/>
  <c r="W350" i="4"/>
  <c r="V350" i="4"/>
  <c r="U350" i="4"/>
  <c r="T350" i="4"/>
  <c r="S350" i="4"/>
  <c r="AF349" i="4"/>
  <c r="AE349" i="4"/>
  <c r="AD349" i="4"/>
  <c r="AC349" i="4"/>
  <c r="AB349" i="4"/>
  <c r="AA349" i="4"/>
  <c r="Z349" i="4"/>
  <c r="Y349" i="4"/>
  <c r="X349" i="4"/>
  <c r="W349" i="4"/>
  <c r="V349" i="4"/>
  <c r="U349" i="4"/>
  <c r="T349" i="4"/>
  <c r="S349" i="4"/>
  <c r="AF348" i="4"/>
  <c r="AE348" i="4"/>
  <c r="AD348" i="4"/>
  <c r="AC348" i="4"/>
  <c r="AB348" i="4"/>
  <c r="AA348" i="4"/>
  <c r="Z348" i="4"/>
  <c r="Y348" i="4"/>
  <c r="X348" i="4"/>
  <c r="W348" i="4"/>
  <c r="V348" i="4"/>
  <c r="U348" i="4"/>
  <c r="T348" i="4"/>
  <c r="S348" i="4"/>
  <c r="AF347" i="4"/>
  <c r="AE347" i="4"/>
  <c r="AD347" i="4"/>
  <c r="AC347" i="4"/>
  <c r="AB347" i="4"/>
  <c r="AA347" i="4"/>
  <c r="Z347" i="4"/>
  <c r="Y347" i="4"/>
  <c r="X347" i="4"/>
  <c r="W347" i="4"/>
  <c r="V347" i="4"/>
  <c r="U347" i="4"/>
  <c r="T347" i="4"/>
  <c r="S347" i="4"/>
  <c r="AF346" i="4"/>
  <c r="AE346" i="4"/>
  <c r="AD346" i="4"/>
  <c r="AC346" i="4"/>
  <c r="AB346" i="4"/>
  <c r="AA346" i="4"/>
  <c r="Z346" i="4"/>
  <c r="Y346" i="4"/>
  <c r="X346" i="4"/>
  <c r="W346" i="4"/>
  <c r="V346" i="4"/>
  <c r="U346" i="4"/>
  <c r="T346" i="4"/>
  <c r="S346" i="4"/>
  <c r="AF345" i="4"/>
  <c r="AE345" i="4"/>
  <c r="AD345" i="4"/>
  <c r="AC345" i="4"/>
  <c r="AB345" i="4"/>
  <c r="AA345" i="4"/>
  <c r="Z345" i="4"/>
  <c r="Y345" i="4"/>
  <c r="X345" i="4"/>
  <c r="W345" i="4"/>
  <c r="V345" i="4"/>
  <c r="U345" i="4"/>
  <c r="T345" i="4"/>
  <c r="S345" i="4"/>
  <c r="AF344" i="4"/>
  <c r="AE344" i="4"/>
  <c r="AD344" i="4"/>
  <c r="AC344" i="4"/>
  <c r="AB344" i="4"/>
  <c r="AA344" i="4"/>
  <c r="Z344" i="4"/>
  <c r="Y344" i="4"/>
  <c r="X344" i="4"/>
  <c r="W344" i="4"/>
  <c r="V344" i="4"/>
  <c r="U344" i="4"/>
  <c r="T344" i="4"/>
  <c r="S344" i="4"/>
  <c r="AF343" i="4"/>
  <c r="AE343" i="4"/>
  <c r="AD343" i="4"/>
  <c r="AC343" i="4"/>
  <c r="AB343" i="4"/>
  <c r="AA343" i="4"/>
  <c r="Z343" i="4"/>
  <c r="Y343" i="4"/>
  <c r="X343" i="4"/>
  <c r="W343" i="4"/>
  <c r="V343" i="4"/>
  <c r="U343" i="4"/>
  <c r="T343" i="4"/>
  <c r="S343" i="4"/>
  <c r="AF342" i="4"/>
  <c r="AE342" i="4"/>
  <c r="AD342" i="4"/>
  <c r="AC342" i="4"/>
  <c r="AB342" i="4"/>
  <c r="AA342" i="4"/>
  <c r="Z342" i="4"/>
  <c r="Y342" i="4"/>
  <c r="X342" i="4"/>
  <c r="W342" i="4"/>
  <c r="V342" i="4"/>
  <c r="U342" i="4"/>
  <c r="T342" i="4"/>
  <c r="S342" i="4"/>
  <c r="AF341" i="4"/>
  <c r="AE341" i="4"/>
  <c r="AD341" i="4"/>
  <c r="AC341" i="4"/>
  <c r="AB341" i="4"/>
  <c r="AA341" i="4"/>
  <c r="Z341" i="4"/>
  <c r="Y341" i="4"/>
  <c r="X341" i="4"/>
  <c r="W341" i="4"/>
  <c r="V341" i="4"/>
  <c r="U341" i="4"/>
  <c r="T341" i="4"/>
  <c r="S341" i="4"/>
  <c r="AF340" i="4"/>
  <c r="AE340" i="4"/>
  <c r="AD340" i="4"/>
  <c r="AC340" i="4"/>
  <c r="AB340" i="4"/>
  <c r="AA340" i="4"/>
  <c r="Z340" i="4"/>
  <c r="Y340" i="4"/>
  <c r="X340" i="4"/>
  <c r="W340" i="4"/>
  <c r="V340" i="4"/>
  <c r="U340" i="4"/>
  <c r="T340" i="4"/>
  <c r="S340" i="4"/>
  <c r="AF339" i="4"/>
  <c r="AE339" i="4"/>
  <c r="AD339" i="4"/>
  <c r="AC339" i="4"/>
  <c r="AB339" i="4"/>
  <c r="AA339" i="4"/>
  <c r="Z339" i="4"/>
  <c r="Y339" i="4"/>
  <c r="X339" i="4"/>
  <c r="W339" i="4"/>
  <c r="V339" i="4"/>
  <c r="U339" i="4"/>
  <c r="T339" i="4"/>
  <c r="S339" i="4"/>
  <c r="AF338" i="4"/>
  <c r="AE338" i="4"/>
  <c r="AD338" i="4"/>
  <c r="AC338" i="4"/>
  <c r="AB338" i="4"/>
  <c r="AA338" i="4"/>
  <c r="Z338" i="4"/>
  <c r="Y338" i="4"/>
  <c r="X338" i="4"/>
  <c r="W338" i="4"/>
  <c r="V338" i="4"/>
  <c r="U338" i="4"/>
  <c r="T338" i="4"/>
  <c r="S338" i="4"/>
  <c r="AF337" i="4"/>
  <c r="AE337" i="4"/>
  <c r="AD337" i="4"/>
  <c r="AC337" i="4"/>
  <c r="AB337" i="4"/>
  <c r="AA337" i="4"/>
  <c r="Z337" i="4"/>
  <c r="Y337" i="4"/>
  <c r="X337" i="4"/>
  <c r="W337" i="4"/>
  <c r="V337" i="4"/>
  <c r="U337" i="4"/>
  <c r="T337" i="4"/>
  <c r="S337" i="4"/>
  <c r="AF336" i="4"/>
  <c r="AE336" i="4"/>
  <c r="AD336" i="4"/>
  <c r="AC336" i="4"/>
  <c r="AB336" i="4"/>
  <c r="AA336" i="4"/>
  <c r="Z336" i="4"/>
  <c r="Y336" i="4"/>
  <c r="X336" i="4"/>
  <c r="W336" i="4"/>
  <c r="V336" i="4"/>
  <c r="U336" i="4"/>
  <c r="T336" i="4"/>
  <c r="S336" i="4"/>
  <c r="AF335" i="4"/>
  <c r="AE335" i="4"/>
  <c r="AD335" i="4"/>
  <c r="AC335" i="4"/>
  <c r="AB335" i="4"/>
  <c r="AA335" i="4"/>
  <c r="Z335" i="4"/>
  <c r="Y335" i="4"/>
  <c r="X335" i="4"/>
  <c r="W335" i="4"/>
  <c r="V335" i="4"/>
  <c r="U335" i="4"/>
  <c r="T335" i="4"/>
  <c r="S335" i="4"/>
  <c r="AF334" i="4"/>
  <c r="AE334" i="4"/>
  <c r="AD334" i="4"/>
  <c r="AC334" i="4"/>
  <c r="AB334" i="4"/>
  <c r="AA334" i="4"/>
  <c r="Z334" i="4"/>
  <c r="Y334" i="4"/>
  <c r="X334" i="4"/>
  <c r="W334" i="4"/>
  <c r="V334" i="4"/>
  <c r="U334" i="4"/>
  <c r="T334" i="4"/>
  <c r="S334" i="4"/>
  <c r="AF333" i="4"/>
  <c r="AE333" i="4"/>
  <c r="AD333" i="4"/>
  <c r="AC333" i="4"/>
  <c r="AB333" i="4"/>
  <c r="AA333" i="4"/>
  <c r="Z333" i="4"/>
  <c r="Y333" i="4"/>
  <c r="X333" i="4"/>
  <c r="W333" i="4"/>
  <c r="V333" i="4"/>
  <c r="U333" i="4"/>
  <c r="T333" i="4"/>
  <c r="S333" i="4"/>
  <c r="AF332" i="4"/>
  <c r="AE332" i="4"/>
  <c r="AD332" i="4"/>
  <c r="AC332" i="4"/>
  <c r="AB332" i="4"/>
  <c r="AA332" i="4"/>
  <c r="Z332" i="4"/>
  <c r="Y332" i="4"/>
  <c r="X332" i="4"/>
  <c r="W332" i="4"/>
  <c r="V332" i="4"/>
  <c r="U332" i="4"/>
  <c r="T332" i="4"/>
  <c r="S332" i="4"/>
  <c r="AF331" i="4"/>
  <c r="AE331" i="4"/>
  <c r="AD331" i="4"/>
  <c r="AC331" i="4"/>
  <c r="AB331" i="4"/>
  <c r="AA331" i="4"/>
  <c r="Z331" i="4"/>
  <c r="Y331" i="4"/>
  <c r="X331" i="4"/>
  <c r="W331" i="4"/>
  <c r="V331" i="4"/>
  <c r="U331" i="4"/>
  <c r="T331" i="4"/>
  <c r="S331" i="4"/>
  <c r="AF330" i="4"/>
  <c r="AE330" i="4"/>
  <c r="AD330" i="4"/>
  <c r="AC330" i="4"/>
  <c r="AB330" i="4"/>
  <c r="AA330" i="4"/>
  <c r="Z330" i="4"/>
  <c r="Y330" i="4"/>
  <c r="X330" i="4"/>
  <c r="W330" i="4"/>
  <c r="V330" i="4"/>
  <c r="U330" i="4"/>
  <c r="T330" i="4"/>
  <c r="S330" i="4"/>
  <c r="AF329" i="4"/>
  <c r="AE329" i="4"/>
  <c r="AD329" i="4"/>
  <c r="AC329" i="4"/>
  <c r="AB329" i="4"/>
  <c r="AA329" i="4"/>
  <c r="Z329" i="4"/>
  <c r="Y329" i="4"/>
  <c r="X329" i="4"/>
  <c r="W329" i="4"/>
  <c r="V329" i="4"/>
  <c r="U329" i="4"/>
  <c r="T329" i="4"/>
  <c r="S329" i="4"/>
  <c r="AF328" i="4"/>
  <c r="AE328" i="4"/>
  <c r="AD328" i="4"/>
  <c r="AC328" i="4"/>
  <c r="AB328" i="4"/>
  <c r="AA328" i="4"/>
  <c r="Z328" i="4"/>
  <c r="Y328" i="4"/>
  <c r="X328" i="4"/>
  <c r="W328" i="4"/>
  <c r="V328" i="4"/>
  <c r="U328" i="4"/>
  <c r="T328" i="4"/>
  <c r="S328" i="4"/>
  <c r="AF327" i="4"/>
  <c r="AE327" i="4"/>
  <c r="AD327" i="4"/>
  <c r="AC327" i="4"/>
  <c r="AB327" i="4"/>
  <c r="AA327" i="4"/>
  <c r="Z327" i="4"/>
  <c r="Y327" i="4"/>
  <c r="X327" i="4"/>
  <c r="W327" i="4"/>
  <c r="V327" i="4"/>
  <c r="U327" i="4"/>
  <c r="T327" i="4"/>
  <c r="S327" i="4"/>
  <c r="AF326" i="4"/>
  <c r="AE326" i="4"/>
  <c r="AD326" i="4"/>
  <c r="AC326" i="4"/>
  <c r="AB326" i="4"/>
  <c r="AA326" i="4"/>
  <c r="Z326" i="4"/>
  <c r="Y326" i="4"/>
  <c r="X326" i="4"/>
  <c r="W326" i="4"/>
  <c r="V326" i="4"/>
  <c r="U326" i="4"/>
  <c r="T326" i="4"/>
  <c r="S326" i="4"/>
  <c r="AF325" i="4"/>
  <c r="AE325" i="4"/>
  <c r="AD325" i="4"/>
  <c r="AC325" i="4"/>
  <c r="AB325" i="4"/>
  <c r="AA325" i="4"/>
  <c r="Z325" i="4"/>
  <c r="Y325" i="4"/>
  <c r="X325" i="4"/>
  <c r="W325" i="4"/>
  <c r="V325" i="4"/>
  <c r="U325" i="4"/>
  <c r="T325" i="4"/>
  <c r="S325" i="4"/>
  <c r="AF324" i="4"/>
  <c r="AE324" i="4"/>
  <c r="AD324" i="4"/>
  <c r="AC324" i="4"/>
  <c r="AB324" i="4"/>
  <c r="AA324" i="4"/>
  <c r="Z324" i="4"/>
  <c r="Y324" i="4"/>
  <c r="X324" i="4"/>
  <c r="W324" i="4"/>
  <c r="V324" i="4"/>
  <c r="U324" i="4"/>
  <c r="T324" i="4"/>
  <c r="S324" i="4"/>
  <c r="AF323" i="4"/>
  <c r="AE323" i="4"/>
  <c r="AD323" i="4"/>
  <c r="AC323" i="4"/>
  <c r="AB323" i="4"/>
  <c r="AA323" i="4"/>
  <c r="Z323" i="4"/>
  <c r="Y323" i="4"/>
  <c r="X323" i="4"/>
  <c r="W323" i="4"/>
  <c r="V323" i="4"/>
  <c r="U323" i="4"/>
  <c r="T323" i="4"/>
  <c r="S323" i="4"/>
  <c r="AF322" i="4"/>
  <c r="AE322" i="4"/>
  <c r="AD322" i="4"/>
  <c r="AC322" i="4"/>
  <c r="AB322" i="4"/>
  <c r="AA322" i="4"/>
  <c r="Z322" i="4"/>
  <c r="Y322" i="4"/>
  <c r="X322" i="4"/>
  <c r="W322" i="4"/>
  <c r="V322" i="4"/>
  <c r="U322" i="4"/>
  <c r="T322" i="4"/>
  <c r="S322" i="4"/>
  <c r="AF321" i="4"/>
  <c r="AE321" i="4"/>
  <c r="AD321" i="4"/>
  <c r="AC321" i="4"/>
  <c r="AB321" i="4"/>
  <c r="AA321" i="4"/>
  <c r="Z321" i="4"/>
  <c r="Y321" i="4"/>
  <c r="X321" i="4"/>
  <c r="W321" i="4"/>
  <c r="V321" i="4"/>
  <c r="U321" i="4"/>
  <c r="T321" i="4"/>
  <c r="S321" i="4"/>
  <c r="AF320" i="4"/>
  <c r="AE320" i="4"/>
  <c r="AD320" i="4"/>
  <c r="AC320" i="4"/>
  <c r="AB320" i="4"/>
  <c r="AA320" i="4"/>
  <c r="Z320" i="4"/>
  <c r="Y320" i="4"/>
  <c r="X320" i="4"/>
  <c r="W320" i="4"/>
  <c r="V320" i="4"/>
  <c r="U320" i="4"/>
  <c r="T320" i="4"/>
  <c r="S320" i="4"/>
  <c r="AF319" i="4"/>
  <c r="AE319" i="4"/>
  <c r="AD319" i="4"/>
  <c r="AC319" i="4"/>
  <c r="AB319" i="4"/>
  <c r="AA319" i="4"/>
  <c r="Z319" i="4"/>
  <c r="Y319" i="4"/>
  <c r="X319" i="4"/>
  <c r="W319" i="4"/>
  <c r="V319" i="4"/>
  <c r="U319" i="4"/>
  <c r="T319" i="4"/>
  <c r="S319" i="4"/>
  <c r="AF318" i="4"/>
  <c r="AE318" i="4"/>
  <c r="AD318" i="4"/>
  <c r="AC318" i="4"/>
  <c r="AB318" i="4"/>
  <c r="AA318" i="4"/>
  <c r="Z318" i="4"/>
  <c r="Y318" i="4"/>
  <c r="X318" i="4"/>
  <c r="W318" i="4"/>
  <c r="V318" i="4"/>
  <c r="U318" i="4"/>
  <c r="T318" i="4"/>
  <c r="S318" i="4"/>
  <c r="AF317" i="4"/>
  <c r="AE317" i="4"/>
  <c r="AD317" i="4"/>
  <c r="AC317" i="4"/>
  <c r="AB317" i="4"/>
  <c r="AA317" i="4"/>
  <c r="Z317" i="4"/>
  <c r="Y317" i="4"/>
  <c r="X317" i="4"/>
  <c r="W317" i="4"/>
  <c r="V317" i="4"/>
  <c r="U317" i="4"/>
  <c r="T317" i="4"/>
  <c r="S317" i="4"/>
  <c r="AF316" i="4"/>
  <c r="AE316" i="4"/>
  <c r="AD316" i="4"/>
  <c r="AC316" i="4"/>
  <c r="AB316" i="4"/>
  <c r="AA316" i="4"/>
  <c r="Z316" i="4"/>
  <c r="Y316" i="4"/>
  <c r="X316" i="4"/>
  <c r="W316" i="4"/>
  <c r="V316" i="4"/>
  <c r="U316" i="4"/>
  <c r="T316" i="4"/>
  <c r="S316" i="4"/>
  <c r="AF315" i="4"/>
  <c r="AE315" i="4"/>
  <c r="AD315" i="4"/>
  <c r="AC315" i="4"/>
  <c r="AB315" i="4"/>
  <c r="AA315" i="4"/>
  <c r="Z315" i="4"/>
  <c r="Y315" i="4"/>
  <c r="X315" i="4"/>
  <c r="W315" i="4"/>
  <c r="V315" i="4"/>
  <c r="U315" i="4"/>
  <c r="T315" i="4"/>
  <c r="S315" i="4"/>
  <c r="AF314" i="4"/>
  <c r="AE314" i="4"/>
  <c r="AD314" i="4"/>
  <c r="AC314" i="4"/>
  <c r="AB314" i="4"/>
  <c r="AA314" i="4"/>
  <c r="Z314" i="4"/>
  <c r="Y314" i="4"/>
  <c r="X314" i="4"/>
  <c r="W314" i="4"/>
  <c r="V314" i="4"/>
  <c r="U314" i="4"/>
  <c r="T314" i="4"/>
  <c r="S314" i="4"/>
  <c r="AF313" i="4"/>
  <c r="AE313" i="4"/>
  <c r="AD313" i="4"/>
  <c r="AC313" i="4"/>
  <c r="AB313" i="4"/>
  <c r="AA313" i="4"/>
  <c r="Z313" i="4"/>
  <c r="Y313" i="4"/>
  <c r="X313" i="4"/>
  <c r="W313" i="4"/>
  <c r="V313" i="4"/>
  <c r="U313" i="4"/>
  <c r="T313" i="4"/>
  <c r="S313" i="4"/>
  <c r="AF312" i="4"/>
  <c r="AE312" i="4"/>
  <c r="AD312" i="4"/>
  <c r="AC312" i="4"/>
  <c r="AB312" i="4"/>
  <c r="AA312" i="4"/>
  <c r="Z312" i="4"/>
  <c r="Y312" i="4"/>
  <c r="X312" i="4"/>
  <c r="W312" i="4"/>
  <c r="V312" i="4"/>
  <c r="U312" i="4"/>
  <c r="T312" i="4"/>
  <c r="S312" i="4"/>
  <c r="AF311" i="4"/>
  <c r="AE311" i="4"/>
  <c r="AD311" i="4"/>
  <c r="AC311" i="4"/>
  <c r="AB311" i="4"/>
  <c r="AA311" i="4"/>
  <c r="Z311" i="4"/>
  <c r="Y311" i="4"/>
  <c r="X311" i="4"/>
  <c r="W311" i="4"/>
  <c r="V311" i="4"/>
  <c r="U311" i="4"/>
  <c r="T311" i="4"/>
  <c r="S311" i="4"/>
  <c r="AF310" i="4"/>
  <c r="AE310" i="4"/>
  <c r="AD310" i="4"/>
  <c r="AC310" i="4"/>
  <c r="AB310" i="4"/>
  <c r="AA310" i="4"/>
  <c r="Z310" i="4"/>
  <c r="Y310" i="4"/>
  <c r="X310" i="4"/>
  <c r="W310" i="4"/>
  <c r="V310" i="4"/>
  <c r="U310" i="4"/>
  <c r="T310" i="4"/>
  <c r="S310" i="4"/>
  <c r="AF309" i="4"/>
  <c r="AE309" i="4"/>
  <c r="AD309" i="4"/>
  <c r="AC309" i="4"/>
  <c r="AB309" i="4"/>
  <c r="AA309" i="4"/>
  <c r="Z309" i="4"/>
  <c r="Y309" i="4"/>
  <c r="X309" i="4"/>
  <c r="W309" i="4"/>
  <c r="V309" i="4"/>
  <c r="U309" i="4"/>
  <c r="T309" i="4"/>
  <c r="S309" i="4"/>
  <c r="AF308" i="4"/>
  <c r="AE308" i="4"/>
  <c r="AD308" i="4"/>
  <c r="AC308" i="4"/>
  <c r="AB308" i="4"/>
  <c r="AA308" i="4"/>
  <c r="Z308" i="4"/>
  <c r="Y308" i="4"/>
  <c r="X308" i="4"/>
  <c r="W308" i="4"/>
  <c r="V308" i="4"/>
  <c r="U308" i="4"/>
  <c r="T308" i="4"/>
  <c r="S308" i="4"/>
  <c r="AF307" i="4"/>
  <c r="AE307" i="4"/>
  <c r="AD307" i="4"/>
  <c r="AC307" i="4"/>
  <c r="AB307" i="4"/>
  <c r="AA307" i="4"/>
  <c r="Z307" i="4"/>
  <c r="Y307" i="4"/>
  <c r="X307" i="4"/>
  <c r="W307" i="4"/>
  <c r="V307" i="4"/>
  <c r="U307" i="4"/>
  <c r="T307" i="4"/>
  <c r="S307" i="4"/>
  <c r="AF306" i="4"/>
  <c r="AE306" i="4"/>
  <c r="AD306" i="4"/>
  <c r="AC306" i="4"/>
  <c r="AB306" i="4"/>
  <c r="AA306" i="4"/>
  <c r="Z306" i="4"/>
  <c r="Y306" i="4"/>
  <c r="X306" i="4"/>
  <c r="W306" i="4"/>
  <c r="V306" i="4"/>
  <c r="U306" i="4"/>
  <c r="T306" i="4"/>
  <c r="S306" i="4"/>
  <c r="AF305" i="4"/>
  <c r="AE305" i="4"/>
  <c r="AD305" i="4"/>
  <c r="AC305" i="4"/>
  <c r="AB305" i="4"/>
  <c r="AA305" i="4"/>
  <c r="Z305" i="4"/>
  <c r="Y305" i="4"/>
  <c r="X305" i="4"/>
  <c r="W305" i="4"/>
  <c r="V305" i="4"/>
  <c r="U305" i="4"/>
  <c r="T305" i="4"/>
  <c r="S305" i="4"/>
  <c r="AF304" i="4"/>
  <c r="AE304" i="4"/>
  <c r="AD304" i="4"/>
  <c r="AC304" i="4"/>
  <c r="AB304" i="4"/>
  <c r="AA304" i="4"/>
  <c r="Z304" i="4"/>
  <c r="Y304" i="4"/>
  <c r="X304" i="4"/>
  <c r="W304" i="4"/>
  <c r="V304" i="4"/>
  <c r="U304" i="4"/>
  <c r="T304" i="4"/>
  <c r="S304" i="4"/>
  <c r="AF303" i="4"/>
  <c r="AE303" i="4"/>
  <c r="AD303" i="4"/>
  <c r="AC303" i="4"/>
  <c r="AB303" i="4"/>
  <c r="AA303" i="4"/>
  <c r="Z303" i="4"/>
  <c r="Y303" i="4"/>
  <c r="X303" i="4"/>
  <c r="W303" i="4"/>
  <c r="V303" i="4"/>
  <c r="U303" i="4"/>
  <c r="T303" i="4"/>
  <c r="S303" i="4"/>
  <c r="AF302" i="4"/>
  <c r="AE302" i="4"/>
  <c r="AD302" i="4"/>
  <c r="AC302" i="4"/>
  <c r="AB302" i="4"/>
  <c r="AA302" i="4"/>
  <c r="Z302" i="4"/>
  <c r="Y302" i="4"/>
  <c r="X302" i="4"/>
  <c r="W302" i="4"/>
  <c r="V302" i="4"/>
  <c r="U302" i="4"/>
  <c r="T302" i="4"/>
  <c r="S302" i="4"/>
  <c r="AF301" i="4"/>
  <c r="AE301" i="4"/>
  <c r="AD301" i="4"/>
  <c r="AC301" i="4"/>
  <c r="AB301" i="4"/>
  <c r="AA301" i="4"/>
  <c r="Z301" i="4"/>
  <c r="Y301" i="4"/>
  <c r="X301" i="4"/>
  <c r="W301" i="4"/>
  <c r="V301" i="4"/>
  <c r="U301" i="4"/>
  <c r="T301" i="4"/>
  <c r="S301" i="4"/>
  <c r="AF300" i="4"/>
  <c r="AE300" i="4"/>
  <c r="AD300" i="4"/>
  <c r="AC300" i="4"/>
  <c r="AB300" i="4"/>
  <c r="AA300" i="4"/>
  <c r="Z300" i="4"/>
  <c r="Y300" i="4"/>
  <c r="X300" i="4"/>
  <c r="W300" i="4"/>
  <c r="V300" i="4"/>
  <c r="U300" i="4"/>
  <c r="T300" i="4"/>
  <c r="S300" i="4"/>
  <c r="AF299" i="4"/>
  <c r="AE299" i="4"/>
  <c r="AD299" i="4"/>
  <c r="AC299" i="4"/>
  <c r="AB299" i="4"/>
  <c r="AA299" i="4"/>
  <c r="Z299" i="4"/>
  <c r="Y299" i="4"/>
  <c r="X299" i="4"/>
  <c r="W299" i="4"/>
  <c r="V299" i="4"/>
  <c r="U299" i="4"/>
  <c r="T299" i="4"/>
  <c r="S299" i="4"/>
  <c r="AF298" i="4"/>
  <c r="AE298" i="4"/>
  <c r="AD298" i="4"/>
  <c r="AC298" i="4"/>
  <c r="AB298" i="4"/>
  <c r="AA298" i="4"/>
  <c r="Z298" i="4"/>
  <c r="Y298" i="4"/>
  <c r="X298" i="4"/>
  <c r="W298" i="4"/>
  <c r="V298" i="4"/>
  <c r="U298" i="4"/>
  <c r="T298" i="4"/>
  <c r="S298" i="4"/>
  <c r="AF297" i="4"/>
  <c r="AE297" i="4"/>
  <c r="AD297" i="4"/>
  <c r="AC297" i="4"/>
  <c r="AB297" i="4"/>
  <c r="AA297" i="4"/>
  <c r="Z297" i="4"/>
  <c r="Y297" i="4"/>
  <c r="X297" i="4"/>
  <c r="W297" i="4"/>
  <c r="V297" i="4"/>
  <c r="U297" i="4"/>
  <c r="T297" i="4"/>
  <c r="S297" i="4"/>
  <c r="AF296" i="4"/>
  <c r="AE296" i="4"/>
  <c r="AD296" i="4"/>
  <c r="AC296" i="4"/>
  <c r="AB296" i="4"/>
  <c r="AA296" i="4"/>
  <c r="Z296" i="4"/>
  <c r="Y296" i="4"/>
  <c r="X296" i="4"/>
  <c r="W296" i="4"/>
  <c r="V296" i="4"/>
  <c r="U296" i="4"/>
  <c r="T296" i="4"/>
  <c r="S296" i="4"/>
  <c r="AF295" i="4"/>
  <c r="AE295" i="4"/>
  <c r="AD295" i="4"/>
  <c r="AC295" i="4"/>
  <c r="AB295" i="4"/>
  <c r="AA295" i="4"/>
  <c r="Z295" i="4"/>
  <c r="Y295" i="4"/>
  <c r="X295" i="4"/>
  <c r="W295" i="4"/>
  <c r="V295" i="4"/>
  <c r="U295" i="4"/>
  <c r="T295" i="4"/>
  <c r="S295" i="4"/>
  <c r="AF294" i="4"/>
  <c r="AE294" i="4"/>
  <c r="AD294" i="4"/>
  <c r="AC294" i="4"/>
  <c r="AB294" i="4"/>
  <c r="AA294" i="4"/>
  <c r="Z294" i="4"/>
  <c r="Y294" i="4"/>
  <c r="X294" i="4"/>
  <c r="W294" i="4"/>
  <c r="V294" i="4"/>
  <c r="U294" i="4"/>
  <c r="T294" i="4"/>
  <c r="S294" i="4"/>
  <c r="AF293" i="4"/>
  <c r="AE293" i="4"/>
  <c r="AD293" i="4"/>
  <c r="AC293" i="4"/>
  <c r="AB293" i="4"/>
  <c r="AA293" i="4"/>
  <c r="Z293" i="4"/>
  <c r="Y293" i="4"/>
  <c r="X293" i="4"/>
  <c r="W293" i="4"/>
  <c r="V293" i="4"/>
  <c r="U293" i="4"/>
  <c r="T293" i="4"/>
  <c r="S293" i="4"/>
  <c r="AF292" i="4"/>
  <c r="AE292" i="4"/>
  <c r="AD292" i="4"/>
  <c r="AC292" i="4"/>
  <c r="AB292" i="4"/>
  <c r="AA292" i="4"/>
  <c r="Z292" i="4"/>
  <c r="Y292" i="4"/>
  <c r="X292" i="4"/>
  <c r="W292" i="4"/>
  <c r="V292" i="4"/>
  <c r="U292" i="4"/>
  <c r="T292" i="4"/>
  <c r="S292" i="4"/>
  <c r="AF291" i="4"/>
  <c r="AE291" i="4"/>
  <c r="AD291" i="4"/>
  <c r="AC291" i="4"/>
  <c r="AB291" i="4"/>
  <c r="AA291" i="4"/>
  <c r="Z291" i="4"/>
  <c r="Y291" i="4"/>
  <c r="X291" i="4"/>
  <c r="W291" i="4"/>
  <c r="V291" i="4"/>
  <c r="U291" i="4"/>
  <c r="T291" i="4"/>
  <c r="S291" i="4"/>
  <c r="AF290" i="4"/>
  <c r="AE290" i="4"/>
  <c r="AD290" i="4"/>
  <c r="AC290" i="4"/>
  <c r="AB290" i="4"/>
  <c r="AA290" i="4"/>
  <c r="Z290" i="4"/>
  <c r="Y290" i="4"/>
  <c r="X290" i="4"/>
  <c r="W290" i="4"/>
  <c r="V290" i="4"/>
  <c r="U290" i="4"/>
  <c r="T290" i="4"/>
  <c r="S290" i="4"/>
  <c r="AF289" i="4"/>
  <c r="AE289" i="4"/>
  <c r="AD289" i="4"/>
  <c r="AC289" i="4"/>
  <c r="AB289" i="4"/>
  <c r="AA289" i="4"/>
  <c r="Z289" i="4"/>
  <c r="Y289" i="4"/>
  <c r="X289" i="4"/>
  <c r="W289" i="4"/>
  <c r="V289" i="4"/>
  <c r="U289" i="4"/>
  <c r="T289" i="4"/>
  <c r="S289" i="4"/>
  <c r="AF288" i="4"/>
  <c r="AE288" i="4"/>
  <c r="AD288" i="4"/>
  <c r="AC288" i="4"/>
  <c r="AB288" i="4"/>
  <c r="AA288" i="4"/>
  <c r="Z288" i="4"/>
  <c r="Y288" i="4"/>
  <c r="X288" i="4"/>
  <c r="W288" i="4"/>
  <c r="V288" i="4"/>
  <c r="U288" i="4"/>
  <c r="T288" i="4"/>
  <c r="S288" i="4"/>
  <c r="AF287" i="4"/>
  <c r="AE287" i="4"/>
  <c r="AD287" i="4"/>
  <c r="AC287" i="4"/>
  <c r="AB287" i="4"/>
  <c r="AA287" i="4"/>
  <c r="Z287" i="4"/>
  <c r="Y287" i="4"/>
  <c r="X287" i="4"/>
  <c r="W287" i="4"/>
  <c r="V287" i="4"/>
  <c r="U287" i="4"/>
  <c r="T287" i="4"/>
  <c r="S287" i="4"/>
  <c r="AF286" i="4"/>
  <c r="AE286" i="4"/>
  <c r="AD286" i="4"/>
  <c r="AC286" i="4"/>
  <c r="AB286" i="4"/>
  <c r="AA286" i="4"/>
  <c r="Z286" i="4"/>
  <c r="Y286" i="4"/>
  <c r="X286" i="4"/>
  <c r="W286" i="4"/>
  <c r="V286" i="4"/>
  <c r="U286" i="4"/>
  <c r="T286" i="4"/>
  <c r="S286" i="4"/>
  <c r="AF285" i="4"/>
  <c r="AE285" i="4"/>
  <c r="AD285" i="4"/>
  <c r="AC285" i="4"/>
  <c r="AB285" i="4"/>
  <c r="AA285" i="4"/>
  <c r="Z285" i="4"/>
  <c r="Y285" i="4"/>
  <c r="X285" i="4"/>
  <c r="W285" i="4"/>
  <c r="V285" i="4"/>
  <c r="U285" i="4"/>
  <c r="T285" i="4"/>
  <c r="S285" i="4"/>
  <c r="AF284" i="4"/>
  <c r="AE284" i="4"/>
  <c r="AD284" i="4"/>
  <c r="AC284" i="4"/>
  <c r="AB284" i="4"/>
  <c r="AA284" i="4"/>
  <c r="Z284" i="4"/>
  <c r="Y284" i="4"/>
  <c r="X284" i="4"/>
  <c r="W284" i="4"/>
  <c r="V284" i="4"/>
  <c r="U284" i="4"/>
  <c r="T284" i="4"/>
  <c r="S284" i="4"/>
  <c r="AF283" i="4"/>
  <c r="AE283" i="4"/>
  <c r="AD283" i="4"/>
  <c r="AC283" i="4"/>
  <c r="AB283" i="4"/>
  <c r="AA283" i="4"/>
  <c r="Z283" i="4"/>
  <c r="Y283" i="4"/>
  <c r="X283" i="4"/>
  <c r="W283" i="4"/>
  <c r="V283" i="4"/>
  <c r="U283" i="4"/>
  <c r="T283" i="4"/>
  <c r="S283" i="4"/>
  <c r="AF282" i="4"/>
  <c r="AE282" i="4"/>
  <c r="AD282" i="4"/>
  <c r="AC282" i="4"/>
  <c r="AB282" i="4"/>
  <c r="AA282" i="4"/>
  <c r="Z282" i="4"/>
  <c r="Y282" i="4"/>
  <c r="X282" i="4"/>
  <c r="W282" i="4"/>
  <c r="V282" i="4"/>
  <c r="U282" i="4"/>
  <c r="T282" i="4"/>
  <c r="S282" i="4"/>
  <c r="AF281" i="4"/>
  <c r="AE281" i="4"/>
  <c r="AD281" i="4"/>
  <c r="AC281" i="4"/>
  <c r="AB281" i="4"/>
  <c r="AA281" i="4"/>
  <c r="Z281" i="4"/>
  <c r="Y281" i="4"/>
  <c r="X281" i="4"/>
  <c r="W281" i="4"/>
  <c r="V281" i="4"/>
  <c r="U281" i="4"/>
  <c r="T281" i="4"/>
  <c r="S281" i="4"/>
  <c r="AF280" i="4"/>
  <c r="AE280" i="4"/>
  <c r="AD280" i="4"/>
  <c r="AC280" i="4"/>
  <c r="AB280" i="4"/>
  <c r="AA280" i="4"/>
  <c r="Z280" i="4"/>
  <c r="Y280" i="4"/>
  <c r="X280" i="4"/>
  <c r="W280" i="4"/>
  <c r="V280" i="4"/>
  <c r="U280" i="4"/>
  <c r="T280" i="4"/>
  <c r="S280" i="4"/>
  <c r="AF279" i="4"/>
  <c r="AE279" i="4"/>
  <c r="AD279" i="4"/>
  <c r="AC279" i="4"/>
  <c r="AB279" i="4"/>
  <c r="AA279" i="4"/>
  <c r="Z279" i="4"/>
  <c r="Y279" i="4"/>
  <c r="X279" i="4"/>
  <c r="W279" i="4"/>
  <c r="V279" i="4"/>
  <c r="U279" i="4"/>
  <c r="T279" i="4"/>
  <c r="S279" i="4"/>
  <c r="AF278" i="4"/>
  <c r="AE278" i="4"/>
  <c r="AD278" i="4"/>
  <c r="AC278" i="4"/>
  <c r="AB278" i="4"/>
  <c r="AA278" i="4"/>
  <c r="Z278" i="4"/>
  <c r="Y278" i="4"/>
  <c r="X278" i="4"/>
  <c r="W278" i="4"/>
  <c r="V278" i="4"/>
  <c r="U278" i="4"/>
  <c r="T278" i="4"/>
  <c r="S278" i="4"/>
  <c r="AF277" i="4"/>
  <c r="AE277" i="4"/>
  <c r="AD277" i="4"/>
  <c r="AC277" i="4"/>
  <c r="AB277" i="4"/>
  <c r="AA277" i="4"/>
  <c r="Z277" i="4"/>
  <c r="Y277" i="4"/>
  <c r="X277" i="4"/>
  <c r="W277" i="4"/>
  <c r="V277" i="4"/>
  <c r="U277" i="4"/>
  <c r="T277" i="4"/>
  <c r="S277" i="4"/>
  <c r="AF276" i="4"/>
  <c r="AE276" i="4"/>
  <c r="AD276" i="4"/>
  <c r="AC276" i="4"/>
  <c r="AB276" i="4"/>
  <c r="AA276" i="4"/>
  <c r="Z276" i="4"/>
  <c r="Y276" i="4"/>
  <c r="X276" i="4"/>
  <c r="W276" i="4"/>
  <c r="V276" i="4"/>
  <c r="U276" i="4"/>
  <c r="T276" i="4"/>
  <c r="S276" i="4"/>
  <c r="AF275" i="4"/>
  <c r="AE275" i="4"/>
  <c r="AD275" i="4"/>
  <c r="AC275" i="4"/>
  <c r="AB275" i="4"/>
  <c r="AA275" i="4"/>
  <c r="Z275" i="4"/>
  <c r="Y275" i="4"/>
  <c r="X275" i="4"/>
  <c r="W275" i="4"/>
  <c r="V275" i="4"/>
  <c r="U275" i="4"/>
  <c r="T275" i="4"/>
  <c r="S275" i="4"/>
  <c r="AF274" i="4"/>
  <c r="AE274" i="4"/>
  <c r="AD274" i="4"/>
  <c r="AC274" i="4"/>
  <c r="AB274" i="4"/>
  <c r="AA274" i="4"/>
  <c r="Z274" i="4"/>
  <c r="Y274" i="4"/>
  <c r="X274" i="4"/>
  <c r="W274" i="4"/>
  <c r="V274" i="4"/>
  <c r="U274" i="4"/>
  <c r="T274" i="4"/>
  <c r="S274" i="4"/>
  <c r="AF273" i="4"/>
  <c r="AE273" i="4"/>
  <c r="AD273" i="4"/>
  <c r="AC273" i="4"/>
  <c r="AB273" i="4"/>
  <c r="AA273" i="4"/>
  <c r="Z273" i="4"/>
  <c r="Y273" i="4"/>
  <c r="X273" i="4"/>
  <c r="W273" i="4"/>
  <c r="V273" i="4"/>
  <c r="U273" i="4"/>
  <c r="T273" i="4"/>
  <c r="S273" i="4"/>
  <c r="AF272" i="4"/>
  <c r="AE272" i="4"/>
  <c r="AD272" i="4"/>
  <c r="AC272" i="4"/>
  <c r="AB272" i="4"/>
  <c r="AA272" i="4"/>
  <c r="Z272" i="4"/>
  <c r="Y272" i="4"/>
  <c r="X272" i="4"/>
  <c r="W272" i="4"/>
  <c r="V272" i="4"/>
  <c r="U272" i="4"/>
  <c r="T272" i="4"/>
  <c r="S272" i="4"/>
  <c r="AF271" i="4"/>
  <c r="AE271" i="4"/>
  <c r="AD271" i="4"/>
  <c r="AC271" i="4"/>
  <c r="AB271" i="4"/>
  <c r="AA271" i="4"/>
  <c r="Z271" i="4"/>
  <c r="Y271" i="4"/>
  <c r="X271" i="4"/>
  <c r="W271" i="4"/>
  <c r="V271" i="4"/>
  <c r="U271" i="4"/>
  <c r="T271" i="4"/>
  <c r="S271" i="4"/>
  <c r="AF270" i="4"/>
  <c r="AE270" i="4"/>
  <c r="AD270" i="4"/>
  <c r="AC270" i="4"/>
  <c r="AB270" i="4"/>
  <c r="AA270" i="4"/>
  <c r="Z270" i="4"/>
  <c r="Y270" i="4"/>
  <c r="X270" i="4"/>
  <c r="W270" i="4"/>
  <c r="V270" i="4"/>
  <c r="U270" i="4"/>
  <c r="T270" i="4"/>
  <c r="S270" i="4"/>
  <c r="AF269" i="4"/>
  <c r="AE269" i="4"/>
  <c r="AD269" i="4"/>
  <c r="AC269" i="4"/>
  <c r="AB269" i="4"/>
  <c r="AA269" i="4"/>
  <c r="Z269" i="4"/>
  <c r="Y269" i="4"/>
  <c r="X269" i="4"/>
  <c r="W269" i="4"/>
  <c r="V269" i="4"/>
  <c r="U269" i="4"/>
  <c r="T269" i="4"/>
  <c r="S269" i="4"/>
  <c r="AF268" i="4"/>
  <c r="AE268" i="4"/>
  <c r="AD268" i="4"/>
  <c r="AC268" i="4"/>
  <c r="AB268" i="4"/>
  <c r="AA268" i="4"/>
  <c r="Z268" i="4"/>
  <c r="Y268" i="4"/>
  <c r="X268" i="4"/>
  <c r="W268" i="4"/>
  <c r="V268" i="4"/>
  <c r="U268" i="4"/>
  <c r="T268" i="4"/>
  <c r="S268" i="4"/>
  <c r="AF267" i="4"/>
  <c r="AE267" i="4"/>
  <c r="AD267" i="4"/>
  <c r="AC267" i="4"/>
  <c r="AB267" i="4"/>
  <c r="AA267" i="4"/>
  <c r="Z267" i="4"/>
  <c r="Y267" i="4"/>
  <c r="X267" i="4"/>
  <c r="W267" i="4"/>
  <c r="V267" i="4"/>
  <c r="U267" i="4"/>
  <c r="T267" i="4"/>
  <c r="S267" i="4"/>
  <c r="AF266" i="4"/>
  <c r="AE266" i="4"/>
  <c r="AD266" i="4"/>
  <c r="AC266" i="4"/>
  <c r="AB266" i="4"/>
  <c r="AA266" i="4"/>
  <c r="Z266" i="4"/>
  <c r="Y266" i="4"/>
  <c r="X266" i="4"/>
  <c r="W266" i="4"/>
  <c r="V266" i="4"/>
  <c r="U266" i="4"/>
  <c r="T266" i="4"/>
  <c r="S266" i="4"/>
  <c r="AF265" i="4"/>
  <c r="AE265" i="4"/>
  <c r="AD265" i="4"/>
  <c r="AC265" i="4"/>
  <c r="AB265" i="4"/>
  <c r="AA265" i="4"/>
  <c r="Z265" i="4"/>
  <c r="Y265" i="4"/>
  <c r="X265" i="4"/>
  <c r="W265" i="4"/>
  <c r="V265" i="4"/>
  <c r="U265" i="4"/>
  <c r="T265" i="4"/>
  <c r="S265" i="4"/>
  <c r="AF264" i="4"/>
  <c r="AE264" i="4"/>
  <c r="AD264" i="4"/>
  <c r="AC264" i="4"/>
  <c r="AB264" i="4"/>
  <c r="AA264" i="4"/>
  <c r="Z264" i="4"/>
  <c r="Y264" i="4"/>
  <c r="X264" i="4"/>
  <c r="W264" i="4"/>
  <c r="V264" i="4"/>
  <c r="U264" i="4"/>
  <c r="T264" i="4"/>
  <c r="S264" i="4"/>
  <c r="AF263" i="4"/>
  <c r="AE263" i="4"/>
  <c r="AD263" i="4"/>
  <c r="AC263" i="4"/>
  <c r="AB263" i="4"/>
  <c r="AA263" i="4"/>
  <c r="Z263" i="4"/>
  <c r="Y263" i="4"/>
  <c r="X263" i="4"/>
  <c r="W263" i="4"/>
  <c r="V263" i="4"/>
  <c r="U263" i="4"/>
  <c r="T263" i="4"/>
  <c r="S263" i="4"/>
  <c r="AF262" i="4"/>
  <c r="AE262" i="4"/>
  <c r="AD262" i="4"/>
  <c r="AC262" i="4"/>
  <c r="AB262" i="4"/>
  <c r="AA262" i="4"/>
  <c r="Z262" i="4"/>
  <c r="Y262" i="4"/>
  <c r="X262" i="4"/>
  <c r="W262" i="4"/>
  <c r="V262" i="4"/>
  <c r="U262" i="4"/>
  <c r="T262" i="4"/>
  <c r="S262" i="4"/>
  <c r="AF261" i="4"/>
  <c r="AE261" i="4"/>
  <c r="AD261" i="4"/>
  <c r="AC261" i="4"/>
  <c r="AB261" i="4"/>
  <c r="AA261" i="4"/>
  <c r="Z261" i="4"/>
  <c r="Y261" i="4"/>
  <c r="X261" i="4"/>
  <c r="W261" i="4"/>
  <c r="V261" i="4"/>
  <c r="U261" i="4"/>
  <c r="T261" i="4"/>
  <c r="S261" i="4"/>
  <c r="AF260" i="4"/>
  <c r="AE260" i="4"/>
  <c r="AD260" i="4"/>
  <c r="AC260" i="4"/>
  <c r="AB260" i="4"/>
  <c r="AA260" i="4"/>
  <c r="Z260" i="4"/>
  <c r="Y260" i="4"/>
  <c r="X260" i="4"/>
  <c r="W260" i="4"/>
  <c r="V260" i="4"/>
  <c r="U260" i="4"/>
  <c r="T260" i="4"/>
  <c r="S260" i="4"/>
  <c r="AF259" i="4"/>
  <c r="AE259" i="4"/>
  <c r="AD259" i="4"/>
  <c r="AC259" i="4"/>
  <c r="AB259" i="4"/>
  <c r="AA259" i="4"/>
  <c r="Z259" i="4"/>
  <c r="Y259" i="4"/>
  <c r="X259" i="4"/>
  <c r="W259" i="4"/>
  <c r="V259" i="4"/>
  <c r="U259" i="4"/>
  <c r="T259" i="4"/>
  <c r="S259" i="4"/>
  <c r="AF258" i="4"/>
  <c r="AE258" i="4"/>
  <c r="AD258" i="4"/>
  <c r="AC258" i="4"/>
  <c r="AB258" i="4"/>
  <c r="AA258" i="4"/>
  <c r="Z258" i="4"/>
  <c r="Y258" i="4"/>
  <c r="X258" i="4"/>
  <c r="W258" i="4"/>
  <c r="V258" i="4"/>
  <c r="U258" i="4"/>
  <c r="T258" i="4"/>
  <c r="S258" i="4"/>
  <c r="AF257" i="4"/>
  <c r="AE257" i="4"/>
  <c r="AD257" i="4"/>
  <c r="AC257" i="4"/>
  <c r="AB257" i="4"/>
  <c r="AA257" i="4"/>
  <c r="Z257" i="4"/>
  <c r="Y257" i="4"/>
  <c r="X257" i="4"/>
  <c r="W257" i="4"/>
  <c r="V257" i="4"/>
  <c r="U257" i="4"/>
  <c r="T257" i="4"/>
  <c r="S257" i="4"/>
  <c r="AF256" i="4"/>
  <c r="AE256" i="4"/>
  <c r="AD256" i="4"/>
  <c r="AC256" i="4"/>
  <c r="AB256" i="4"/>
  <c r="AA256" i="4"/>
  <c r="Z256" i="4"/>
  <c r="Y256" i="4"/>
  <c r="X256" i="4"/>
  <c r="W256" i="4"/>
  <c r="V256" i="4"/>
  <c r="U256" i="4"/>
  <c r="T256" i="4"/>
  <c r="S256" i="4"/>
  <c r="AF255" i="4"/>
  <c r="AE255" i="4"/>
  <c r="AD255" i="4"/>
  <c r="AC255" i="4"/>
  <c r="AB255" i="4"/>
  <c r="AA255" i="4"/>
  <c r="Z255" i="4"/>
  <c r="Y255" i="4"/>
  <c r="X255" i="4"/>
  <c r="W255" i="4"/>
  <c r="V255" i="4"/>
  <c r="U255" i="4"/>
  <c r="T255" i="4"/>
  <c r="S255" i="4"/>
  <c r="AF254" i="4"/>
  <c r="AE254" i="4"/>
  <c r="AD254" i="4"/>
  <c r="AC254" i="4"/>
  <c r="AB254" i="4"/>
  <c r="AA254" i="4"/>
  <c r="Z254" i="4"/>
  <c r="Y254" i="4"/>
  <c r="X254" i="4"/>
  <c r="W254" i="4"/>
  <c r="V254" i="4"/>
  <c r="U254" i="4"/>
  <c r="T254" i="4"/>
  <c r="S254" i="4"/>
  <c r="AF253" i="4"/>
  <c r="AE253" i="4"/>
  <c r="AD253" i="4"/>
  <c r="AC253" i="4"/>
  <c r="AB253" i="4"/>
  <c r="AA253" i="4"/>
  <c r="Z253" i="4"/>
  <c r="Y253" i="4"/>
  <c r="X253" i="4"/>
  <c r="W253" i="4"/>
  <c r="V253" i="4"/>
  <c r="U253" i="4"/>
  <c r="T253" i="4"/>
  <c r="S253" i="4"/>
  <c r="AF252" i="4"/>
  <c r="AE252" i="4"/>
  <c r="AD252" i="4"/>
  <c r="AC252" i="4"/>
  <c r="AB252" i="4"/>
  <c r="AA252" i="4"/>
  <c r="Z252" i="4"/>
  <c r="Y252" i="4"/>
  <c r="X252" i="4"/>
  <c r="W252" i="4"/>
  <c r="V252" i="4"/>
  <c r="U252" i="4"/>
  <c r="T252" i="4"/>
  <c r="S252" i="4"/>
  <c r="AF251" i="4"/>
  <c r="AE251" i="4"/>
  <c r="AD251" i="4"/>
  <c r="AC251" i="4"/>
  <c r="AB251" i="4"/>
  <c r="AA251" i="4"/>
  <c r="Z251" i="4"/>
  <c r="Y251" i="4"/>
  <c r="X251" i="4"/>
  <c r="W251" i="4"/>
  <c r="V251" i="4"/>
  <c r="U251" i="4"/>
  <c r="T251" i="4"/>
  <c r="S251" i="4"/>
  <c r="AF250" i="4"/>
  <c r="AE250" i="4"/>
  <c r="AD250" i="4"/>
  <c r="AC250" i="4"/>
  <c r="AB250" i="4"/>
  <c r="AA250" i="4"/>
  <c r="Z250" i="4"/>
  <c r="Y250" i="4"/>
  <c r="X250" i="4"/>
  <c r="W250" i="4"/>
  <c r="V250" i="4"/>
  <c r="U250" i="4"/>
  <c r="T250" i="4"/>
  <c r="S250" i="4"/>
  <c r="AF249" i="4"/>
  <c r="AE249" i="4"/>
  <c r="AD249" i="4"/>
  <c r="AC249" i="4"/>
  <c r="AB249" i="4"/>
  <c r="AA249" i="4"/>
  <c r="Z249" i="4"/>
  <c r="Y249" i="4"/>
  <c r="X249" i="4"/>
  <c r="W249" i="4"/>
  <c r="V249" i="4"/>
  <c r="U249" i="4"/>
  <c r="T249" i="4"/>
  <c r="S249" i="4"/>
  <c r="AF248" i="4"/>
  <c r="AE248" i="4"/>
  <c r="AD248" i="4"/>
  <c r="AC248" i="4"/>
  <c r="AB248" i="4"/>
  <c r="AA248" i="4"/>
  <c r="Z248" i="4"/>
  <c r="Y248" i="4"/>
  <c r="X248" i="4"/>
  <c r="W248" i="4"/>
  <c r="V248" i="4"/>
  <c r="U248" i="4"/>
  <c r="T248" i="4"/>
  <c r="S248" i="4"/>
  <c r="AF247" i="4"/>
  <c r="AE247" i="4"/>
  <c r="AD247" i="4"/>
  <c r="AC247" i="4"/>
  <c r="AB247" i="4"/>
  <c r="AA247" i="4"/>
  <c r="Z247" i="4"/>
  <c r="Y247" i="4"/>
  <c r="X247" i="4"/>
  <c r="W247" i="4"/>
  <c r="V247" i="4"/>
  <c r="U247" i="4"/>
  <c r="T247" i="4"/>
  <c r="S247" i="4"/>
  <c r="AF246" i="4"/>
  <c r="AE246" i="4"/>
  <c r="AD246" i="4"/>
  <c r="AC246" i="4"/>
  <c r="AB246" i="4"/>
  <c r="AA246" i="4"/>
  <c r="Z246" i="4"/>
  <c r="Y246" i="4"/>
  <c r="X246" i="4"/>
  <c r="W246" i="4"/>
  <c r="V246" i="4"/>
  <c r="U246" i="4"/>
  <c r="T246" i="4"/>
  <c r="S246" i="4"/>
  <c r="AF245" i="4"/>
  <c r="AE245" i="4"/>
  <c r="AD245" i="4"/>
  <c r="AC245" i="4"/>
  <c r="AB245" i="4"/>
  <c r="AA245" i="4"/>
  <c r="Z245" i="4"/>
  <c r="Y245" i="4"/>
  <c r="X245" i="4"/>
  <c r="W245" i="4"/>
  <c r="V245" i="4"/>
  <c r="U245" i="4"/>
  <c r="T245" i="4"/>
  <c r="S245" i="4"/>
  <c r="AF244" i="4"/>
  <c r="AE244" i="4"/>
  <c r="AD244" i="4"/>
  <c r="AC244" i="4"/>
  <c r="AB244" i="4"/>
  <c r="AA244" i="4"/>
  <c r="Z244" i="4"/>
  <c r="Y244" i="4"/>
  <c r="X244" i="4"/>
  <c r="W244" i="4"/>
  <c r="V244" i="4"/>
  <c r="U244" i="4"/>
  <c r="T244" i="4"/>
  <c r="S244" i="4"/>
  <c r="AF243" i="4"/>
  <c r="AE243" i="4"/>
  <c r="AD243" i="4"/>
  <c r="AC243" i="4"/>
  <c r="AB243" i="4"/>
  <c r="AA243" i="4"/>
  <c r="Z243" i="4"/>
  <c r="Y243" i="4"/>
  <c r="X243" i="4"/>
  <c r="W243" i="4"/>
  <c r="V243" i="4"/>
  <c r="U243" i="4"/>
  <c r="T243" i="4"/>
  <c r="S243" i="4"/>
  <c r="AF242" i="4"/>
  <c r="AE242" i="4"/>
  <c r="AD242" i="4"/>
  <c r="AC242" i="4"/>
  <c r="AB242" i="4"/>
  <c r="AA242" i="4"/>
  <c r="Z242" i="4"/>
  <c r="Y242" i="4"/>
  <c r="X242" i="4"/>
  <c r="W242" i="4"/>
  <c r="V242" i="4"/>
  <c r="U242" i="4"/>
  <c r="T242" i="4"/>
  <c r="S242" i="4"/>
  <c r="AF241" i="4"/>
  <c r="AE241" i="4"/>
  <c r="AD241" i="4"/>
  <c r="AC241" i="4"/>
  <c r="AB241" i="4"/>
  <c r="AA241" i="4"/>
  <c r="Z241" i="4"/>
  <c r="Y241" i="4"/>
  <c r="X241" i="4"/>
  <c r="W241" i="4"/>
  <c r="V241" i="4"/>
  <c r="U241" i="4"/>
  <c r="T241" i="4"/>
  <c r="S241" i="4"/>
  <c r="AF240" i="4"/>
  <c r="AE240" i="4"/>
  <c r="AD240" i="4"/>
  <c r="AC240" i="4"/>
  <c r="AB240" i="4"/>
  <c r="AA240" i="4"/>
  <c r="Z240" i="4"/>
  <c r="Y240" i="4"/>
  <c r="X240" i="4"/>
  <c r="W240" i="4"/>
  <c r="V240" i="4"/>
  <c r="U240" i="4"/>
  <c r="T240" i="4"/>
  <c r="S240" i="4"/>
  <c r="AF239" i="4"/>
  <c r="AE239" i="4"/>
  <c r="AD239" i="4"/>
  <c r="AC239" i="4"/>
  <c r="AB239" i="4"/>
  <c r="AA239" i="4"/>
  <c r="Z239" i="4"/>
  <c r="Y239" i="4"/>
  <c r="X239" i="4"/>
  <c r="W239" i="4"/>
  <c r="V239" i="4"/>
  <c r="U239" i="4"/>
  <c r="T239" i="4"/>
  <c r="S239" i="4"/>
  <c r="AF238" i="4"/>
  <c r="AE238" i="4"/>
  <c r="AD238" i="4"/>
  <c r="AC238" i="4"/>
  <c r="AB238" i="4"/>
  <c r="AA238" i="4"/>
  <c r="Z238" i="4"/>
  <c r="Y238" i="4"/>
  <c r="X238" i="4"/>
  <c r="W238" i="4"/>
  <c r="V238" i="4"/>
  <c r="U238" i="4"/>
  <c r="T238" i="4"/>
  <c r="S238" i="4"/>
  <c r="AF237" i="4"/>
  <c r="AE237" i="4"/>
  <c r="AD237" i="4"/>
  <c r="AC237" i="4"/>
  <c r="AB237" i="4"/>
  <c r="AA237" i="4"/>
  <c r="Z237" i="4"/>
  <c r="Y237" i="4"/>
  <c r="X237" i="4"/>
  <c r="W237" i="4"/>
  <c r="V237" i="4"/>
  <c r="U237" i="4"/>
  <c r="T237" i="4"/>
  <c r="S237" i="4"/>
  <c r="AF236" i="4"/>
  <c r="AE236" i="4"/>
  <c r="AD236" i="4"/>
  <c r="AC236" i="4"/>
  <c r="AB236" i="4"/>
  <c r="AA236" i="4"/>
  <c r="Z236" i="4"/>
  <c r="Y236" i="4"/>
  <c r="X236" i="4"/>
  <c r="W236" i="4"/>
  <c r="V236" i="4"/>
  <c r="U236" i="4"/>
  <c r="T236" i="4"/>
  <c r="S236" i="4"/>
  <c r="AF235" i="4"/>
  <c r="AE235" i="4"/>
  <c r="AD235" i="4"/>
  <c r="AC235" i="4"/>
  <c r="AB235" i="4"/>
  <c r="AA235" i="4"/>
  <c r="Z235" i="4"/>
  <c r="Y235" i="4"/>
  <c r="X235" i="4"/>
  <c r="W235" i="4"/>
  <c r="V235" i="4"/>
  <c r="U235" i="4"/>
  <c r="T235" i="4"/>
  <c r="S235" i="4"/>
  <c r="AF234" i="4"/>
  <c r="AE234" i="4"/>
  <c r="AD234" i="4"/>
  <c r="AC234" i="4"/>
  <c r="AB234" i="4"/>
  <c r="AA234" i="4"/>
  <c r="Z234" i="4"/>
  <c r="Y234" i="4"/>
  <c r="X234" i="4"/>
  <c r="W234" i="4"/>
  <c r="V234" i="4"/>
  <c r="U234" i="4"/>
  <c r="T234" i="4"/>
  <c r="S234" i="4"/>
  <c r="AF233" i="4"/>
  <c r="AE233" i="4"/>
  <c r="AD233" i="4"/>
  <c r="AC233" i="4"/>
  <c r="AB233" i="4"/>
  <c r="AA233" i="4"/>
  <c r="Z233" i="4"/>
  <c r="Y233" i="4"/>
  <c r="X233" i="4"/>
  <c r="W233" i="4"/>
  <c r="V233" i="4"/>
  <c r="U233" i="4"/>
  <c r="T233" i="4"/>
  <c r="S233" i="4"/>
  <c r="AF232" i="4"/>
  <c r="AE232" i="4"/>
  <c r="AD232" i="4"/>
  <c r="AC232" i="4"/>
  <c r="AB232" i="4"/>
  <c r="AA232" i="4"/>
  <c r="Z232" i="4"/>
  <c r="Y232" i="4"/>
  <c r="X232" i="4"/>
  <c r="W232" i="4"/>
  <c r="V232" i="4"/>
  <c r="U232" i="4"/>
  <c r="T232" i="4"/>
  <c r="S232" i="4"/>
  <c r="AF231" i="4"/>
  <c r="AE231" i="4"/>
  <c r="AD231" i="4"/>
  <c r="AC231" i="4"/>
  <c r="AB231" i="4"/>
  <c r="AA231" i="4"/>
  <c r="Z231" i="4"/>
  <c r="Y231" i="4"/>
  <c r="X231" i="4"/>
  <c r="W231" i="4"/>
  <c r="V231" i="4"/>
  <c r="U231" i="4"/>
  <c r="T231" i="4"/>
  <c r="S231" i="4"/>
  <c r="AF230" i="4"/>
  <c r="AE230" i="4"/>
  <c r="AD230" i="4"/>
  <c r="AC230" i="4"/>
  <c r="AB230" i="4"/>
  <c r="AA230" i="4"/>
  <c r="Z230" i="4"/>
  <c r="Y230" i="4"/>
  <c r="X230" i="4"/>
  <c r="W230" i="4"/>
  <c r="V230" i="4"/>
  <c r="U230" i="4"/>
  <c r="T230" i="4"/>
  <c r="S230" i="4"/>
  <c r="AF229" i="4"/>
  <c r="AE229" i="4"/>
  <c r="AD229" i="4"/>
  <c r="AC229" i="4"/>
  <c r="AB229" i="4"/>
  <c r="AA229" i="4"/>
  <c r="Z229" i="4"/>
  <c r="Y229" i="4"/>
  <c r="X229" i="4"/>
  <c r="W229" i="4"/>
  <c r="V229" i="4"/>
  <c r="U229" i="4"/>
  <c r="T229" i="4"/>
  <c r="S229" i="4"/>
  <c r="AF228" i="4"/>
  <c r="AE228" i="4"/>
  <c r="AD228" i="4"/>
  <c r="AC228" i="4"/>
  <c r="AB228" i="4"/>
  <c r="AA228" i="4"/>
  <c r="Z228" i="4"/>
  <c r="Y228" i="4"/>
  <c r="X228" i="4"/>
  <c r="W228" i="4"/>
  <c r="V228" i="4"/>
  <c r="U228" i="4"/>
  <c r="T228" i="4"/>
  <c r="S228" i="4"/>
  <c r="AF227" i="4"/>
  <c r="AE227" i="4"/>
  <c r="AD227" i="4"/>
  <c r="AC227" i="4"/>
  <c r="AB227" i="4"/>
  <c r="AA227" i="4"/>
  <c r="Z227" i="4"/>
  <c r="Y227" i="4"/>
  <c r="X227" i="4"/>
  <c r="W227" i="4"/>
  <c r="V227" i="4"/>
  <c r="U227" i="4"/>
  <c r="T227" i="4"/>
  <c r="S227" i="4"/>
  <c r="AF226" i="4"/>
  <c r="AE226" i="4"/>
  <c r="AD226" i="4"/>
  <c r="AC226" i="4"/>
  <c r="AB226" i="4"/>
  <c r="AA226" i="4"/>
  <c r="Z226" i="4"/>
  <c r="Y226" i="4"/>
  <c r="X226" i="4"/>
  <c r="W226" i="4"/>
  <c r="V226" i="4"/>
  <c r="U226" i="4"/>
  <c r="T226" i="4"/>
  <c r="S226" i="4"/>
  <c r="AF225" i="4"/>
  <c r="AE225" i="4"/>
  <c r="AD225" i="4"/>
  <c r="AC225" i="4"/>
  <c r="AB225" i="4"/>
  <c r="AA225" i="4"/>
  <c r="Z225" i="4"/>
  <c r="Y225" i="4"/>
  <c r="X225" i="4"/>
  <c r="W225" i="4"/>
  <c r="V225" i="4"/>
  <c r="U225" i="4"/>
  <c r="T225" i="4"/>
  <c r="S225" i="4"/>
  <c r="AF224" i="4"/>
  <c r="AE224" i="4"/>
  <c r="AD224" i="4"/>
  <c r="AC224" i="4"/>
  <c r="AB224" i="4"/>
  <c r="AA224" i="4"/>
  <c r="Z224" i="4"/>
  <c r="Y224" i="4"/>
  <c r="X224" i="4"/>
  <c r="W224" i="4"/>
  <c r="V224" i="4"/>
  <c r="U224" i="4"/>
  <c r="T224" i="4"/>
  <c r="S224" i="4"/>
  <c r="AF223" i="4"/>
  <c r="AE223" i="4"/>
  <c r="AD223" i="4"/>
  <c r="AC223" i="4"/>
  <c r="AB223" i="4"/>
  <c r="AA223" i="4"/>
  <c r="Z223" i="4"/>
  <c r="Y223" i="4"/>
  <c r="X223" i="4"/>
  <c r="W223" i="4"/>
  <c r="V223" i="4"/>
  <c r="U223" i="4"/>
  <c r="T223" i="4"/>
  <c r="S223" i="4"/>
  <c r="AF222" i="4"/>
  <c r="AE222" i="4"/>
  <c r="AD222" i="4"/>
  <c r="AC222" i="4"/>
  <c r="AB222" i="4"/>
  <c r="AA222" i="4"/>
  <c r="Z222" i="4"/>
  <c r="Y222" i="4"/>
  <c r="X222" i="4"/>
  <c r="W222" i="4"/>
  <c r="V222" i="4"/>
  <c r="U222" i="4"/>
  <c r="T222" i="4"/>
  <c r="S222" i="4"/>
  <c r="AF221" i="4"/>
  <c r="AE221" i="4"/>
  <c r="AD221" i="4"/>
  <c r="AC221" i="4"/>
  <c r="AB221" i="4"/>
  <c r="AA221" i="4"/>
  <c r="Z221" i="4"/>
  <c r="Y221" i="4"/>
  <c r="X221" i="4"/>
  <c r="W221" i="4"/>
  <c r="V221" i="4"/>
  <c r="U221" i="4"/>
  <c r="T221" i="4"/>
  <c r="S221" i="4"/>
  <c r="AF220" i="4"/>
  <c r="AE220" i="4"/>
  <c r="AD220" i="4"/>
  <c r="AC220" i="4"/>
  <c r="AB220" i="4"/>
  <c r="AA220" i="4"/>
  <c r="Z220" i="4"/>
  <c r="Y220" i="4"/>
  <c r="X220" i="4"/>
  <c r="W220" i="4"/>
  <c r="V220" i="4"/>
  <c r="U220" i="4"/>
  <c r="T220" i="4"/>
  <c r="S220" i="4"/>
  <c r="AF219" i="4"/>
  <c r="AE219" i="4"/>
  <c r="AD219" i="4"/>
  <c r="AC219" i="4"/>
  <c r="AB219" i="4"/>
  <c r="AA219" i="4"/>
  <c r="Z219" i="4"/>
  <c r="Y219" i="4"/>
  <c r="X219" i="4"/>
  <c r="W219" i="4"/>
  <c r="V219" i="4"/>
  <c r="U219" i="4"/>
  <c r="T219" i="4"/>
  <c r="S219" i="4"/>
  <c r="AF218" i="4"/>
  <c r="AE218" i="4"/>
  <c r="AD218" i="4"/>
  <c r="AC218" i="4"/>
  <c r="AB218" i="4"/>
  <c r="AA218" i="4"/>
  <c r="Z218" i="4"/>
  <c r="Y218" i="4"/>
  <c r="X218" i="4"/>
  <c r="W218" i="4"/>
  <c r="V218" i="4"/>
  <c r="U218" i="4"/>
  <c r="T218" i="4"/>
  <c r="S218" i="4"/>
  <c r="AF217" i="4"/>
  <c r="AE217" i="4"/>
  <c r="AD217" i="4"/>
  <c r="AC217" i="4"/>
  <c r="AB217" i="4"/>
  <c r="AA217" i="4"/>
  <c r="Z217" i="4"/>
  <c r="Y217" i="4"/>
  <c r="X217" i="4"/>
  <c r="W217" i="4"/>
  <c r="V217" i="4"/>
  <c r="U217" i="4"/>
  <c r="T217" i="4"/>
  <c r="S217" i="4"/>
  <c r="AF216" i="4"/>
  <c r="AE216" i="4"/>
  <c r="AD216" i="4"/>
  <c r="AC216" i="4"/>
  <c r="AB216" i="4"/>
  <c r="AA216" i="4"/>
  <c r="Z216" i="4"/>
  <c r="Y216" i="4"/>
  <c r="X216" i="4"/>
  <c r="W216" i="4"/>
  <c r="V216" i="4"/>
  <c r="U216" i="4"/>
  <c r="T216" i="4"/>
  <c r="S216" i="4"/>
  <c r="AF215" i="4"/>
  <c r="AE215" i="4"/>
  <c r="AD215" i="4"/>
  <c r="AC215" i="4"/>
  <c r="AB215" i="4"/>
  <c r="AA215" i="4"/>
  <c r="Z215" i="4"/>
  <c r="Y215" i="4"/>
  <c r="X215" i="4"/>
  <c r="W215" i="4"/>
  <c r="V215" i="4"/>
  <c r="U215" i="4"/>
  <c r="T215" i="4"/>
  <c r="S215" i="4"/>
  <c r="AF214" i="4"/>
  <c r="AE214" i="4"/>
  <c r="AD214" i="4"/>
  <c r="AC214" i="4"/>
  <c r="AB214" i="4"/>
  <c r="AA214" i="4"/>
  <c r="Z214" i="4"/>
  <c r="Y214" i="4"/>
  <c r="X214" i="4"/>
  <c r="W214" i="4"/>
  <c r="V214" i="4"/>
  <c r="U214" i="4"/>
  <c r="T214" i="4"/>
  <c r="S214" i="4"/>
  <c r="AF213" i="4"/>
  <c r="AE213" i="4"/>
  <c r="AD213" i="4"/>
  <c r="AC213" i="4"/>
  <c r="AB213" i="4"/>
  <c r="AA213" i="4"/>
  <c r="Z213" i="4"/>
  <c r="Y213" i="4"/>
  <c r="X213" i="4"/>
  <c r="W213" i="4"/>
  <c r="V213" i="4"/>
  <c r="U213" i="4"/>
  <c r="T213" i="4"/>
  <c r="S213" i="4"/>
  <c r="AF212" i="4"/>
  <c r="AE212" i="4"/>
  <c r="AD212" i="4"/>
  <c r="AC212" i="4"/>
  <c r="AB212" i="4"/>
  <c r="AA212" i="4"/>
  <c r="Z212" i="4"/>
  <c r="Y212" i="4"/>
  <c r="X212" i="4"/>
  <c r="W212" i="4"/>
  <c r="V212" i="4"/>
  <c r="U212" i="4"/>
  <c r="T212" i="4"/>
  <c r="S212" i="4"/>
  <c r="AF211" i="4"/>
  <c r="AE211" i="4"/>
  <c r="AD211" i="4"/>
  <c r="AC211" i="4"/>
  <c r="AB211" i="4"/>
  <c r="AA211" i="4"/>
  <c r="Z211" i="4"/>
  <c r="Y211" i="4"/>
  <c r="X211" i="4"/>
  <c r="W211" i="4"/>
  <c r="V211" i="4"/>
  <c r="U211" i="4"/>
  <c r="T211" i="4"/>
  <c r="S211" i="4"/>
  <c r="AF210" i="4"/>
  <c r="AE210" i="4"/>
  <c r="AD210" i="4"/>
  <c r="AC210" i="4"/>
  <c r="AB210" i="4"/>
  <c r="AA210" i="4"/>
  <c r="Z210" i="4"/>
  <c r="Y210" i="4"/>
  <c r="X210" i="4"/>
  <c r="W210" i="4"/>
  <c r="V210" i="4"/>
  <c r="U210" i="4"/>
  <c r="T210" i="4"/>
  <c r="S210" i="4"/>
  <c r="AF209" i="4"/>
  <c r="AE209" i="4"/>
  <c r="AD209" i="4"/>
  <c r="AC209" i="4"/>
  <c r="AB209" i="4"/>
  <c r="AA209" i="4"/>
  <c r="Z209" i="4"/>
  <c r="Y209" i="4"/>
  <c r="X209" i="4"/>
  <c r="W209" i="4"/>
  <c r="V209" i="4"/>
  <c r="U209" i="4"/>
  <c r="T209" i="4"/>
  <c r="S209" i="4"/>
  <c r="AF208" i="4"/>
  <c r="AE208" i="4"/>
  <c r="AD208" i="4"/>
  <c r="AC208" i="4"/>
  <c r="AB208" i="4"/>
  <c r="AA208" i="4"/>
  <c r="Z208" i="4"/>
  <c r="Y208" i="4"/>
  <c r="X208" i="4"/>
  <c r="W208" i="4"/>
  <c r="V208" i="4"/>
  <c r="U208" i="4"/>
  <c r="T208" i="4"/>
  <c r="S208" i="4"/>
  <c r="AF207" i="4"/>
  <c r="AE207" i="4"/>
  <c r="AD207" i="4"/>
  <c r="AC207" i="4"/>
  <c r="AB207" i="4"/>
  <c r="AA207" i="4"/>
  <c r="Z207" i="4"/>
  <c r="Y207" i="4"/>
  <c r="X207" i="4"/>
  <c r="W207" i="4"/>
  <c r="V207" i="4"/>
  <c r="U207" i="4"/>
  <c r="T207" i="4"/>
  <c r="S207" i="4"/>
  <c r="AF206" i="4"/>
  <c r="AE206" i="4"/>
  <c r="AD206" i="4"/>
  <c r="AC206" i="4"/>
  <c r="AB206" i="4"/>
  <c r="AA206" i="4"/>
  <c r="Z206" i="4"/>
  <c r="Y206" i="4"/>
  <c r="X206" i="4"/>
  <c r="W206" i="4"/>
  <c r="V206" i="4"/>
  <c r="U206" i="4"/>
  <c r="T206" i="4"/>
  <c r="S206" i="4"/>
  <c r="AF205" i="4"/>
  <c r="AE205" i="4"/>
  <c r="AD205" i="4"/>
  <c r="AC205" i="4"/>
  <c r="AB205" i="4"/>
  <c r="AA205" i="4"/>
  <c r="Z205" i="4"/>
  <c r="Y205" i="4"/>
  <c r="X205" i="4"/>
  <c r="W205" i="4"/>
  <c r="V205" i="4"/>
  <c r="U205" i="4"/>
  <c r="T205" i="4"/>
  <c r="S205" i="4"/>
  <c r="AF204" i="4"/>
  <c r="AE204" i="4"/>
  <c r="AD204" i="4"/>
  <c r="AC204" i="4"/>
  <c r="AB204" i="4"/>
  <c r="AA204" i="4"/>
  <c r="Z204" i="4"/>
  <c r="Y204" i="4"/>
  <c r="X204" i="4"/>
  <c r="W204" i="4"/>
  <c r="V204" i="4"/>
  <c r="U204" i="4"/>
  <c r="T204" i="4"/>
  <c r="S204" i="4"/>
  <c r="AF203" i="4"/>
  <c r="AE203" i="4"/>
  <c r="AD203" i="4"/>
  <c r="AC203" i="4"/>
  <c r="AB203" i="4"/>
  <c r="AA203" i="4"/>
  <c r="Z203" i="4"/>
  <c r="Y203" i="4"/>
  <c r="X203" i="4"/>
  <c r="W203" i="4"/>
  <c r="V203" i="4"/>
  <c r="U203" i="4"/>
  <c r="T203" i="4"/>
  <c r="S203" i="4"/>
  <c r="AF202" i="4"/>
  <c r="AE202" i="4"/>
  <c r="AD202" i="4"/>
  <c r="AC202" i="4"/>
  <c r="AB202" i="4"/>
  <c r="AA202" i="4"/>
  <c r="Z202" i="4"/>
  <c r="Y202" i="4"/>
  <c r="X202" i="4"/>
  <c r="W202" i="4"/>
  <c r="V202" i="4"/>
  <c r="U202" i="4"/>
  <c r="T202" i="4"/>
  <c r="S202" i="4"/>
  <c r="AF201" i="4"/>
  <c r="AE201" i="4"/>
  <c r="AD201" i="4"/>
  <c r="AC201" i="4"/>
  <c r="AB201" i="4"/>
  <c r="AA201" i="4"/>
  <c r="Z201" i="4"/>
  <c r="Y201" i="4"/>
  <c r="X201" i="4"/>
  <c r="W201" i="4"/>
  <c r="V201" i="4"/>
  <c r="U201" i="4"/>
  <c r="T201" i="4"/>
  <c r="S201" i="4"/>
  <c r="AF200" i="4"/>
  <c r="AE200" i="4"/>
  <c r="AD200" i="4"/>
  <c r="AC200" i="4"/>
  <c r="AB200" i="4"/>
  <c r="AA200" i="4"/>
  <c r="Z200" i="4"/>
  <c r="Y200" i="4"/>
  <c r="X200" i="4"/>
  <c r="W200" i="4"/>
  <c r="V200" i="4"/>
  <c r="U200" i="4"/>
  <c r="T200" i="4"/>
  <c r="S200" i="4"/>
  <c r="AF199" i="4"/>
  <c r="AE199" i="4"/>
  <c r="AD199" i="4"/>
  <c r="AC199" i="4"/>
  <c r="AB199" i="4"/>
  <c r="AA199" i="4"/>
  <c r="Z199" i="4"/>
  <c r="Y199" i="4"/>
  <c r="X199" i="4"/>
  <c r="W199" i="4"/>
  <c r="V199" i="4"/>
  <c r="U199" i="4"/>
  <c r="T199" i="4"/>
  <c r="S199" i="4"/>
  <c r="AF198" i="4"/>
  <c r="AE198" i="4"/>
  <c r="AD198" i="4"/>
  <c r="AC198" i="4"/>
  <c r="AB198" i="4"/>
  <c r="AA198" i="4"/>
  <c r="Z198" i="4"/>
  <c r="Y198" i="4"/>
  <c r="X198" i="4"/>
  <c r="W198" i="4"/>
  <c r="V198" i="4"/>
  <c r="U198" i="4"/>
  <c r="T198" i="4"/>
  <c r="S198" i="4"/>
  <c r="AF197" i="4"/>
  <c r="AE197" i="4"/>
  <c r="AD197" i="4"/>
  <c r="AC197" i="4"/>
  <c r="AB197" i="4"/>
  <c r="AA197" i="4"/>
  <c r="Z197" i="4"/>
  <c r="Y197" i="4"/>
  <c r="X197" i="4"/>
  <c r="W197" i="4"/>
  <c r="V197" i="4"/>
  <c r="U197" i="4"/>
  <c r="T197" i="4"/>
  <c r="S197" i="4"/>
  <c r="AF196" i="4"/>
  <c r="AE196" i="4"/>
  <c r="AD196" i="4"/>
  <c r="AC196" i="4"/>
  <c r="AB196" i="4"/>
  <c r="AA196" i="4"/>
  <c r="Z196" i="4"/>
  <c r="Y196" i="4"/>
  <c r="X196" i="4"/>
  <c r="W196" i="4"/>
  <c r="V196" i="4"/>
  <c r="U196" i="4"/>
  <c r="T196" i="4"/>
  <c r="S196" i="4"/>
  <c r="AF195" i="4"/>
  <c r="AE195" i="4"/>
  <c r="AD195" i="4"/>
  <c r="AC195" i="4"/>
  <c r="AB195" i="4"/>
  <c r="AA195" i="4"/>
  <c r="Z195" i="4"/>
  <c r="Y195" i="4"/>
  <c r="X195" i="4"/>
  <c r="W195" i="4"/>
  <c r="V195" i="4"/>
  <c r="U195" i="4"/>
  <c r="T195" i="4"/>
  <c r="S195" i="4"/>
  <c r="AF194" i="4"/>
  <c r="AE194" i="4"/>
  <c r="AD194" i="4"/>
  <c r="AC194" i="4"/>
  <c r="AB194" i="4"/>
  <c r="AA194" i="4"/>
  <c r="Z194" i="4"/>
  <c r="Y194" i="4"/>
  <c r="X194" i="4"/>
  <c r="W194" i="4"/>
  <c r="V194" i="4"/>
  <c r="U194" i="4"/>
  <c r="T194" i="4"/>
  <c r="S194" i="4"/>
  <c r="AF193" i="4"/>
  <c r="AE193" i="4"/>
  <c r="AD193" i="4"/>
  <c r="AC193" i="4"/>
  <c r="AB193" i="4"/>
  <c r="AA193" i="4"/>
  <c r="Z193" i="4"/>
  <c r="Y193" i="4"/>
  <c r="X193" i="4"/>
  <c r="W193" i="4"/>
  <c r="V193" i="4"/>
  <c r="U193" i="4"/>
  <c r="T193" i="4"/>
  <c r="S193" i="4"/>
  <c r="AF192" i="4"/>
  <c r="AE192" i="4"/>
  <c r="AD192" i="4"/>
  <c r="AC192" i="4"/>
  <c r="AB192" i="4"/>
  <c r="AA192" i="4"/>
  <c r="Z192" i="4"/>
  <c r="Y192" i="4"/>
  <c r="X192" i="4"/>
  <c r="W192" i="4"/>
  <c r="V192" i="4"/>
  <c r="U192" i="4"/>
  <c r="T192" i="4"/>
  <c r="S192" i="4"/>
  <c r="AF191" i="4"/>
  <c r="AE191" i="4"/>
  <c r="AD191" i="4"/>
  <c r="AC191" i="4"/>
  <c r="AB191" i="4"/>
  <c r="AA191" i="4"/>
  <c r="Z191" i="4"/>
  <c r="Y191" i="4"/>
  <c r="X191" i="4"/>
  <c r="W191" i="4"/>
  <c r="V191" i="4"/>
  <c r="U191" i="4"/>
  <c r="T191" i="4"/>
  <c r="S191" i="4"/>
  <c r="AF190" i="4"/>
  <c r="AE190" i="4"/>
  <c r="AD190" i="4"/>
  <c r="AC190" i="4"/>
  <c r="AB190" i="4"/>
  <c r="AA190" i="4"/>
  <c r="Z190" i="4"/>
  <c r="Y190" i="4"/>
  <c r="X190" i="4"/>
  <c r="W190" i="4"/>
  <c r="V190" i="4"/>
  <c r="U190" i="4"/>
  <c r="T190" i="4"/>
  <c r="S190" i="4"/>
  <c r="AF189" i="4"/>
  <c r="AE189" i="4"/>
  <c r="AD189" i="4"/>
  <c r="AC189" i="4"/>
  <c r="AB189" i="4"/>
  <c r="AA189" i="4"/>
  <c r="Z189" i="4"/>
  <c r="Y189" i="4"/>
  <c r="X189" i="4"/>
  <c r="W189" i="4"/>
  <c r="V189" i="4"/>
  <c r="U189" i="4"/>
  <c r="T189" i="4"/>
  <c r="S189" i="4"/>
  <c r="AF188" i="4"/>
  <c r="AE188" i="4"/>
  <c r="AD188" i="4"/>
  <c r="AC188" i="4"/>
  <c r="AB188" i="4"/>
  <c r="AA188" i="4"/>
  <c r="Z188" i="4"/>
  <c r="Y188" i="4"/>
  <c r="X188" i="4"/>
  <c r="W188" i="4"/>
  <c r="V188" i="4"/>
  <c r="U188" i="4"/>
  <c r="T188" i="4"/>
  <c r="S188" i="4"/>
  <c r="AF187" i="4"/>
  <c r="AE187" i="4"/>
  <c r="AD187" i="4"/>
  <c r="AC187" i="4"/>
  <c r="AB187" i="4"/>
  <c r="AA187" i="4"/>
  <c r="Z187" i="4"/>
  <c r="Y187" i="4"/>
  <c r="X187" i="4"/>
  <c r="W187" i="4"/>
  <c r="V187" i="4"/>
  <c r="U187" i="4"/>
  <c r="T187" i="4"/>
  <c r="S187" i="4"/>
  <c r="AF186" i="4"/>
  <c r="AE186" i="4"/>
  <c r="AD186" i="4"/>
  <c r="AC186" i="4"/>
  <c r="AB186" i="4"/>
  <c r="AA186" i="4"/>
  <c r="Z186" i="4"/>
  <c r="Y186" i="4"/>
  <c r="X186" i="4"/>
  <c r="W186" i="4"/>
  <c r="V186" i="4"/>
  <c r="U186" i="4"/>
  <c r="T186" i="4"/>
  <c r="S186" i="4"/>
  <c r="AF185" i="4"/>
  <c r="AE185" i="4"/>
  <c r="AD185" i="4"/>
  <c r="AC185" i="4"/>
  <c r="AB185" i="4"/>
  <c r="AA185" i="4"/>
  <c r="Z185" i="4"/>
  <c r="Y185" i="4"/>
  <c r="X185" i="4"/>
  <c r="W185" i="4"/>
  <c r="V185" i="4"/>
  <c r="U185" i="4"/>
  <c r="T185" i="4"/>
  <c r="S185" i="4"/>
  <c r="AF184" i="4"/>
  <c r="AE184" i="4"/>
  <c r="AD184" i="4"/>
  <c r="AC184" i="4"/>
  <c r="AB184" i="4"/>
  <c r="AA184" i="4"/>
  <c r="Z184" i="4"/>
  <c r="Y184" i="4"/>
  <c r="X184" i="4"/>
  <c r="W184" i="4"/>
  <c r="V184" i="4"/>
  <c r="U184" i="4"/>
  <c r="T184" i="4"/>
  <c r="S184" i="4"/>
  <c r="AF183" i="4"/>
  <c r="AE183" i="4"/>
  <c r="AD183" i="4"/>
  <c r="AC183" i="4"/>
  <c r="AB183" i="4"/>
  <c r="AA183" i="4"/>
  <c r="Z183" i="4"/>
  <c r="Y183" i="4"/>
  <c r="X183" i="4"/>
  <c r="W183" i="4"/>
  <c r="V183" i="4"/>
  <c r="U183" i="4"/>
  <c r="T183" i="4"/>
  <c r="S183" i="4"/>
  <c r="AF182" i="4"/>
  <c r="AE182" i="4"/>
  <c r="AD182" i="4"/>
  <c r="AC182" i="4"/>
  <c r="AB182" i="4"/>
  <c r="AA182" i="4"/>
  <c r="Z182" i="4"/>
  <c r="Y182" i="4"/>
  <c r="X182" i="4"/>
  <c r="W182" i="4"/>
  <c r="V182" i="4"/>
  <c r="U182" i="4"/>
  <c r="T182" i="4"/>
  <c r="S182" i="4"/>
  <c r="AF181" i="4"/>
  <c r="AE181" i="4"/>
  <c r="AD181" i="4"/>
  <c r="AC181" i="4"/>
  <c r="AB181" i="4"/>
  <c r="AA181" i="4"/>
  <c r="Z181" i="4"/>
  <c r="Y181" i="4"/>
  <c r="X181" i="4"/>
  <c r="W181" i="4"/>
  <c r="V181" i="4"/>
  <c r="U181" i="4"/>
  <c r="T181" i="4"/>
  <c r="S181" i="4"/>
  <c r="AF180" i="4"/>
  <c r="AE180" i="4"/>
  <c r="AD180" i="4"/>
  <c r="AC180" i="4"/>
  <c r="AB180" i="4"/>
  <c r="AA180" i="4"/>
  <c r="Z180" i="4"/>
  <c r="Y180" i="4"/>
  <c r="X180" i="4"/>
  <c r="W180" i="4"/>
  <c r="V180" i="4"/>
  <c r="U180" i="4"/>
  <c r="T180" i="4"/>
  <c r="S180" i="4"/>
  <c r="AF179" i="4"/>
  <c r="AE179" i="4"/>
  <c r="AD179" i="4"/>
  <c r="AC179" i="4"/>
  <c r="AB179" i="4"/>
  <c r="AA179" i="4"/>
  <c r="Z179" i="4"/>
  <c r="Y179" i="4"/>
  <c r="X179" i="4"/>
  <c r="W179" i="4"/>
  <c r="V179" i="4"/>
  <c r="U179" i="4"/>
  <c r="T179" i="4"/>
  <c r="S179" i="4"/>
  <c r="AF178" i="4"/>
  <c r="AE178" i="4"/>
  <c r="AD178" i="4"/>
  <c r="AC178" i="4"/>
  <c r="AB178" i="4"/>
  <c r="AA178" i="4"/>
  <c r="Z178" i="4"/>
  <c r="Y178" i="4"/>
  <c r="X178" i="4"/>
  <c r="W178" i="4"/>
  <c r="V178" i="4"/>
  <c r="U178" i="4"/>
  <c r="T178" i="4"/>
  <c r="S178" i="4"/>
  <c r="AF177" i="4"/>
  <c r="AE177" i="4"/>
  <c r="AD177" i="4"/>
  <c r="AC177" i="4"/>
  <c r="AB177" i="4"/>
  <c r="AA177" i="4"/>
  <c r="Z177" i="4"/>
  <c r="Y177" i="4"/>
  <c r="X177" i="4"/>
  <c r="W177" i="4"/>
  <c r="V177" i="4"/>
  <c r="U177" i="4"/>
  <c r="T177" i="4"/>
  <c r="S177" i="4"/>
  <c r="AF176" i="4"/>
  <c r="AE176" i="4"/>
  <c r="AD176" i="4"/>
  <c r="AC176" i="4"/>
  <c r="AB176" i="4"/>
  <c r="AA176" i="4"/>
  <c r="Z176" i="4"/>
  <c r="Y176" i="4"/>
  <c r="X176" i="4"/>
  <c r="W176" i="4"/>
  <c r="V176" i="4"/>
  <c r="U176" i="4"/>
  <c r="T176" i="4"/>
  <c r="S176" i="4"/>
  <c r="AF175" i="4"/>
  <c r="AE175" i="4"/>
  <c r="AD175" i="4"/>
  <c r="AC175" i="4"/>
  <c r="AB175" i="4"/>
  <c r="AA175" i="4"/>
  <c r="Z175" i="4"/>
  <c r="Y175" i="4"/>
  <c r="X175" i="4"/>
  <c r="W175" i="4"/>
  <c r="V175" i="4"/>
  <c r="U175" i="4"/>
  <c r="T175" i="4"/>
  <c r="S175" i="4"/>
  <c r="AF174" i="4"/>
  <c r="AE174" i="4"/>
  <c r="AD174" i="4"/>
  <c r="AC174" i="4"/>
  <c r="AB174" i="4"/>
  <c r="AA174" i="4"/>
  <c r="Z174" i="4"/>
  <c r="Y174" i="4"/>
  <c r="X174" i="4"/>
  <c r="W174" i="4"/>
  <c r="V174" i="4"/>
  <c r="U174" i="4"/>
  <c r="T174" i="4"/>
  <c r="S174" i="4"/>
  <c r="AF173" i="4"/>
  <c r="AE173" i="4"/>
  <c r="AD173" i="4"/>
  <c r="AC173" i="4"/>
  <c r="AB173" i="4"/>
  <c r="AA173" i="4"/>
  <c r="Z173" i="4"/>
  <c r="Y173" i="4"/>
  <c r="X173" i="4"/>
  <c r="W173" i="4"/>
  <c r="V173" i="4"/>
  <c r="U173" i="4"/>
  <c r="T173" i="4"/>
  <c r="S173" i="4"/>
  <c r="AF172" i="4"/>
  <c r="AE172" i="4"/>
  <c r="AD172" i="4"/>
  <c r="AC172" i="4"/>
  <c r="AB172" i="4"/>
  <c r="AA172" i="4"/>
  <c r="Z172" i="4"/>
  <c r="Y172" i="4"/>
  <c r="X172" i="4"/>
  <c r="W172" i="4"/>
  <c r="V172" i="4"/>
  <c r="U172" i="4"/>
  <c r="T172" i="4"/>
  <c r="S172" i="4"/>
  <c r="AF171" i="4"/>
  <c r="AE171" i="4"/>
  <c r="AD171" i="4"/>
  <c r="AC171" i="4"/>
  <c r="AB171" i="4"/>
  <c r="AA171" i="4"/>
  <c r="Z171" i="4"/>
  <c r="Y171" i="4"/>
  <c r="X171" i="4"/>
  <c r="W171" i="4"/>
  <c r="V171" i="4"/>
  <c r="U171" i="4"/>
  <c r="T171" i="4"/>
  <c r="S171" i="4"/>
  <c r="AF170" i="4"/>
  <c r="AE170" i="4"/>
  <c r="AD170" i="4"/>
  <c r="AC170" i="4"/>
  <c r="AB170" i="4"/>
  <c r="AA170" i="4"/>
  <c r="Z170" i="4"/>
  <c r="Y170" i="4"/>
  <c r="X170" i="4"/>
  <c r="W170" i="4"/>
  <c r="V170" i="4"/>
  <c r="U170" i="4"/>
  <c r="T170" i="4"/>
  <c r="S170" i="4"/>
  <c r="AF169" i="4"/>
  <c r="AE169" i="4"/>
  <c r="AD169" i="4"/>
  <c r="AC169" i="4"/>
  <c r="AB169" i="4"/>
  <c r="AA169" i="4"/>
  <c r="Z169" i="4"/>
  <c r="Y169" i="4"/>
  <c r="X169" i="4"/>
  <c r="W169" i="4"/>
  <c r="V169" i="4"/>
  <c r="U169" i="4"/>
  <c r="T169" i="4"/>
  <c r="S169" i="4"/>
  <c r="AF168" i="4"/>
  <c r="AE168" i="4"/>
  <c r="AD168" i="4"/>
  <c r="AC168" i="4"/>
  <c r="AB168" i="4"/>
  <c r="AA168" i="4"/>
  <c r="Z168" i="4"/>
  <c r="Y168" i="4"/>
  <c r="X168" i="4"/>
  <c r="W168" i="4"/>
  <c r="V168" i="4"/>
  <c r="U168" i="4"/>
  <c r="T168" i="4"/>
  <c r="S168" i="4"/>
  <c r="AF167" i="4"/>
  <c r="AE167" i="4"/>
  <c r="AD167" i="4"/>
  <c r="AC167" i="4"/>
  <c r="AB167" i="4"/>
  <c r="AA167" i="4"/>
  <c r="Z167" i="4"/>
  <c r="Y167" i="4"/>
  <c r="X167" i="4"/>
  <c r="W167" i="4"/>
  <c r="V167" i="4"/>
  <c r="U167" i="4"/>
  <c r="T167" i="4"/>
  <c r="S167" i="4"/>
  <c r="AF166" i="4"/>
  <c r="AE166" i="4"/>
  <c r="AD166" i="4"/>
  <c r="AC166" i="4"/>
  <c r="AB166" i="4"/>
  <c r="AA166" i="4"/>
  <c r="Z166" i="4"/>
  <c r="Y166" i="4"/>
  <c r="X166" i="4"/>
  <c r="W166" i="4"/>
  <c r="V166" i="4"/>
  <c r="U166" i="4"/>
  <c r="T166" i="4"/>
  <c r="S166" i="4"/>
  <c r="AF165" i="4"/>
  <c r="AE165" i="4"/>
  <c r="AD165" i="4"/>
  <c r="AC165" i="4"/>
  <c r="AB165" i="4"/>
  <c r="AA165" i="4"/>
  <c r="Z165" i="4"/>
  <c r="Y165" i="4"/>
  <c r="X165" i="4"/>
  <c r="W165" i="4"/>
  <c r="V165" i="4"/>
  <c r="U165" i="4"/>
  <c r="T165" i="4"/>
  <c r="S165" i="4"/>
  <c r="AF164" i="4"/>
  <c r="AE164" i="4"/>
  <c r="AD164" i="4"/>
  <c r="AC164" i="4"/>
  <c r="AB164" i="4"/>
  <c r="AA164" i="4"/>
  <c r="Z164" i="4"/>
  <c r="Y164" i="4"/>
  <c r="X164" i="4"/>
  <c r="W164" i="4"/>
  <c r="V164" i="4"/>
  <c r="U164" i="4"/>
  <c r="T164" i="4"/>
  <c r="S164" i="4"/>
  <c r="AF163" i="4"/>
  <c r="AE163" i="4"/>
  <c r="AD163" i="4"/>
  <c r="AC163" i="4"/>
  <c r="AB163" i="4"/>
  <c r="AA163" i="4"/>
  <c r="Z163" i="4"/>
  <c r="Y163" i="4"/>
  <c r="X163" i="4"/>
  <c r="W163" i="4"/>
  <c r="V163" i="4"/>
  <c r="U163" i="4"/>
  <c r="T163" i="4"/>
  <c r="S163" i="4"/>
  <c r="AF162" i="4"/>
  <c r="AE162" i="4"/>
  <c r="AD162" i="4"/>
  <c r="AC162" i="4"/>
  <c r="AB162" i="4"/>
  <c r="AA162" i="4"/>
  <c r="Z162" i="4"/>
  <c r="Y162" i="4"/>
  <c r="X162" i="4"/>
  <c r="W162" i="4"/>
  <c r="V162" i="4"/>
  <c r="U162" i="4"/>
  <c r="T162" i="4"/>
  <c r="S162" i="4"/>
  <c r="AF161" i="4"/>
  <c r="AE161" i="4"/>
  <c r="AD161" i="4"/>
  <c r="AC161" i="4"/>
  <c r="AB161" i="4"/>
  <c r="AA161" i="4"/>
  <c r="Z161" i="4"/>
  <c r="Y161" i="4"/>
  <c r="X161" i="4"/>
  <c r="W161" i="4"/>
  <c r="V161" i="4"/>
  <c r="U161" i="4"/>
  <c r="T161" i="4"/>
  <c r="S161" i="4"/>
  <c r="AF160" i="4"/>
  <c r="AE160" i="4"/>
  <c r="AD160" i="4"/>
  <c r="AC160" i="4"/>
  <c r="AB160" i="4"/>
  <c r="AA160" i="4"/>
  <c r="Z160" i="4"/>
  <c r="Y160" i="4"/>
  <c r="X160" i="4"/>
  <c r="W160" i="4"/>
  <c r="V160" i="4"/>
  <c r="U160" i="4"/>
  <c r="T160" i="4"/>
  <c r="S160" i="4"/>
  <c r="AF159" i="4"/>
  <c r="AE159" i="4"/>
  <c r="AD159" i="4"/>
  <c r="AC159" i="4"/>
  <c r="AB159" i="4"/>
  <c r="AA159" i="4"/>
  <c r="Z159" i="4"/>
  <c r="Y159" i="4"/>
  <c r="X159" i="4"/>
  <c r="W159" i="4"/>
  <c r="V159" i="4"/>
  <c r="U159" i="4"/>
  <c r="T159" i="4"/>
  <c r="S159" i="4"/>
  <c r="AF158" i="4"/>
  <c r="AE158" i="4"/>
  <c r="AD158" i="4"/>
  <c r="AC158" i="4"/>
  <c r="AB158" i="4"/>
  <c r="AA158" i="4"/>
  <c r="Z158" i="4"/>
  <c r="Y158" i="4"/>
  <c r="X158" i="4"/>
  <c r="W158" i="4"/>
  <c r="V158" i="4"/>
  <c r="U158" i="4"/>
  <c r="T158" i="4"/>
  <c r="S158" i="4"/>
  <c r="AF157" i="4"/>
  <c r="AE157" i="4"/>
  <c r="AD157" i="4"/>
  <c r="AC157" i="4"/>
  <c r="AB157" i="4"/>
  <c r="AA157" i="4"/>
  <c r="Z157" i="4"/>
  <c r="Y157" i="4"/>
  <c r="X157" i="4"/>
  <c r="W157" i="4"/>
  <c r="V157" i="4"/>
  <c r="U157" i="4"/>
  <c r="T157" i="4"/>
  <c r="S157" i="4"/>
  <c r="AF156" i="4"/>
  <c r="AE156" i="4"/>
  <c r="AD156" i="4"/>
  <c r="AC156" i="4"/>
  <c r="AB156" i="4"/>
  <c r="AA156" i="4"/>
  <c r="Z156" i="4"/>
  <c r="Y156" i="4"/>
  <c r="X156" i="4"/>
  <c r="W156" i="4"/>
  <c r="V156" i="4"/>
  <c r="U156" i="4"/>
  <c r="T156" i="4"/>
  <c r="S156" i="4"/>
  <c r="AF155" i="4"/>
  <c r="AE155" i="4"/>
  <c r="AD155" i="4"/>
  <c r="AC155" i="4"/>
  <c r="AB155" i="4"/>
  <c r="AA155" i="4"/>
  <c r="Z155" i="4"/>
  <c r="Y155" i="4"/>
  <c r="X155" i="4"/>
  <c r="W155" i="4"/>
  <c r="V155" i="4"/>
  <c r="U155" i="4"/>
  <c r="T155" i="4"/>
  <c r="S155" i="4"/>
  <c r="AF154" i="4"/>
  <c r="AE154" i="4"/>
  <c r="AD154" i="4"/>
  <c r="AC154" i="4"/>
  <c r="AB154" i="4"/>
  <c r="AA154" i="4"/>
  <c r="Z154" i="4"/>
  <c r="Y154" i="4"/>
  <c r="X154" i="4"/>
  <c r="W154" i="4"/>
  <c r="V154" i="4"/>
  <c r="U154" i="4"/>
  <c r="T154" i="4"/>
  <c r="S154" i="4"/>
  <c r="AF153" i="4"/>
  <c r="AE153" i="4"/>
  <c r="AD153" i="4"/>
  <c r="AC153" i="4"/>
  <c r="AB153" i="4"/>
  <c r="AA153" i="4"/>
  <c r="Z153" i="4"/>
  <c r="Y153" i="4"/>
  <c r="X153" i="4"/>
  <c r="W153" i="4"/>
  <c r="V153" i="4"/>
  <c r="U153" i="4"/>
  <c r="T153" i="4"/>
  <c r="S153" i="4"/>
  <c r="AF152" i="4"/>
  <c r="AE152" i="4"/>
  <c r="AD152" i="4"/>
  <c r="AC152" i="4"/>
  <c r="AB152" i="4"/>
  <c r="AA152" i="4"/>
  <c r="Z152" i="4"/>
  <c r="Y152" i="4"/>
  <c r="X152" i="4"/>
  <c r="W152" i="4"/>
  <c r="V152" i="4"/>
  <c r="U152" i="4"/>
  <c r="T152" i="4"/>
  <c r="S152" i="4"/>
  <c r="AF151" i="4"/>
  <c r="AE151" i="4"/>
  <c r="AD151" i="4"/>
  <c r="AC151" i="4"/>
  <c r="AB151" i="4"/>
  <c r="AA151" i="4"/>
  <c r="Z151" i="4"/>
  <c r="Y151" i="4"/>
  <c r="X151" i="4"/>
  <c r="W151" i="4"/>
  <c r="V151" i="4"/>
  <c r="U151" i="4"/>
  <c r="T151" i="4"/>
  <c r="S151" i="4"/>
  <c r="AF150" i="4"/>
  <c r="AE150" i="4"/>
  <c r="AD150" i="4"/>
  <c r="AC150" i="4"/>
  <c r="AB150" i="4"/>
  <c r="AA150" i="4"/>
  <c r="Z150" i="4"/>
  <c r="Y150" i="4"/>
  <c r="X150" i="4"/>
  <c r="W150" i="4"/>
  <c r="V150" i="4"/>
  <c r="U150" i="4"/>
  <c r="T150" i="4"/>
  <c r="S150" i="4"/>
  <c r="AF149" i="4"/>
  <c r="AE149" i="4"/>
  <c r="AD149" i="4"/>
  <c r="AC149" i="4"/>
  <c r="AB149" i="4"/>
  <c r="AA149" i="4"/>
  <c r="Z149" i="4"/>
  <c r="Y149" i="4"/>
  <c r="X149" i="4"/>
  <c r="W149" i="4"/>
  <c r="V149" i="4"/>
  <c r="U149" i="4"/>
  <c r="T149" i="4"/>
  <c r="S149" i="4"/>
  <c r="AF148" i="4"/>
  <c r="AE148" i="4"/>
  <c r="AD148" i="4"/>
  <c r="AC148" i="4"/>
  <c r="AB148" i="4"/>
  <c r="AA148" i="4"/>
  <c r="Z148" i="4"/>
  <c r="Y148" i="4"/>
  <c r="X148" i="4"/>
  <c r="W148" i="4"/>
  <c r="V148" i="4"/>
  <c r="U148" i="4"/>
  <c r="T148" i="4"/>
  <c r="S148" i="4"/>
  <c r="AF147" i="4"/>
  <c r="AE147" i="4"/>
  <c r="AD147" i="4"/>
  <c r="AC147" i="4"/>
  <c r="AB147" i="4"/>
  <c r="AA147" i="4"/>
  <c r="Z147" i="4"/>
  <c r="Y147" i="4"/>
  <c r="X147" i="4"/>
  <c r="W147" i="4"/>
  <c r="V147" i="4"/>
  <c r="U147" i="4"/>
  <c r="T147" i="4"/>
  <c r="S147" i="4"/>
  <c r="AF146" i="4"/>
  <c r="AE146" i="4"/>
  <c r="AD146" i="4"/>
  <c r="AC146" i="4"/>
  <c r="AB146" i="4"/>
  <c r="AA146" i="4"/>
  <c r="Z146" i="4"/>
  <c r="Y146" i="4"/>
  <c r="X146" i="4"/>
  <c r="W146" i="4"/>
  <c r="V146" i="4"/>
  <c r="U146" i="4"/>
  <c r="T146" i="4"/>
  <c r="S146" i="4"/>
  <c r="AF145" i="4"/>
  <c r="AE145" i="4"/>
  <c r="AD145" i="4"/>
  <c r="AC145" i="4"/>
  <c r="AB145" i="4"/>
  <c r="AA145" i="4"/>
  <c r="Z145" i="4"/>
  <c r="Y145" i="4"/>
  <c r="X145" i="4"/>
  <c r="W145" i="4"/>
  <c r="V145" i="4"/>
  <c r="U145" i="4"/>
  <c r="T145" i="4"/>
  <c r="S145" i="4"/>
  <c r="AF144" i="4"/>
  <c r="AE144" i="4"/>
  <c r="AD144" i="4"/>
  <c r="AC144" i="4"/>
  <c r="AB144" i="4"/>
  <c r="AA144" i="4"/>
  <c r="Z144" i="4"/>
  <c r="Y144" i="4"/>
  <c r="X144" i="4"/>
  <c r="W144" i="4"/>
  <c r="V144" i="4"/>
  <c r="U144" i="4"/>
  <c r="T144" i="4"/>
  <c r="S144" i="4"/>
  <c r="AF143" i="4"/>
  <c r="AE143" i="4"/>
  <c r="AD143" i="4"/>
  <c r="AC143" i="4"/>
  <c r="AB143" i="4"/>
  <c r="AA143" i="4"/>
  <c r="Z143" i="4"/>
  <c r="Y143" i="4"/>
  <c r="X143" i="4"/>
  <c r="W143" i="4"/>
  <c r="V143" i="4"/>
  <c r="U143" i="4"/>
  <c r="T143" i="4"/>
  <c r="S143" i="4"/>
  <c r="AF142" i="4"/>
  <c r="AE142" i="4"/>
  <c r="AD142" i="4"/>
  <c r="AC142" i="4"/>
  <c r="AB142" i="4"/>
  <c r="AA142" i="4"/>
  <c r="Z142" i="4"/>
  <c r="Y142" i="4"/>
  <c r="X142" i="4"/>
  <c r="W142" i="4"/>
  <c r="V142" i="4"/>
  <c r="U142" i="4"/>
  <c r="T142" i="4"/>
  <c r="S142" i="4"/>
  <c r="AF141" i="4"/>
  <c r="AE141" i="4"/>
  <c r="AD141" i="4"/>
  <c r="AC141" i="4"/>
  <c r="AB141" i="4"/>
  <c r="AA141" i="4"/>
  <c r="Z141" i="4"/>
  <c r="Y141" i="4"/>
  <c r="X141" i="4"/>
  <c r="W141" i="4"/>
  <c r="V141" i="4"/>
  <c r="U141" i="4"/>
  <c r="T141" i="4"/>
  <c r="S141" i="4"/>
  <c r="AF140" i="4"/>
  <c r="AE140" i="4"/>
  <c r="AD140" i="4"/>
  <c r="AC140" i="4"/>
  <c r="AB140" i="4"/>
  <c r="AA140" i="4"/>
  <c r="Z140" i="4"/>
  <c r="Y140" i="4"/>
  <c r="X140" i="4"/>
  <c r="W140" i="4"/>
  <c r="V140" i="4"/>
  <c r="U140" i="4"/>
  <c r="T140" i="4"/>
  <c r="S140" i="4"/>
  <c r="AF139" i="4"/>
  <c r="AE139" i="4"/>
  <c r="AD139" i="4"/>
  <c r="AC139" i="4"/>
  <c r="AB139" i="4"/>
  <c r="AA139" i="4"/>
  <c r="Z139" i="4"/>
  <c r="Y139" i="4"/>
  <c r="X139" i="4"/>
  <c r="W139" i="4"/>
  <c r="V139" i="4"/>
  <c r="U139" i="4"/>
  <c r="T139" i="4"/>
  <c r="S139" i="4"/>
  <c r="AF138" i="4"/>
  <c r="AE138" i="4"/>
  <c r="AD138" i="4"/>
  <c r="AC138" i="4"/>
  <c r="AB138" i="4"/>
  <c r="AA138" i="4"/>
  <c r="Z138" i="4"/>
  <c r="Y138" i="4"/>
  <c r="X138" i="4"/>
  <c r="W138" i="4"/>
  <c r="V138" i="4"/>
  <c r="U138" i="4"/>
  <c r="T138" i="4"/>
  <c r="S138" i="4"/>
  <c r="AF137" i="4"/>
  <c r="AE137" i="4"/>
  <c r="AD137" i="4"/>
  <c r="AC137" i="4"/>
  <c r="AB137" i="4"/>
  <c r="AA137" i="4"/>
  <c r="Z137" i="4"/>
  <c r="Y137" i="4"/>
  <c r="X137" i="4"/>
  <c r="W137" i="4"/>
  <c r="V137" i="4"/>
  <c r="U137" i="4"/>
  <c r="T137" i="4"/>
  <c r="S137" i="4"/>
  <c r="AF136" i="4"/>
  <c r="AE136" i="4"/>
  <c r="AD136" i="4"/>
  <c r="AC136" i="4"/>
  <c r="AB136" i="4"/>
  <c r="AA136" i="4"/>
  <c r="Z136" i="4"/>
  <c r="Y136" i="4"/>
  <c r="X136" i="4"/>
  <c r="W136" i="4"/>
  <c r="V136" i="4"/>
  <c r="U136" i="4"/>
  <c r="T136" i="4"/>
  <c r="S136" i="4"/>
  <c r="AF135" i="4"/>
  <c r="AE135" i="4"/>
  <c r="AD135" i="4"/>
  <c r="AC135" i="4"/>
  <c r="AB135" i="4"/>
  <c r="AA135" i="4"/>
  <c r="Z135" i="4"/>
  <c r="Y135" i="4"/>
  <c r="X135" i="4"/>
  <c r="W135" i="4"/>
  <c r="V135" i="4"/>
  <c r="U135" i="4"/>
  <c r="T135" i="4"/>
  <c r="S135" i="4"/>
  <c r="AF134" i="4"/>
  <c r="AE134" i="4"/>
  <c r="AD134" i="4"/>
  <c r="AC134" i="4"/>
  <c r="AB134" i="4"/>
  <c r="AA134" i="4"/>
  <c r="Z134" i="4"/>
  <c r="Y134" i="4"/>
  <c r="X134" i="4"/>
  <c r="W134" i="4"/>
  <c r="V134" i="4"/>
  <c r="U134" i="4"/>
  <c r="T134" i="4"/>
  <c r="S134" i="4"/>
  <c r="AF133" i="4"/>
  <c r="AE133" i="4"/>
  <c r="AD133" i="4"/>
  <c r="AC133" i="4"/>
  <c r="AB133" i="4"/>
  <c r="AA133" i="4"/>
  <c r="Z133" i="4"/>
  <c r="Y133" i="4"/>
  <c r="X133" i="4"/>
  <c r="W133" i="4"/>
  <c r="V133" i="4"/>
  <c r="U133" i="4"/>
  <c r="T133" i="4"/>
  <c r="S133" i="4"/>
  <c r="AF132" i="4"/>
  <c r="AE132" i="4"/>
  <c r="AD132" i="4"/>
  <c r="AC132" i="4"/>
  <c r="AB132" i="4"/>
  <c r="AA132" i="4"/>
  <c r="Z132" i="4"/>
  <c r="Y132" i="4"/>
  <c r="X132" i="4"/>
  <c r="W132" i="4"/>
  <c r="V132" i="4"/>
  <c r="U132" i="4"/>
  <c r="T132" i="4"/>
  <c r="S132" i="4"/>
  <c r="AF131" i="4"/>
  <c r="AE131" i="4"/>
  <c r="AD131" i="4"/>
  <c r="AC131" i="4"/>
  <c r="AB131" i="4"/>
  <c r="AA131" i="4"/>
  <c r="Z131" i="4"/>
  <c r="Y131" i="4"/>
  <c r="X131" i="4"/>
  <c r="W131" i="4"/>
  <c r="V131" i="4"/>
  <c r="U131" i="4"/>
  <c r="T131" i="4"/>
  <c r="S131" i="4"/>
  <c r="AF130" i="4"/>
  <c r="AE130" i="4"/>
  <c r="AD130" i="4"/>
  <c r="AC130" i="4"/>
  <c r="AB130" i="4"/>
  <c r="AA130" i="4"/>
  <c r="Z130" i="4"/>
  <c r="Y130" i="4"/>
  <c r="X130" i="4"/>
  <c r="W130" i="4"/>
  <c r="V130" i="4"/>
  <c r="U130" i="4"/>
  <c r="T130" i="4"/>
  <c r="S130" i="4"/>
  <c r="AF129" i="4"/>
  <c r="AE129" i="4"/>
  <c r="AD129" i="4"/>
  <c r="AC129" i="4"/>
  <c r="AB129" i="4"/>
  <c r="AA129" i="4"/>
  <c r="Z129" i="4"/>
  <c r="Y129" i="4"/>
  <c r="X129" i="4"/>
  <c r="W129" i="4"/>
  <c r="V129" i="4"/>
  <c r="U129" i="4"/>
  <c r="T129" i="4"/>
  <c r="S129" i="4"/>
  <c r="AF128" i="4"/>
  <c r="AE128" i="4"/>
  <c r="AD128" i="4"/>
  <c r="AC128" i="4"/>
  <c r="AB128" i="4"/>
  <c r="AA128" i="4"/>
  <c r="Z128" i="4"/>
  <c r="Y128" i="4"/>
  <c r="X128" i="4"/>
  <c r="W128" i="4"/>
  <c r="V128" i="4"/>
  <c r="U128" i="4"/>
  <c r="T128" i="4"/>
  <c r="S128" i="4"/>
  <c r="AF127" i="4"/>
  <c r="AE127" i="4"/>
  <c r="AD127" i="4"/>
  <c r="AC127" i="4"/>
  <c r="AB127" i="4"/>
  <c r="AA127" i="4"/>
  <c r="Z127" i="4"/>
  <c r="Y127" i="4"/>
  <c r="X127" i="4"/>
  <c r="W127" i="4"/>
  <c r="V127" i="4"/>
  <c r="U127" i="4"/>
  <c r="T127" i="4"/>
  <c r="S127" i="4"/>
  <c r="AF126" i="4"/>
  <c r="AE126" i="4"/>
  <c r="AD126" i="4"/>
  <c r="AC126" i="4"/>
  <c r="AB126" i="4"/>
  <c r="AA126" i="4"/>
  <c r="Z126" i="4"/>
  <c r="Y126" i="4"/>
  <c r="X126" i="4"/>
  <c r="W126" i="4"/>
  <c r="V126" i="4"/>
  <c r="U126" i="4"/>
  <c r="T126" i="4"/>
  <c r="S126" i="4"/>
  <c r="AF125" i="4"/>
  <c r="AE125" i="4"/>
  <c r="AD125" i="4"/>
  <c r="AC125" i="4"/>
  <c r="AB125" i="4"/>
  <c r="AA125" i="4"/>
  <c r="Z125" i="4"/>
  <c r="Y125" i="4"/>
  <c r="X125" i="4"/>
  <c r="W125" i="4"/>
  <c r="V125" i="4"/>
  <c r="U125" i="4"/>
  <c r="T125" i="4"/>
  <c r="S125" i="4"/>
  <c r="AF124" i="4"/>
  <c r="AE124" i="4"/>
  <c r="AD124" i="4"/>
  <c r="AC124" i="4"/>
  <c r="AB124" i="4"/>
  <c r="AA124" i="4"/>
  <c r="Z124" i="4"/>
  <c r="Y124" i="4"/>
  <c r="X124" i="4"/>
  <c r="W124" i="4"/>
  <c r="V124" i="4"/>
  <c r="U124" i="4"/>
  <c r="T124" i="4"/>
  <c r="S124" i="4"/>
  <c r="AF123" i="4"/>
  <c r="AE123" i="4"/>
  <c r="AD123" i="4"/>
  <c r="AC123" i="4"/>
  <c r="AB123" i="4"/>
  <c r="AA123" i="4"/>
  <c r="Z123" i="4"/>
  <c r="Y123" i="4"/>
  <c r="X123" i="4"/>
  <c r="W123" i="4"/>
  <c r="V123" i="4"/>
  <c r="U123" i="4"/>
  <c r="T123" i="4"/>
  <c r="S123" i="4"/>
  <c r="AF122" i="4"/>
  <c r="AE122" i="4"/>
  <c r="AD122" i="4"/>
  <c r="AC122" i="4"/>
  <c r="AB122" i="4"/>
  <c r="AA122" i="4"/>
  <c r="Z122" i="4"/>
  <c r="Y122" i="4"/>
  <c r="X122" i="4"/>
  <c r="W122" i="4"/>
  <c r="V122" i="4"/>
  <c r="U122" i="4"/>
  <c r="T122" i="4"/>
  <c r="S122" i="4"/>
  <c r="AF121" i="4"/>
  <c r="AE121" i="4"/>
  <c r="AD121" i="4"/>
  <c r="AC121" i="4"/>
  <c r="AB121" i="4"/>
  <c r="AA121" i="4"/>
  <c r="Z121" i="4"/>
  <c r="Y121" i="4"/>
  <c r="X121" i="4"/>
  <c r="W121" i="4"/>
  <c r="V121" i="4"/>
  <c r="U121" i="4"/>
  <c r="T121" i="4"/>
  <c r="S121" i="4"/>
  <c r="AF120" i="4"/>
  <c r="AE120" i="4"/>
  <c r="AD120" i="4"/>
  <c r="AC120" i="4"/>
  <c r="AB120" i="4"/>
  <c r="AA120" i="4"/>
  <c r="Z120" i="4"/>
  <c r="Y120" i="4"/>
  <c r="X120" i="4"/>
  <c r="W120" i="4"/>
  <c r="V120" i="4"/>
  <c r="U120" i="4"/>
  <c r="T120" i="4"/>
  <c r="S120" i="4"/>
  <c r="AF119" i="4"/>
  <c r="AE119" i="4"/>
  <c r="AD119" i="4"/>
  <c r="AC119" i="4"/>
  <c r="AB119" i="4"/>
  <c r="AA119" i="4"/>
  <c r="Z119" i="4"/>
  <c r="Y119" i="4"/>
  <c r="X119" i="4"/>
  <c r="W119" i="4"/>
  <c r="V119" i="4"/>
  <c r="U119" i="4"/>
  <c r="T119" i="4"/>
  <c r="S119" i="4"/>
  <c r="AF118" i="4"/>
  <c r="AE118" i="4"/>
  <c r="AD118" i="4"/>
  <c r="AC118" i="4"/>
  <c r="AB118" i="4"/>
  <c r="AA118" i="4"/>
  <c r="Z118" i="4"/>
  <c r="Y118" i="4"/>
  <c r="X118" i="4"/>
  <c r="W118" i="4"/>
  <c r="V118" i="4"/>
  <c r="U118" i="4"/>
  <c r="T118" i="4"/>
  <c r="S118" i="4"/>
  <c r="AF117" i="4"/>
  <c r="AE117" i="4"/>
  <c r="AD117" i="4"/>
  <c r="AC117" i="4"/>
  <c r="AB117" i="4"/>
  <c r="AA117" i="4"/>
  <c r="Z117" i="4"/>
  <c r="Y117" i="4"/>
  <c r="X117" i="4"/>
  <c r="W117" i="4"/>
  <c r="V117" i="4"/>
  <c r="U117" i="4"/>
  <c r="T117" i="4"/>
  <c r="S117" i="4"/>
  <c r="AF116" i="4"/>
  <c r="AE116" i="4"/>
  <c r="AD116" i="4"/>
  <c r="AC116" i="4"/>
  <c r="AB116" i="4"/>
  <c r="AA116" i="4"/>
  <c r="Z116" i="4"/>
  <c r="Y116" i="4"/>
  <c r="X116" i="4"/>
  <c r="W116" i="4"/>
  <c r="V116" i="4"/>
  <c r="U116" i="4"/>
  <c r="T116" i="4"/>
  <c r="S116" i="4"/>
  <c r="AF115" i="4"/>
  <c r="AE115" i="4"/>
  <c r="AD115" i="4"/>
  <c r="AC115" i="4"/>
  <c r="AB115" i="4"/>
  <c r="AA115" i="4"/>
  <c r="Z115" i="4"/>
  <c r="Y115" i="4"/>
  <c r="X115" i="4"/>
  <c r="W115" i="4"/>
  <c r="V115" i="4"/>
  <c r="U115" i="4"/>
  <c r="T115" i="4"/>
  <c r="S115" i="4"/>
  <c r="AF114" i="4"/>
  <c r="AE114" i="4"/>
  <c r="AD114" i="4"/>
  <c r="AC114" i="4"/>
  <c r="AB114" i="4"/>
  <c r="AA114" i="4"/>
  <c r="Z114" i="4"/>
  <c r="Y114" i="4"/>
  <c r="X114" i="4"/>
  <c r="W114" i="4"/>
  <c r="V114" i="4"/>
  <c r="U114" i="4"/>
  <c r="T114" i="4"/>
  <c r="S114" i="4"/>
  <c r="AF113" i="4"/>
  <c r="AE113" i="4"/>
  <c r="AD113" i="4"/>
  <c r="AC113" i="4"/>
  <c r="AB113" i="4"/>
  <c r="AA113" i="4"/>
  <c r="Z113" i="4"/>
  <c r="Y113" i="4"/>
  <c r="X113" i="4"/>
  <c r="W113" i="4"/>
  <c r="V113" i="4"/>
  <c r="U113" i="4"/>
  <c r="T113" i="4"/>
  <c r="S113" i="4"/>
  <c r="AF112" i="4"/>
  <c r="AE112" i="4"/>
  <c r="AD112" i="4"/>
  <c r="AC112" i="4"/>
  <c r="AB112" i="4"/>
  <c r="AA112" i="4"/>
  <c r="Z112" i="4"/>
  <c r="Y112" i="4"/>
  <c r="X112" i="4"/>
  <c r="W112" i="4"/>
  <c r="V112" i="4"/>
  <c r="U112" i="4"/>
  <c r="T112" i="4"/>
  <c r="S112" i="4"/>
  <c r="AF111" i="4"/>
  <c r="AE111" i="4"/>
  <c r="AD111" i="4"/>
  <c r="AC111" i="4"/>
  <c r="AB111" i="4"/>
  <c r="AA111" i="4"/>
  <c r="Z111" i="4"/>
  <c r="Y111" i="4"/>
  <c r="X111" i="4"/>
  <c r="W111" i="4"/>
  <c r="V111" i="4"/>
  <c r="U111" i="4"/>
  <c r="T111" i="4"/>
  <c r="S111" i="4"/>
  <c r="AF110" i="4"/>
  <c r="AE110" i="4"/>
  <c r="AD110" i="4"/>
  <c r="AC110" i="4"/>
  <c r="AB110" i="4"/>
  <c r="AA110" i="4"/>
  <c r="Z110" i="4"/>
  <c r="Y110" i="4"/>
  <c r="X110" i="4"/>
  <c r="W110" i="4"/>
  <c r="V110" i="4"/>
  <c r="U110" i="4"/>
  <c r="T110" i="4"/>
  <c r="S110" i="4"/>
  <c r="AF109" i="4"/>
  <c r="AE109" i="4"/>
  <c r="AD109" i="4"/>
  <c r="AC109" i="4"/>
  <c r="AB109" i="4"/>
  <c r="AA109" i="4"/>
  <c r="Z109" i="4"/>
  <c r="Y109" i="4"/>
  <c r="X109" i="4"/>
  <c r="W109" i="4"/>
  <c r="V109" i="4"/>
  <c r="U109" i="4"/>
  <c r="T109" i="4"/>
  <c r="S109" i="4"/>
  <c r="AF108" i="4"/>
  <c r="AE108" i="4"/>
  <c r="AD108" i="4"/>
  <c r="AC108" i="4"/>
  <c r="AB108" i="4"/>
  <c r="AA108" i="4"/>
  <c r="Z108" i="4"/>
  <c r="Y108" i="4"/>
  <c r="X108" i="4"/>
  <c r="W108" i="4"/>
  <c r="V108" i="4"/>
  <c r="U108" i="4"/>
  <c r="T108" i="4"/>
  <c r="S108" i="4"/>
  <c r="AF107" i="4"/>
  <c r="AE107" i="4"/>
  <c r="AD107" i="4"/>
  <c r="AC107" i="4"/>
  <c r="AB107" i="4"/>
  <c r="AA107" i="4"/>
  <c r="Z107" i="4"/>
  <c r="Y107" i="4"/>
  <c r="X107" i="4"/>
  <c r="W107" i="4"/>
  <c r="V107" i="4"/>
  <c r="U107" i="4"/>
  <c r="T107" i="4"/>
  <c r="S107" i="4"/>
  <c r="AF106" i="4"/>
  <c r="AE106" i="4"/>
  <c r="AD106" i="4"/>
  <c r="AC106" i="4"/>
  <c r="AB106" i="4"/>
  <c r="AA106" i="4"/>
  <c r="Z106" i="4"/>
  <c r="Y106" i="4"/>
  <c r="X106" i="4"/>
  <c r="W106" i="4"/>
  <c r="V106" i="4"/>
  <c r="U106" i="4"/>
  <c r="T106" i="4"/>
  <c r="S106" i="4"/>
  <c r="AF105" i="4"/>
  <c r="AE105" i="4"/>
  <c r="AD105" i="4"/>
  <c r="AC105" i="4"/>
  <c r="AB105" i="4"/>
  <c r="AA105" i="4"/>
  <c r="Z105" i="4"/>
  <c r="Y105" i="4"/>
  <c r="X105" i="4"/>
  <c r="W105" i="4"/>
  <c r="V105" i="4"/>
  <c r="U105" i="4"/>
  <c r="T105" i="4"/>
  <c r="S105" i="4"/>
  <c r="AF104" i="4"/>
  <c r="AE104" i="4"/>
  <c r="AD104" i="4"/>
  <c r="AC104" i="4"/>
  <c r="AB104" i="4"/>
  <c r="AA104" i="4"/>
  <c r="Z104" i="4"/>
  <c r="Y104" i="4"/>
  <c r="X104" i="4"/>
  <c r="W104" i="4"/>
  <c r="V104" i="4"/>
  <c r="U104" i="4"/>
  <c r="T104" i="4"/>
  <c r="S104" i="4"/>
  <c r="AF103" i="4"/>
  <c r="AE103" i="4"/>
  <c r="AD103" i="4"/>
  <c r="AC103" i="4"/>
  <c r="AB103" i="4"/>
  <c r="AA103" i="4"/>
  <c r="Z103" i="4"/>
  <c r="Y103" i="4"/>
  <c r="X103" i="4"/>
  <c r="W103" i="4"/>
  <c r="V103" i="4"/>
  <c r="U103" i="4"/>
  <c r="T103" i="4"/>
  <c r="S103" i="4"/>
  <c r="AF102" i="4"/>
  <c r="AE102" i="4"/>
  <c r="AD102" i="4"/>
  <c r="AC102" i="4"/>
  <c r="AB102" i="4"/>
  <c r="AA102" i="4"/>
  <c r="Z102" i="4"/>
  <c r="Y102" i="4"/>
  <c r="X102" i="4"/>
  <c r="W102" i="4"/>
  <c r="V102" i="4"/>
  <c r="U102" i="4"/>
  <c r="T102" i="4"/>
  <c r="S102" i="4"/>
  <c r="AF101" i="4"/>
  <c r="AE101" i="4"/>
  <c r="AD101" i="4"/>
  <c r="AC101" i="4"/>
  <c r="AB101" i="4"/>
  <c r="AA101" i="4"/>
  <c r="Z101" i="4"/>
  <c r="Y101" i="4"/>
  <c r="X101" i="4"/>
  <c r="W101" i="4"/>
  <c r="V101" i="4"/>
  <c r="U101" i="4"/>
  <c r="T101" i="4"/>
  <c r="S101" i="4"/>
  <c r="AF100" i="4"/>
  <c r="AE100" i="4"/>
  <c r="AD100" i="4"/>
  <c r="AC100" i="4"/>
  <c r="AB100" i="4"/>
  <c r="AA100" i="4"/>
  <c r="Z100" i="4"/>
  <c r="Y100" i="4"/>
  <c r="X100" i="4"/>
  <c r="W100" i="4"/>
  <c r="V100" i="4"/>
  <c r="U100" i="4"/>
  <c r="T100" i="4"/>
  <c r="S100" i="4"/>
  <c r="AF99" i="4"/>
  <c r="AE99" i="4"/>
  <c r="AD99" i="4"/>
  <c r="AC99" i="4"/>
  <c r="AB99" i="4"/>
  <c r="AA99" i="4"/>
  <c r="Z99" i="4"/>
  <c r="Y99" i="4"/>
  <c r="X99" i="4"/>
  <c r="W99" i="4"/>
  <c r="V99" i="4"/>
  <c r="U99" i="4"/>
  <c r="T99" i="4"/>
  <c r="S99" i="4"/>
  <c r="AF98" i="4"/>
  <c r="AE98" i="4"/>
  <c r="AD98" i="4"/>
  <c r="AC98" i="4"/>
  <c r="AB98" i="4"/>
  <c r="AA98" i="4"/>
  <c r="Z98" i="4"/>
  <c r="Y98" i="4"/>
  <c r="X98" i="4"/>
  <c r="W98" i="4"/>
  <c r="V98" i="4"/>
  <c r="U98" i="4"/>
  <c r="T98" i="4"/>
  <c r="S98" i="4"/>
  <c r="AF97" i="4"/>
  <c r="AE97" i="4"/>
  <c r="AD97" i="4"/>
  <c r="AC97" i="4"/>
  <c r="AB97" i="4"/>
  <c r="AA97" i="4"/>
  <c r="Z97" i="4"/>
  <c r="Y97" i="4"/>
  <c r="X97" i="4"/>
  <c r="W97" i="4"/>
  <c r="V97" i="4"/>
  <c r="U97" i="4"/>
  <c r="T97" i="4"/>
  <c r="S97" i="4"/>
  <c r="AF96" i="4"/>
  <c r="AE96" i="4"/>
  <c r="AD96" i="4"/>
  <c r="AC96" i="4"/>
  <c r="AB96" i="4"/>
  <c r="AA96" i="4"/>
  <c r="Z96" i="4"/>
  <c r="Y96" i="4"/>
  <c r="X96" i="4"/>
  <c r="W96" i="4"/>
  <c r="V96" i="4"/>
  <c r="U96" i="4"/>
  <c r="T96" i="4"/>
  <c r="S96" i="4"/>
  <c r="AF95" i="4"/>
  <c r="AE95" i="4"/>
  <c r="AD95" i="4"/>
  <c r="AC95" i="4"/>
  <c r="AB95" i="4"/>
  <c r="AA95" i="4"/>
  <c r="Z95" i="4"/>
  <c r="Y95" i="4"/>
  <c r="X95" i="4"/>
  <c r="W95" i="4"/>
  <c r="V95" i="4"/>
  <c r="U95" i="4"/>
  <c r="T95" i="4"/>
  <c r="S95" i="4"/>
  <c r="AF94" i="4"/>
  <c r="AE94" i="4"/>
  <c r="AD94" i="4"/>
  <c r="AC94" i="4"/>
  <c r="AB94" i="4"/>
  <c r="AA94" i="4"/>
  <c r="Z94" i="4"/>
  <c r="Y94" i="4"/>
  <c r="X94" i="4"/>
  <c r="W94" i="4"/>
  <c r="V94" i="4"/>
  <c r="U94" i="4"/>
  <c r="T94" i="4"/>
  <c r="S94" i="4"/>
  <c r="AF93" i="4"/>
  <c r="AE93" i="4"/>
  <c r="AD93" i="4"/>
  <c r="AC93" i="4"/>
  <c r="AB93" i="4"/>
  <c r="AA93" i="4"/>
  <c r="Z93" i="4"/>
  <c r="Y93" i="4"/>
  <c r="X93" i="4"/>
  <c r="W93" i="4"/>
  <c r="V93" i="4"/>
  <c r="U93" i="4"/>
  <c r="T93" i="4"/>
  <c r="S93" i="4"/>
  <c r="AF92" i="4"/>
  <c r="AE92" i="4"/>
  <c r="AD92" i="4"/>
  <c r="AC92" i="4"/>
  <c r="AB92" i="4"/>
  <c r="AA92" i="4"/>
  <c r="Z92" i="4"/>
  <c r="Y92" i="4"/>
  <c r="X92" i="4"/>
  <c r="W92" i="4"/>
  <c r="V92" i="4"/>
  <c r="U92" i="4"/>
  <c r="T92" i="4"/>
  <c r="S92" i="4"/>
  <c r="AF91" i="4"/>
  <c r="AE91" i="4"/>
  <c r="AD91" i="4"/>
  <c r="AC91" i="4"/>
  <c r="AB91" i="4"/>
  <c r="AA91" i="4"/>
  <c r="Z91" i="4"/>
  <c r="Y91" i="4"/>
  <c r="X91" i="4"/>
  <c r="W91" i="4"/>
  <c r="V91" i="4"/>
  <c r="U91" i="4"/>
  <c r="T91" i="4"/>
  <c r="S91" i="4"/>
  <c r="AF90" i="4"/>
  <c r="AE90" i="4"/>
  <c r="AD90" i="4"/>
  <c r="AC90" i="4"/>
  <c r="AB90" i="4"/>
  <c r="AA90" i="4"/>
  <c r="Z90" i="4"/>
  <c r="Y90" i="4"/>
  <c r="X90" i="4"/>
  <c r="W90" i="4"/>
  <c r="V90" i="4"/>
  <c r="U90" i="4"/>
  <c r="T90" i="4"/>
  <c r="S90" i="4"/>
  <c r="AF89" i="4"/>
  <c r="AE89" i="4"/>
  <c r="AD89" i="4"/>
  <c r="AC89" i="4"/>
  <c r="AB89" i="4"/>
  <c r="AA89" i="4"/>
  <c r="Z89" i="4"/>
  <c r="Y89" i="4"/>
  <c r="X89" i="4"/>
  <c r="W89" i="4"/>
  <c r="V89" i="4"/>
  <c r="U89" i="4"/>
  <c r="T89" i="4"/>
  <c r="S89" i="4"/>
  <c r="AF88" i="4"/>
  <c r="AE88" i="4"/>
  <c r="AD88" i="4"/>
  <c r="AC88" i="4"/>
  <c r="AB88" i="4"/>
  <c r="AA88" i="4"/>
  <c r="Z88" i="4"/>
  <c r="Y88" i="4"/>
  <c r="X88" i="4"/>
  <c r="W88" i="4"/>
  <c r="V88" i="4"/>
  <c r="U88" i="4"/>
  <c r="T88" i="4"/>
  <c r="S88" i="4"/>
  <c r="AF87" i="4"/>
  <c r="AE87" i="4"/>
  <c r="AD87" i="4"/>
  <c r="AC87" i="4"/>
  <c r="AB87" i="4"/>
  <c r="AA87" i="4"/>
  <c r="Z87" i="4"/>
  <c r="Y87" i="4"/>
  <c r="X87" i="4"/>
  <c r="W87" i="4"/>
  <c r="V87" i="4"/>
  <c r="U87" i="4"/>
  <c r="T87" i="4"/>
  <c r="S87" i="4"/>
  <c r="AF86" i="4"/>
  <c r="AE86" i="4"/>
  <c r="AD86" i="4"/>
  <c r="AC86" i="4"/>
  <c r="AB86" i="4"/>
  <c r="AA86" i="4"/>
  <c r="Z86" i="4"/>
  <c r="Y86" i="4"/>
  <c r="X86" i="4"/>
  <c r="W86" i="4"/>
  <c r="V86" i="4"/>
  <c r="U86" i="4"/>
  <c r="T86" i="4"/>
  <c r="S86" i="4"/>
  <c r="AF85" i="4"/>
  <c r="AE85" i="4"/>
  <c r="AD85" i="4"/>
  <c r="AC85" i="4"/>
  <c r="AB85" i="4"/>
  <c r="AA85" i="4"/>
  <c r="Z85" i="4"/>
  <c r="Y85" i="4"/>
  <c r="X85" i="4"/>
  <c r="W85" i="4"/>
  <c r="V85" i="4"/>
  <c r="U85" i="4"/>
  <c r="T85" i="4"/>
  <c r="S85" i="4"/>
  <c r="AF84" i="4"/>
  <c r="AE84" i="4"/>
  <c r="AD84" i="4"/>
  <c r="AC84" i="4"/>
  <c r="AB84" i="4"/>
  <c r="AA84" i="4"/>
  <c r="Z84" i="4"/>
  <c r="Y84" i="4"/>
  <c r="X84" i="4"/>
  <c r="W84" i="4"/>
  <c r="V84" i="4"/>
  <c r="U84" i="4"/>
  <c r="T84" i="4"/>
  <c r="S84" i="4"/>
  <c r="AF83" i="4"/>
  <c r="AE83" i="4"/>
  <c r="AD83" i="4"/>
  <c r="AC83" i="4"/>
  <c r="AB83" i="4"/>
  <c r="AA83" i="4"/>
  <c r="Z83" i="4"/>
  <c r="Y83" i="4"/>
  <c r="X83" i="4"/>
  <c r="W83" i="4"/>
  <c r="V83" i="4"/>
  <c r="U83" i="4"/>
  <c r="T83" i="4"/>
  <c r="S83" i="4"/>
  <c r="AF82" i="4"/>
  <c r="AE82" i="4"/>
  <c r="AD82" i="4"/>
  <c r="AC82" i="4"/>
  <c r="AB82" i="4"/>
  <c r="AA82" i="4"/>
  <c r="Z82" i="4"/>
  <c r="Y82" i="4"/>
  <c r="X82" i="4"/>
  <c r="W82" i="4"/>
  <c r="V82" i="4"/>
  <c r="U82" i="4"/>
  <c r="T82" i="4"/>
  <c r="S82" i="4"/>
  <c r="AF81" i="4"/>
  <c r="AE81" i="4"/>
  <c r="AD81" i="4"/>
  <c r="AC81" i="4"/>
  <c r="AB81" i="4"/>
  <c r="AA81" i="4"/>
  <c r="Z81" i="4"/>
  <c r="Y81" i="4"/>
  <c r="X81" i="4"/>
  <c r="W81" i="4"/>
  <c r="V81" i="4"/>
  <c r="U81" i="4"/>
  <c r="T81" i="4"/>
  <c r="S81" i="4"/>
  <c r="AF80" i="4"/>
  <c r="AE80" i="4"/>
  <c r="AD80" i="4"/>
  <c r="AC80" i="4"/>
  <c r="AB80" i="4"/>
  <c r="AA80" i="4"/>
  <c r="Z80" i="4"/>
  <c r="Y80" i="4"/>
  <c r="X80" i="4"/>
  <c r="W80" i="4"/>
  <c r="V80" i="4"/>
  <c r="U80" i="4"/>
  <c r="T80" i="4"/>
  <c r="S80" i="4"/>
  <c r="AF79" i="4"/>
  <c r="AE79" i="4"/>
  <c r="AD79" i="4"/>
  <c r="AC79" i="4"/>
  <c r="AB79" i="4"/>
  <c r="AA79" i="4"/>
  <c r="Z79" i="4"/>
  <c r="Y79" i="4"/>
  <c r="X79" i="4"/>
  <c r="W79" i="4"/>
  <c r="V79" i="4"/>
  <c r="U79" i="4"/>
  <c r="T79" i="4"/>
  <c r="S79" i="4"/>
  <c r="AF78" i="4"/>
  <c r="AE78" i="4"/>
  <c r="AD78" i="4"/>
  <c r="AC78" i="4"/>
  <c r="AB78" i="4"/>
  <c r="AA78" i="4"/>
  <c r="Z78" i="4"/>
  <c r="Y78" i="4"/>
  <c r="X78" i="4"/>
  <c r="W78" i="4"/>
  <c r="V78" i="4"/>
  <c r="U78" i="4"/>
  <c r="T78" i="4"/>
  <c r="S78" i="4"/>
  <c r="AF77" i="4"/>
  <c r="AE77" i="4"/>
  <c r="AD77" i="4"/>
  <c r="AC77" i="4"/>
  <c r="AB77" i="4"/>
  <c r="AA77" i="4"/>
  <c r="Z77" i="4"/>
  <c r="Y77" i="4"/>
  <c r="X77" i="4"/>
  <c r="W77" i="4"/>
  <c r="V77" i="4"/>
  <c r="U77" i="4"/>
  <c r="T77" i="4"/>
  <c r="S77" i="4"/>
  <c r="AF76" i="4"/>
  <c r="AE76" i="4"/>
  <c r="AD76" i="4"/>
  <c r="AC76" i="4"/>
  <c r="AB76" i="4"/>
  <c r="AA76" i="4"/>
  <c r="Z76" i="4"/>
  <c r="Y76" i="4"/>
  <c r="X76" i="4"/>
  <c r="W76" i="4"/>
  <c r="V76" i="4"/>
  <c r="U76" i="4"/>
  <c r="T76" i="4"/>
  <c r="S76" i="4"/>
  <c r="AF75" i="4"/>
  <c r="AE75" i="4"/>
  <c r="AD75" i="4"/>
  <c r="AC75" i="4"/>
  <c r="AB75" i="4"/>
  <c r="AA75" i="4"/>
  <c r="Z75" i="4"/>
  <c r="Y75" i="4"/>
  <c r="X75" i="4"/>
  <c r="W75" i="4"/>
  <c r="V75" i="4"/>
  <c r="U75" i="4"/>
  <c r="T75" i="4"/>
  <c r="S75" i="4"/>
  <c r="AF74" i="4"/>
  <c r="AE74" i="4"/>
  <c r="AD74" i="4"/>
  <c r="AC74" i="4"/>
  <c r="AB74" i="4"/>
  <c r="AA74" i="4"/>
  <c r="Z74" i="4"/>
  <c r="Y74" i="4"/>
  <c r="X74" i="4"/>
  <c r="W74" i="4"/>
  <c r="V74" i="4"/>
  <c r="U74" i="4"/>
  <c r="T74" i="4"/>
  <c r="S74" i="4"/>
  <c r="AF73" i="4"/>
  <c r="AE73" i="4"/>
  <c r="AD73" i="4"/>
  <c r="AC73" i="4"/>
  <c r="AB73" i="4"/>
  <c r="AA73" i="4"/>
  <c r="Z73" i="4"/>
  <c r="Y73" i="4"/>
  <c r="X73" i="4"/>
  <c r="W73" i="4"/>
  <c r="V73" i="4"/>
  <c r="U73" i="4"/>
  <c r="T73" i="4"/>
  <c r="S73" i="4"/>
  <c r="AF72" i="4"/>
  <c r="AE72" i="4"/>
  <c r="AD72" i="4"/>
  <c r="AC72" i="4"/>
  <c r="AB72" i="4"/>
  <c r="AA72" i="4"/>
  <c r="Z72" i="4"/>
  <c r="Y72" i="4"/>
  <c r="X72" i="4"/>
  <c r="W72" i="4"/>
  <c r="V72" i="4"/>
  <c r="U72" i="4"/>
  <c r="T72" i="4"/>
  <c r="S72" i="4"/>
  <c r="AF71" i="4"/>
  <c r="AE71" i="4"/>
  <c r="AD71" i="4"/>
  <c r="AC71" i="4"/>
  <c r="AB71" i="4"/>
  <c r="AA71" i="4"/>
  <c r="Z71" i="4"/>
  <c r="Y71" i="4"/>
  <c r="X71" i="4"/>
  <c r="W71" i="4"/>
  <c r="V71" i="4"/>
  <c r="U71" i="4"/>
  <c r="T71" i="4"/>
  <c r="S71" i="4"/>
  <c r="AF70" i="4"/>
  <c r="AE70" i="4"/>
  <c r="AD70" i="4"/>
  <c r="AC70" i="4"/>
  <c r="AB70" i="4"/>
  <c r="AA70" i="4"/>
  <c r="Z70" i="4"/>
  <c r="Y70" i="4"/>
  <c r="X70" i="4"/>
  <c r="W70" i="4"/>
  <c r="V70" i="4"/>
  <c r="U70" i="4"/>
  <c r="T70" i="4"/>
  <c r="S70" i="4"/>
  <c r="AF69" i="4"/>
  <c r="AE69" i="4"/>
  <c r="AD69" i="4"/>
  <c r="AC69" i="4"/>
  <c r="AB69" i="4"/>
  <c r="AA69" i="4"/>
  <c r="Z69" i="4"/>
  <c r="Y69" i="4"/>
  <c r="X69" i="4"/>
  <c r="W69" i="4"/>
  <c r="V69" i="4"/>
  <c r="U69" i="4"/>
  <c r="T69" i="4"/>
  <c r="S69" i="4"/>
  <c r="AF68" i="4"/>
  <c r="AE68" i="4"/>
  <c r="AD68" i="4"/>
  <c r="AC68" i="4"/>
  <c r="AB68" i="4"/>
  <c r="AA68" i="4"/>
  <c r="Z68" i="4"/>
  <c r="Y68" i="4"/>
  <c r="X68" i="4"/>
  <c r="W68" i="4"/>
  <c r="V68" i="4"/>
  <c r="U68" i="4"/>
  <c r="T68" i="4"/>
  <c r="S68" i="4"/>
  <c r="AF67" i="4"/>
  <c r="AE67" i="4"/>
  <c r="AD67" i="4"/>
  <c r="AC67" i="4"/>
  <c r="AB67" i="4"/>
  <c r="AA67" i="4"/>
  <c r="Z67" i="4"/>
  <c r="Y67" i="4"/>
  <c r="X67" i="4"/>
  <c r="W67" i="4"/>
  <c r="V67" i="4"/>
  <c r="U67" i="4"/>
  <c r="T67" i="4"/>
  <c r="S67" i="4"/>
  <c r="AF66" i="4"/>
  <c r="AE66" i="4"/>
  <c r="AD66" i="4"/>
  <c r="AC66" i="4"/>
  <c r="AB66" i="4"/>
  <c r="AA66" i="4"/>
  <c r="Z66" i="4"/>
  <c r="Y66" i="4"/>
  <c r="X66" i="4"/>
  <c r="W66" i="4"/>
  <c r="V66" i="4"/>
  <c r="U66" i="4"/>
  <c r="T66" i="4"/>
  <c r="S66" i="4"/>
  <c r="AF65" i="4"/>
  <c r="AE65" i="4"/>
  <c r="AD65" i="4"/>
  <c r="AC65" i="4"/>
  <c r="AB65" i="4"/>
  <c r="AA65" i="4"/>
  <c r="Z65" i="4"/>
  <c r="Y65" i="4"/>
  <c r="X65" i="4"/>
  <c r="W65" i="4"/>
  <c r="V65" i="4"/>
  <c r="U65" i="4"/>
  <c r="T65" i="4"/>
  <c r="S65" i="4"/>
  <c r="AF64" i="4"/>
  <c r="AE64" i="4"/>
  <c r="AD64" i="4"/>
  <c r="AC64" i="4"/>
  <c r="AB64" i="4"/>
  <c r="AA64" i="4"/>
  <c r="Z64" i="4"/>
  <c r="Y64" i="4"/>
  <c r="X64" i="4"/>
  <c r="W64" i="4"/>
  <c r="V64" i="4"/>
  <c r="U64" i="4"/>
  <c r="T64" i="4"/>
  <c r="S64" i="4"/>
  <c r="AF63" i="4"/>
  <c r="AE63" i="4"/>
  <c r="AD63" i="4"/>
  <c r="AC63" i="4"/>
  <c r="AB63" i="4"/>
  <c r="AA63" i="4"/>
  <c r="Z63" i="4"/>
  <c r="Y63" i="4"/>
  <c r="X63" i="4"/>
  <c r="W63" i="4"/>
  <c r="V63" i="4"/>
  <c r="U63" i="4"/>
  <c r="T63" i="4"/>
  <c r="S63" i="4"/>
  <c r="AF62" i="4"/>
  <c r="AE62" i="4"/>
  <c r="AD62" i="4"/>
  <c r="AC62" i="4"/>
  <c r="AB62" i="4"/>
  <c r="AA62" i="4"/>
  <c r="Z62" i="4"/>
  <c r="Y62" i="4"/>
  <c r="X62" i="4"/>
  <c r="W62" i="4"/>
  <c r="V62" i="4"/>
  <c r="U62" i="4"/>
  <c r="T62" i="4"/>
  <c r="S62" i="4"/>
  <c r="AF61" i="4"/>
  <c r="AE61" i="4"/>
  <c r="AD61" i="4"/>
  <c r="AC61" i="4"/>
  <c r="AB61" i="4"/>
  <c r="AA61" i="4"/>
  <c r="Z61" i="4"/>
  <c r="Y61" i="4"/>
  <c r="X61" i="4"/>
  <c r="W61" i="4"/>
  <c r="V61" i="4"/>
  <c r="U61" i="4"/>
  <c r="T61" i="4"/>
  <c r="S61" i="4"/>
  <c r="AF60" i="4"/>
  <c r="AE60" i="4"/>
  <c r="AD60" i="4"/>
  <c r="AC60" i="4"/>
  <c r="AB60" i="4"/>
  <c r="AA60" i="4"/>
  <c r="Z60" i="4"/>
  <c r="Y60" i="4"/>
  <c r="X60" i="4"/>
  <c r="W60" i="4"/>
  <c r="V60" i="4"/>
  <c r="U60" i="4"/>
  <c r="T60" i="4"/>
  <c r="S60" i="4"/>
  <c r="AF59" i="4"/>
  <c r="AE59" i="4"/>
  <c r="AD59" i="4"/>
  <c r="AC59" i="4"/>
  <c r="AB59" i="4"/>
  <c r="AA59" i="4"/>
  <c r="Z59" i="4"/>
  <c r="Y59" i="4"/>
  <c r="X59" i="4"/>
  <c r="W59" i="4"/>
  <c r="V59" i="4"/>
  <c r="U59" i="4"/>
  <c r="T59" i="4"/>
  <c r="S59" i="4"/>
  <c r="AF58" i="4"/>
  <c r="AE58" i="4"/>
  <c r="AD58" i="4"/>
  <c r="AC58" i="4"/>
  <c r="AB58" i="4"/>
  <c r="AA58" i="4"/>
  <c r="Z58" i="4"/>
  <c r="Y58" i="4"/>
  <c r="X58" i="4"/>
  <c r="W58" i="4"/>
  <c r="V58" i="4"/>
  <c r="U58" i="4"/>
  <c r="T58" i="4"/>
  <c r="S58" i="4"/>
  <c r="AF57" i="4"/>
  <c r="AE57" i="4"/>
  <c r="AD57" i="4"/>
  <c r="AC57" i="4"/>
  <c r="AB57" i="4"/>
  <c r="AA57" i="4"/>
  <c r="Z57" i="4"/>
  <c r="Y57" i="4"/>
  <c r="X57" i="4"/>
  <c r="W57" i="4"/>
  <c r="V57" i="4"/>
  <c r="U57" i="4"/>
  <c r="T57" i="4"/>
  <c r="S57" i="4"/>
  <c r="AF56" i="4"/>
  <c r="AE56" i="4"/>
  <c r="AD56" i="4"/>
  <c r="AC56" i="4"/>
  <c r="AB56" i="4"/>
  <c r="AA56" i="4"/>
  <c r="Z56" i="4"/>
  <c r="Y56" i="4"/>
  <c r="X56" i="4"/>
  <c r="W56" i="4"/>
  <c r="V56" i="4"/>
  <c r="U56" i="4"/>
  <c r="T56" i="4"/>
  <c r="S56" i="4"/>
  <c r="AF55" i="4"/>
  <c r="AE55" i="4"/>
  <c r="AD55" i="4"/>
  <c r="AC55" i="4"/>
  <c r="AB55" i="4"/>
  <c r="AA55" i="4"/>
  <c r="Z55" i="4"/>
  <c r="Y55" i="4"/>
  <c r="X55" i="4"/>
  <c r="W55" i="4"/>
  <c r="V55" i="4"/>
  <c r="U55" i="4"/>
  <c r="T55" i="4"/>
  <c r="S55" i="4"/>
  <c r="AF54" i="4"/>
  <c r="AE54" i="4"/>
  <c r="AD54" i="4"/>
  <c r="AC54" i="4"/>
  <c r="AB54" i="4"/>
  <c r="AA54" i="4"/>
  <c r="Z54" i="4"/>
  <c r="Y54" i="4"/>
  <c r="X54" i="4"/>
  <c r="W54" i="4"/>
  <c r="V54" i="4"/>
  <c r="U54" i="4"/>
  <c r="T54" i="4"/>
  <c r="S54" i="4"/>
  <c r="AF53" i="4"/>
  <c r="AE53" i="4"/>
  <c r="AD53" i="4"/>
  <c r="AC53" i="4"/>
  <c r="AB53" i="4"/>
  <c r="AA53" i="4"/>
  <c r="Z53" i="4"/>
  <c r="Y53" i="4"/>
  <c r="X53" i="4"/>
  <c r="W53" i="4"/>
  <c r="V53" i="4"/>
  <c r="U53" i="4"/>
  <c r="T53" i="4"/>
  <c r="S53" i="4"/>
  <c r="AF52" i="4"/>
  <c r="AE52" i="4"/>
  <c r="AD52" i="4"/>
  <c r="AC52" i="4"/>
  <c r="AB52" i="4"/>
  <c r="AA52" i="4"/>
  <c r="Z52" i="4"/>
  <c r="Y52" i="4"/>
  <c r="X52" i="4"/>
  <c r="W52" i="4"/>
  <c r="V52" i="4"/>
  <c r="U52" i="4"/>
  <c r="T52" i="4"/>
  <c r="S52" i="4"/>
  <c r="AF51" i="4"/>
  <c r="AE51" i="4"/>
  <c r="AD51" i="4"/>
  <c r="AC51" i="4"/>
  <c r="AB51" i="4"/>
  <c r="AA51" i="4"/>
  <c r="Z51" i="4"/>
  <c r="Y51" i="4"/>
  <c r="X51" i="4"/>
  <c r="W51" i="4"/>
  <c r="V51" i="4"/>
  <c r="U51" i="4"/>
  <c r="T51" i="4"/>
  <c r="S51" i="4"/>
  <c r="AF50" i="4"/>
  <c r="AE50" i="4"/>
  <c r="AD50" i="4"/>
  <c r="AC50" i="4"/>
  <c r="AB50" i="4"/>
  <c r="AA50" i="4"/>
  <c r="Z50" i="4"/>
  <c r="Y50" i="4"/>
  <c r="X50" i="4"/>
  <c r="W50" i="4"/>
  <c r="V50" i="4"/>
  <c r="U50" i="4"/>
  <c r="T50" i="4"/>
  <c r="S50" i="4"/>
  <c r="AF49" i="4"/>
  <c r="AE49" i="4"/>
  <c r="AD49" i="4"/>
  <c r="AC49" i="4"/>
  <c r="AB49" i="4"/>
  <c r="AA49" i="4"/>
  <c r="Z49" i="4"/>
  <c r="Y49" i="4"/>
  <c r="X49" i="4"/>
  <c r="W49" i="4"/>
  <c r="V49" i="4"/>
  <c r="U49" i="4"/>
  <c r="T49" i="4"/>
  <c r="S49" i="4"/>
  <c r="AF48" i="4"/>
  <c r="AE48" i="4"/>
  <c r="AD48" i="4"/>
  <c r="AC48" i="4"/>
  <c r="AB48" i="4"/>
  <c r="AA48" i="4"/>
  <c r="Z48" i="4"/>
  <c r="Y48" i="4"/>
  <c r="X48" i="4"/>
  <c r="W48" i="4"/>
  <c r="V48" i="4"/>
  <c r="U48" i="4"/>
  <c r="T48" i="4"/>
  <c r="S48" i="4"/>
  <c r="AF47" i="4"/>
  <c r="AE47" i="4"/>
  <c r="AD47" i="4"/>
  <c r="AC47" i="4"/>
  <c r="AB47" i="4"/>
  <c r="AA47" i="4"/>
  <c r="Z47" i="4"/>
  <c r="Y47" i="4"/>
  <c r="X47" i="4"/>
  <c r="W47" i="4"/>
  <c r="V47" i="4"/>
  <c r="U47" i="4"/>
  <c r="T47" i="4"/>
  <c r="S47" i="4"/>
  <c r="AF46" i="4"/>
  <c r="AE46" i="4"/>
  <c r="AD46" i="4"/>
  <c r="AC46" i="4"/>
  <c r="AB46" i="4"/>
  <c r="AA46" i="4"/>
  <c r="Z46" i="4"/>
  <c r="Y46" i="4"/>
  <c r="X46" i="4"/>
  <c r="W46" i="4"/>
  <c r="V46" i="4"/>
  <c r="U46" i="4"/>
  <c r="T46" i="4"/>
  <c r="S46" i="4"/>
  <c r="AF45" i="4"/>
  <c r="AE45" i="4"/>
  <c r="AD45" i="4"/>
  <c r="AC45" i="4"/>
  <c r="AB45" i="4"/>
  <c r="AA45" i="4"/>
  <c r="Z45" i="4"/>
  <c r="Y45" i="4"/>
  <c r="X45" i="4"/>
  <c r="W45" i="4"/>
  <c r="V45" i="4"/>
  <c r="U45" i="4"/>
  <c r="T45" i="4"/>
  <c r="S45" i="4"/>
  <c r="AF44" i="4"/>
  <c r="AE44" i="4"/>
  <c r="AD44" i="4"/>
  <c r="AC44" i="4"/>
  <c r="AB44" i="4"/>
  <c r="AA44" i="4"/>
  <c r="Z44" i="4"/>
  <c r="Y44" i="4"/>
  <c r="X44" i="4"/>
  <c r="W44" i="4"/>
  <c r="V44" i="4"/>
  <c r="U44" i="4"/>
  <c r="T44" i="4"/>
  <c r="S44" i="4"/>
  <c r="AF43" i="4"/>
  <c r="AE43" i="4"/>
  <c r="AD43" i="4"/>
  <c r="AC43" i="4"/>
  <c r="AB43" i="4"/>
  <c r="AA43" i="4"/>
  <c r="Z43" i="4"/>
  <c r="Y43" i="4"/>
  <c r="X43" i="4"/>
  <c r="W43" i="4"/>
  <c r="V43" i="4"/>
  <c r="U43" i="4"/>
  <c r="T43" i="4"/>
  <c r="S43" i="4"/>
  <c r="AF42" i="4"/>
  <c r="AE42" i="4"/>
  <c r="AD42" i="4"/>
  <c r="AC42" i="4"/>
  <c r="AB42" i="4"/>
  <c r="AA42" i="4"/>
  <c r="Z42" i="4"/>
  <c r="Y42" i="4"/>
  <c r="X42" i="4"/>
  <c r="W42" i="4"/>
  <c r="V42" i="4"/>
  <c r="U42" i="4"/>
  <c r="T42" i="4"/>
  <c r="S42" i="4"/>
  <c r="AF41" i="4"/>
  <c r="AE41" i="4"/>
  <c r="AD41" i="4"/>
  <c r="AC41" i="4"/>
  <c r="AB41" i="4"/>
  <c r="AA41" i="4"/>
  <c r="Z41" i="4"/>
  <c r="Y41" i="4"/>
  <c r="X41" i="4"/>
  <c r="W41" i="4"/>
  <c r="V41" i="4"/>
  <c r="U41" i="4"/>
  <c r="T41" i="4"/>
  <c r="S41" i="4"/>
  <c r="AF40" i="4"/>
  <c r="AE40" i="4"/>
  <c r="AD40" i="4"/>
  <c r="AC40" i="4"/>
  <c r="AB40" i="4"/>
  <c r="AA40" i="4"/>
  <c r="Z40" i="4"/>
  <c r="Y40" i="4"/>
  <c r="X40" i="4"/>
  <c r="W40" i="4"/>
  <c r="V40" i="4"/>
  <c r="U40" i="4"/>
  <c r="T40" i="4"/>
  <c r="S40" i="4"/>
  <c r="AF39" i="4"/>
  <c r="AE39" i="4"/>
  <c r="AD39" i="4"/>
  <c r="AC39" i="4"/>
  <c r="AB39" i="4"/>
  <c r="AA39" i="4"/>
  <c r="Z39" i="4"/>
  <c r="Y39" i="4"/>
  <c r="X39" i="4"/>
  <c r="W39" i="4"/>
  <c r="V39" i="4"/>
  <c r="U39" i="4"/>
  <c r="T39" i="4"/>
  <c r="S39" i="4"/>
  <c r="AF38" i="4"/>
  <c r="AE38" i="4"/>
  <c r="AD38" i="4"/>
  <c r="AC38" i="4"/>
  <c r="AB38" i="4"/>
  <c r="AA38" i="4"/>
  <c r="Z38" i="4"/>
  <c r="Y38" i="4"/>
  <c r="X38" i="4"/>
  <c r="W38" i="4"/>
  <c r="V38" i="4"/>
  <c r="U38" i="4"/>
  <c r="T38" i="4"/>
  <c r="S38" i="4"/>
  <c r="AF37" i="4"/>
  <c r="AE37" i="4"/>
  <c r="AD37" i="4"/>
  <c r="AC37" i="4"/>
  <c r="AB37" i="4"/>
  <c r="AA37" i="4"/>
  <c r="Z37" i="4"/>
  <c r="Y37" i="4"/>
  <c r="X37" i="4"/>
  <c r="W37" i="4"/>
  <c r="V37" i="4"/>
  <c r="U37" i="4"/>
  <c r="T37" i="4"/>
  <c r="S37" i="4"/>
  <c r="AF36" i="4"/>
  <c r="AE36" i="4"/>
  <c r="AD36" i="4"/>
  <c r="AC36" i="4"/>
  <c r="AB36" i="4"/>
  <c r="AA36" i="4"/>
  <c r="Z36" i="4"/>
  <c r="Y36" i="4"/>
  <c r="X36" i="4"/>
  <c r="W36" i="4"/>
  <c r="V36" i="4"/>
  <c r="U36" i="4"/>
  <c r="T36" i="4"/>
  <c r="S36" i="4"/>
  <c r="AF35" i="4"/>
  <c r="AE35" i="4"/>
  <c r="AD35" i="4"/>
  <c r="AC35" i="4"/>
  <c r="AB35" i="4"/>
  <c r="AA35" i="4"/>
  <c r="Z35" i="4"/>
  <c r="Y35" i="4"/>
  <c r="X35" i="4"/>
  <c r="W35" i="4"/>
  <c r="V35" i="4"/>
  <c r="U35" i="4"/>
  <c r="T35" i="4"/>
  <c r="S35" i="4"/>
  <c r="AF34" i="4"/>
  <c r="AE34" i="4"/>
  <c r="AD34" i="4"/>
  <c r="AC34" i="4"/>
  <c r="AB34" i="4"/>
  <c r="AA34" i="4"/>
  <c r="Z34" i="4"/>
  <c r="Y34" i="4"/>
  <c r="X34" i="4"/>
  <c r="W34" i="4"/>
  <c r="V34" i="4"/>
  <c r="U34" i="4"/>
  <c r="T34" i="4"/>
  <c r="S34" i="4"/>
  <c r="AF33" i="4"/>
  <c r="AE33" i="4"/>
  <c r="AD33" i="4"/>
  <c r="AC33" i="4"/>
  <c r="AB33" i="4"/>
  <c r="AA33" i="4"/>
  <c r="Z33" i="4"/>
  <c r="Y33" i="4"/>
  <c r="X33" i="4"/>
  <c r="W33" i="4"/>
  <c r="V33" i="4"/>
  <c r="U33" i="4"/>
  <c r="T33" i="4"/>
  <c r="S33" i="4"/>
  <c r="AF32" i="4"/>
  <c r="AE32" i="4"/>
  <c r="AD32" i="4"/>
  <c r="AC32" i="4"/>
  <c r="AB32" i="4"/>
  <c r="AA32" i="4"/>
  <c r="Z32" i="4"/>
  <c r="Y32" i="4"/>
  <c r="X32" i="4"/>
  <c r="W32" i="4"/>
  <c r="V32" i="4"/>
  <c r="U32" i="4"/>
  <c r="T32" i="4"/>
  <c r="S32" i="4"/>
  <c r="AF31" i="4"/>
  <c r="AE31" i="4"/>
  <c r="AD31" i="4"/>
  <c r="AC31" i="4"/>
  <c r="AB31" i="4"/>
  <c r="AA31" i="4"/>
  <c r="Z31" i="4"/>
  <c r="Y31" i="4"/>
  <c r="X31" i="4"/>
  <c r="W31" i="4"/>
  <c r="V31" i="4"/>
  <c r="U31" i="4"/>
  <c r="T31" i="4"/>
  <c r="S31" i="4"/>
  <c r="AF30" i="4"/>
  <c r="AE30" i="4"/>
  <c r="AD30" i="4"/>
  <c r="AC30" i="4"/>
  <c r="AB30" i="4"/>
  <c r="AA30" i="4"/>
  <c r="Z30" i="4"/>
  <c r="Y30" i="4"/>
  <c r="X30" i="4"/>
  <c r="W30" i="4"/>
  <c r="V30" i="4"/>
  <c r="U30" i="4"/>
  <c r="T30" i="4"/>
  <c r="S30" i="4"/>
  <c r="AF29" i="4"/>
  <c r="AE29" i="4"/>
  <c r="AD29" i="4"/>
  <c r="AC29" i="4"/>
  <c r="AB29" i="4"/>
  <c r="AA29" i="4"/>
  <c r="Z29" i="4"/>
  <c r="Y29" i="4"/>
  <c r="X29" i="4"/>
  <c r="W29" i="4"/>
  <c r="V29" i="4"/>
  <c r="U29" i="4"/>
  <c r="T29" i="4"/>
  <c r="S29" i="4"/>
  <c r="AF28" i="4"/>
  <c r="AE28" i="4"/>
  <c r="AD28" i="4"/>
  <c r="AC28" i="4"/>
  <c r="AB28" i="4"/>
  <c r="AA28" i="4"/>
  <c r="Z28" i="4"/>
  <c r="Y28" i="4"/>
  <c r="X28" i="4"/>
  <c r="W28" i="4"/>
  <c r="V28" i="4"/>
  <c r="U28" i="4"/>
  <c r="T28" i="4"/>
  <c r="S28" i="4"/>
  <c r="AF27" i="4"/>
  <c r="AE27" i="4"/>
  <c r="AD27" i="4"/>
  <c r="AC27" i="4"/>
  <c r="AB27" i="4"/>
  <c r="AA27" i="4"/>
  <c r="Z27" i="4"/>
  <c r="Y27" i="4"/>
  <c r="X27" i="4"/>
  <c r="W27" i="4"/>
  <c r="V27" i="4"/>
  <c r="U27" i="4"/>
  <c r="T27" i="4"/>
  <c r="S27" i="4"/>
  <c r="AF26" i="4"/>
  <c r="AE26" i="4"/>
  <c r="AD26" i="4"/>
  <c r="AC26" i="4"/>
  <c r="AB26" i="4"/>
  <c r="AA26" i="4"/>
  <c r="Z26" i="4"/>
  <c r="Y26" i="4"/>
  <c r="X26" i="4"/>
  <c r="W26" i="4"/>
  <c r="V26" i="4"/>
  <c r="U26" i="4"/>
  <c r="T26" i="4"/>
  <c r="S26" i="4"/>
  <c r="AF25" i="4"/>
  <c r="AE25" i="4"/>
  <c r="AD25" i="4"/>
  <c r="AC25" i="4"/>
  <c r="AB25" i="4"/>
  <c r="AA25" i="4"/>
  <c r="Z25" i="4"/>
  <c r="Y25" i="4"/>
  <c r="X25" i="4"/>
  <c r="W25" i="4"/>
  <c r="V25" i="4"/>
  <c r="U25" i="4"/>
  <c r="T25" i="4"/>
  <c r="S25" i="4"/>
  <c r="AF24" i="4"/>
  <c r="AE24" i="4"/>
  <c r="AD24" i="4"/>
  <c r="AC24" i="4"/>
  <c r="AB24" i="4"/>
  <c r="AA24" i="4"/>
  <c r="Z24" i="4"/>
  <c r="Y24" i="4"/>
  <c r="X24" i="4"/>
  <c r="W24" i="4"/>
  <c r="V24" i="4"/>
  <c r="U24" i="4"/>
  <c r="T24" i="4"/>
  <c r="S24" i="4"/>
  <c r="AF23" i="4"/>
  <c r="AE23" i="4"/>
  <c r="AD23" i="4"/>
  <c r="AC23" i="4"/>
  <c r="AB23" i="4"/>
  <c r="AA23" i="4"/>
  <c r="Z23" i="4"/>
  <c r="Y23" i="4"/>
  <c r="X23" i="4"/>
  <c r="W23" i="4"/>
  <c r="V23" i="4"/>
  <c r="U23" i="4"/>
  <c r="T23" i="4"/>
  <c r="S23" i="4"/>
  <c r="AF22" i="4"/>
  <c r="AE22" i="4"/>
  <c r="AD22" i="4"/>
  <c r="AC22" i="4"/>
  <c r="AB22" i="4"/>
  <c r="AA22" i="4"/>
  <c r="Z22" i="4"/>
  <c r="Y22" i="4"/>
  <c r="X22" i="4"/>
  <c r="W22" i="4"/>
  <c r="V22" i="4"/>
  <c r="U22" i="4"/>
  <c r="T22" i="4"/>
  <c r="S22" i="4"/>
  <c r="AF21" i="4"/>
  <c r="AE21" i="4"/>
  <c r="AD21" i="4"/>
  <c r="AC21" i="4"/>
  <c r="AB21" i="4"/>
  <c r="AA21" i="4"/>
  <c r="Z21" i="4"/>
  <c r="Y21" i="4"/>
  <c r="X21" i="4"/>
  <c r="W21" i="4"/>
  <c r="V21" i="4"/>
  <c r="U21" i="4"/>
  <c r="T21" i="4"/>
  <c r="S21" i="4"/>
  <c r="AF20" i="4"/>
  <c r="AE20" i="4"/>
  <c r="AD20" i="4"/>
  <c r="AC20" i="4"/>
  <c r="AB20" i="4"/>
  <c r="AA20" i="4"/>
  <c r="Z20" i="4"/>
  <c r="Y20" i="4"/>
  <c r="X20" i="4"/>
  <c r="W20" i="4"/>
  <c r="V20" i="4"/>
  <c r="U20" i="4"/>
  <c r="T20" i="4"/>
  <c r="S20" i="4"/>
  <c r="AF19" i="4"/>
  <c r="AE19" i="4"/>
  <c r="AD19" i="4"/>
  <c r="AC19" i="4"/>
  <c r="AB19" i="4"/>
  <c r="AA19" i="4"/>
  <c r="Z19" i="4"/>
  <c r="Y19" i="4"/>
  <c r="X19" i="4"/>
  <c r="W19" i="4"/>
  <c r="V19" i="4"/>
  <c r="U19" i="4"/>
  <c r="T19" i="4"/>
  <c r="S19" i="4"/>
  <c r="AF18" i="4"/>
  <c r="AE18" i="4"/>
  <c r="AD18" i="4"/>
  <c r="AC18" i="4"/>
  <c r="AB18" i="4"/>
  <c r="AA18" i="4"/>
  <c r="Z18" i="4"/>
  <c r="Y18" i="4"/>
  <c r="X18" i="4"/>
  <c r="W18" i="4"/>
  <c r="V18" i="4"/>
  <c r="U18" i="4"/>
  <c r="T18" i="4"/>
  <c r="S18" i="4"/>
  <c r="AF17" i="4"/>
  <c r="AE17" i="4"/>
  <c r="AD17" i="4"/>
  <c r="AC17" i="4"/>
  <c r="AB17" i="4"/>
  <c r="AA17" i="4"/>
  <c r="Z17" i="4"/>
  <c r="Y17" i="4"/>
  <c r="X17" i="4"/>
  <c r="W17" i="4"/>
  <c r="V17" i="4"/>
  <c r="U17" i="4"/>
  <c r="T17" i="4"/>
  <c r="S17" i="4"/>
  <c r="AF16" i="4"/>
  <c r="AE16" i="4"/>
  <c r="AD16" i="4"/>
  <c r="AC16" i="4"/>
  <c r="AB16" i="4"/>
  <c r="AA16" i="4"/>
  <c r="Z16" i="4"/>
  <c r="Y16" i="4"/>
  <c r="X16" i="4"/>
  <c r="W16" i="4"/>
  <c r="V16" i="4"/>
  <c r="U16" i="4"/>
  <c r="T16" i="4"/>
  <c r="S16" i="4"/>
  <c r="AF15" i="4"/>
  <c r="AE15" i="4"/>
  <c r="AD15" i="4"/>
  <c r="AC15" i="4"/>
  <c r="AB15" i="4"/>
  <c r="AA15" i="4"/>
  <c r="Z15" i="4"/>
  <c r="Y15" i="4"/>
  <c r="X15" i="4"/>
  <c r="W15" i="4"/>
  <c r="V15" i="4"/>
  <c r="U15" i="4"/>
  <c r="T15" i="4"/>
  <c r="S15" i="4"/>
  <c r="AF14" i="4"/>
  <c r="AE14" i="4"/>
  <c r="AD14" i="4"/>
  <c r="AC14" i="4"/>
  <c r="AB14" i="4"/>
  <c r="AA14" i="4"/>
  <c r="Z14" i="4"/>
  <c r="Y14" i="4"/>
  <c r="X14" i="4"/>
  <c r="W14" i="4"/>
  <c r="V14" i="4"/>
  <c r="U14" i="4"/>
  <c r="T14" i="4"/>
  <c r="S14" i="4"/>
  <c r="AF13" i="4"/>
  <c r="AE13" i="4"/>
  <c r="AD13" i="4"/>
  <c r="AC13" i="4"/>
  <c r="AB13" i="4"/>
  <c r="AA13" i="4"/>
  <c r="Z13" i="4"/>
  <c r="Y13" i="4"/>
  <c r="X13" i="4"/>
  <c r="W13" i="4"/>
  <c r="V13" i="4"/>
  <c r="U13" i="4"/>
  <c r="T13" i="4"/>
  <c r="S13" i="4"/>
  <c r="AF12" i="4"/>
  <c r="AE12" i="4"/>
  <c r="AD12" i="4"/>
  <c r="AC12" i="4"/>
  <c r="AB12" i="4"/>
  <c r="AA12" i="4"/>
  <c r="Z12" i="4"/>
  <c r="Y12" i="4"/>
  <c r="X12" i="4"/>
  <c r="W12" i="4"/>
  <c r="V12" i="4"/>
  <c r="U12" i="4"/>
  <c r="T12" i="4"/>
  <c r="S12" i="4"/>
  <c r="AF11" i="4"/>
  <c r="AE11" i="4"/>
  <c r="AD11" i="4"/>
  <c r="AC11" i="4"/>
  <c r="AB11" i="4"/>
  <c r="AA11" i="4"/>
  <c r="Z11" i="4"/>
  <c r="Y11" i="4"/>
  <c r="X11" i="4"/>
  <c r="W11" i="4"/>
  <c r="V11" i="4"/>
  <c r="U11" i="4"/>
  <c r="T11" i="4"/>
  <c r="S11" i="4"/>
  <c r="AF10" i="4"/>
  <c r="AE10" i="4"/>
  <c r="AD10" i="4"/>
  <c r="AC10" i="4"/>
  <c r="AB10" i="4"/>
  <c r="AA10" i="4"/>
  <c r="Z10" i="4"/>
  <c r="Y10" i="4"/>
  <c r="X10" i="4"/>
  <c r="W10" i="4"/>
  <c r="V10" i="4"/>
  <c r="U10" i="4"/>
  <c r="T10" i="4"/>
  <c r="S10" i="4"/>
  <c r="AF9" i="4"/>
  <c r="AE9" i="4"/>
  <c r="AD9" i="4"/>
  <c r="AC9" i="4"/>
  <c r="AB9" i="4"/>
  <c r="AA9" i="4"/>
  <c r="Z9" i="4"/>
  <c r="Y9" i="4"/>
  <c r="X9" i="4"/>
  <c r="W9" i="4"/>
  <c r="V9" i="4"/>
  <c r="U9" i="4"/>
  <c r="T9" i="4"/>
  <c r="S9" i="4"/>
  <c r="AF8" i="4"/>
  <c r="AE8" i="4"/>
  <c r="AD8" i="4"/>
  <c r="AC8" i="4"/>
  <c r="AB8" i="4"/>
  <c r="AA8" i="4"/>
  <c r="Z8" i="4"/>
  <c r="Y8" i="4"/>
  <c r="X8" i="4"/>
  <c r="W8" i="4"/>
  <c r="V8" i="4"/>
  <c r="U8" i="4"/>
  <c r="T8" i="4"/>
  <c r="S8" i="4"/>
  <c r="AF7" i="4"/>
  <c r="AE7" i="4"/>
  <c r="AD7" i="4"/>
  <c r="AC7" i="4"/>
  <c r="AB7" i="4"/>
  <c r="AA7" i="4"/>
  <c r="Z7" i="4"/>
  <c r="Y7" i="4"/>
  <c r="X7" i="4"/>
  <c r="W7" i="4"/>
  <c r="V7" i="4"/>
  <c r="U7" i="4"/>
  <c r="T7" i="4"/>
  <c r="S7" i="4"/>
  <c r="AF6" i="4"/>
  <c r="AE6" i="4"/>
  <c r="AD6" i="4"/>
  <c r="AC6" i="4"/>
  <c r="AB6" i="4"/>
  <c r="AA6" i="4"/>
  <c r="Z6" i="4"/>
  <c r="Y6" i="4"/>
  <c r="X6" i="4"/>
  <c r="W6" i="4"/>
  <c r="V6" i="4"/>
  <c r="U6" i="4"/>
  <c r="T6" i="4"/>
  <c r="S6" i="4"/>
  <c r="AF5" i="4"/>
  <c r="AE5" i="4"/>
  <c r="AD5" i="4"/>
  <c r="AC5" i="4"/>
  <c r="AB5" i="4"/>
  <c r="AA5" i="4"/>
  <c r="Z5" i="4"/>
  <c r="Y5" i="4"/>
  <c r="X5" i="4"/>
  <c r="W5" i="4"/>
  <c r="V5" i="4"/>
  <c r="U5" i="4"/>
  <c r="T5" i="4"/>
  <c r="S5" i="4"/>
  <c r="AF4" i="4"/>
  <c r="AE4" i="4"/>
  <c r="AD4" i="4"/>
  <c r="AC4" i="4"/>
  <c r="AB4" i="4"/>
  <c r="AA4" i="4"/>
  <c r="Z4" i="4"/>
  <c r="Y4" i="4"/>
  <c r="X4" i="4"/>
  <c r="W4" i="4"/>
  <c r="V4" i="4"/>
  <c r="U4" i="4"/>
  <c r="T4" i="4"/>
  <c r="S4" i="4"/>
  <c r="AF3" i="4"/>
  <c r="AE3" i="4"/>
  <c r="AD3" i="4"/>
  <c r="AC3" i="4"/>
  <c r="AB3" i="4"/>
  <c r="AA3" i="4"/>
  <c r="Z3" i="4"/>
  <c r="Y3" i="4"/>
  <c r="X3" i="4"/>
  <c r="W3" i="4"/>
  <c r="V3" i="4"/>
  <c r="U3" i="4"/>
  <c r="T3" i="4"/>
  <c r="S3" i="4"/>
  <c r="AF2" i="4"/>
  <c r="AE2" i="4"/>
  <c r="AD2" i="4"/>
  <c r="AC2" i="4"/>
  <c r="AB2" i="4"/>
  <c r="AA2" i="4"/>
  <c r="Z2" i="4"/>
  <c r="Y2" i="4"/>
  <c r="X2" i="4"/>
  <c r="W2" i="4"/>
  <c r="V2" i="4"/>
  <c r="U2" i="4"/>
  <c r="T2" i="4"/>
  <c r="S2" i="4"/>
  <c r="C612" i="2"/>
  <c r="J6" i="5"/>
  <c r="I6" i="5"/>
  <c r="H6" i="5"/>
  <c r="E10" i="5"/>
  <c r="E9"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<sst xmlns="http://schemas.openxmlformats.org/spreadsheetml/2006/main" count="297" uniqueCount="239">
  <si>
    <t>instant</t>
  </si>
  <si>
    <t>dteday</t>
  </si>
  <si>
    <t>season</t>
  </si>
  <si>
    <t>yr</t>
  </si>
  <si>
    <t>mnth</t>
  </si>
  <si>
    <t>hr</t>
  </si>
  <si>
    <t>holiday</t>
  </si>
  <si>
    <t>weekday</t>
  </si>
  <si>
    <t>weathersit</t>
  </si>
  <si>
    <t>temp</t>
  </si>
  <si>
    <t>Unnamed: 0</t>
  </si>
  <si>
    <t>atemp</t>
  </si>
  <si>
    <t>hum</t>
  </si>
  <si>
    <t>windspeed</t>
  </si>
  <si>
    <t>casual</t>
  </si>
  <si>
    <t>registered</t>
  </si>
  <si>
    <t>cnt</t>
  </si>
  <si>
    <t xml:space="preserve">how to fill the blank cell with mean value_x000D_
_x000D_
_x000D_
    </t>
  </si>
  <si>
    <t>INSTANT2</t>
  </si>
  <si>
    <t>DATE2</t>
  </si>
  <si>
    <t>SEASON2</t>
  </si>
  <si>
    <t>YEAR2</t>
  </si>
  <si>
    <t>MONTH2</t>
  </si>
  <si>
    <t>HOUR2</t>
  </si>
  <si>
    <t>HOLIDAY2</t>
  </si>
  <si>
    <t>WEEKDAY2</t>
  </si>
  <si>
    <t>WEATHER2</t>
  </si>
  <si>
    <t>TEMP2</t>
  </si>
  <si>
    <t>ATEMP2</t>
  </si>
  <si>
    <t>HUMIDITY2</t>
  </si>
  <si>
    <t>WINDSPEED2</t>
  </si>
  <si>
    <t>CASUAL2</t>
  </si>
  <si>
    <t>REGISTERED2</t>
  </si>
  <si>
    <t>CNT2</t>
  </si>
  <si>
    <t>01-Jan</t>
  </si>
  <si>
    <t>02-Jan</t>
  </si>
  <si>
    <t>03-Jan</t>
  </si>
  <si>
    <t>04-Jan</t>
  </si>
  <si>
    <t>05-Jan</t>
  </si>
  <si>
    <t>06-Jan</t>
  </si>
  <si>
    <t>07-Jan</t>
  </si>
  <si>
    <t>08-Jan</t>
  </si>
  <si>
    <t>09-Jan</t>
  </si>
  <si>
    <t>10-Jan</t>
  </si>
  <si>
    <t>11-Jan</t>
  </si>
  <si>
    <t>12-Jan</t>
  </si>
  <si>
    <t>13-Jan</t>
  </si>
  <si>
    <t>14-Jan</t>
  </si>
  <si>
    <t>15-Jan</t>
  </si>
  <si>
    <t>16-Jan</t>
  </si>
  <si>
    <t>17-Jan</t>
  </si>
  <si>
    <t>18-Jan</t>
  </si>
  <si>
    <t>19-Jan</t>
  </si>
  <si>
    <t>20-Jan</t>
  </si>
  <si>
    <t>21-Jan</t>
  </si>
  <si>
    <t>22-Jan</t>
  </si>
  <si>
    <t>23-Jan</t>
  </si>
  <si>
    <t>24-Jan</t>
  </si>
  <si>
    <t>25-Jan</t>
  </si>
  <si>
    <t>26-Jan</t>
  </si>
  <si>
    <t>27-Jan</t>
  </si>
  <si>
    <t>28-Jan</t>
  </si>
  <si>
    <t>29-Jan</t>
  </si>
  <si>
    <t>30-Jan</t>
  </si>
  <si>
    <t>31-Jan</t>
  </si>
  <si>
    <t>01-Feb</t>
  </si>
  <si>
    <t>02-Feb</t>
  </si>
  <si>
    <t>03-Feb</t>
  </si>
  <si>
    <t>04-Feb</t>
  </si>
  <si>
    <t>05-Feb</t>
  </si>
  <si>
    <t>06-Feb</t>
  </si>
  <si>
    <t>07-Feb</t>
  </si>
  <si>
    <t>08-Feb</t>
  </si>
  <si>
    <t>09-Feb</t>
  </si>
  <si>
    <t>10-Feb</t>
  </si>
  <si>
    <t>11-Feb</t>
  </si>
  <si>
    <t>12-Feb</t>
  </si>
  <si>
    <t>13-Feb</t>
  </si>
  <si>
    <t>14-Feb</t>
  </si>
  <si>
    <t>Sum of CNT2</t>
  </si>
  <si>
    <t>January</t>
  </si>
  <si>
    <t>February</t>
  </si>
  <si>
    <t>01 AM</t>
  </si>
  <si>
    <t>01 PM</t>
  </si>
  <si>
    <t>02 AM</t>
  </si>
  <si>
    <t>02 PM</t>
  </si>
  <si>
    <t>03 AM</t>
  </si>
  <si>
    <t>03 PM</t>
  </si>
  <si>
    <t>04 AM</t>
  </si>
  <si>
    <t>04 PM</t>
  </si>
  <si>
    <t>05 AM</t>
  </si>
  <si>
    <t>05 PM</t>
  </si>
  <si>
    <t>06 AM</t>
  </si>
  <si>
    <t>06 PM</t>
  </si>
  <si>
    <t>07 AM</t>
  </si>
  <si>
    <t>07 PM</t>
  </si>
  <si>
    <t>08 AM</t>
  </si>
  <si>
    <t>08 PM</t>
  </si>
  <si>
    <t>09 AM</t>
  </si>
  <si>
    <t>09 PM</t>
  </si>
  <si>
    <t>10 AM</t>
  </si>
  <si>
    <t>10 PM</t>
  </si>
  <si>
    <t>11 AM</t>
  </si>
  <si>
    <t>11 PM</t>
  </si>
  <si>
    <t>12 AM</t>
  </si>
  <si>
    <t>12 PM</t>
  </si>
  <si>
    <t>Sunday</t>
  </si>
  <si>
    <t>Monday</t>
  </si>
  <si>
    <t>Tuesday</t>
  </si>
  <si>
    <t>Wednesday</t>
  </si>
  <si>
    <t>Thursday</t>
  </si>
  <si>
    <t>Friday</t>
  </si>
  <si>
    <t>Saturday</t>
  </si>
  <si>
    <t>0 °C</t>
  </si>
  <si>
    <t>0.6 °C</t>
  </si>
  <si>
    <t>1.2 °C</t>
  </si>
  <si>
    <t>1.9 °C</t>
  </si>
  <si>
    <t>10.6 °C</t>
  </si>
  <si>
    <t>11.2 °C</t>
  </si>
  <si>
    <t>11.8 °C</t>
  </si>
  <si>
    <t>12.4 °C</t>
  </si>
  <si>
    <t>13 °C</t>
  </si>
  <si>
    <t>13.7 °C</t>
  </si>
  <si>
    <t>14.3 °C</t>
  </si>
  <si>
    <t>14.9 °C</t>
  </si>
  <si>
    <t>16.1 °C</t>
  </si>
  <si>
    <t>16.8 °C</t>
  </si>
  <si>
    <t>17.4 °C</t>
  </si>
  <si>
    <t>18 °C</t>
  </si>
  <si>
    <t>18.6 °C</t>
  </si>
  <si>
    <t>2.5 °C</t>
  </si>
  <si>
    <t>3.1 °C</t>
  </si>
  <si>
    <t>3.7 °C</t>
  </si>
  <si>
    <t>4.4 °C</t>
  </si>
  <si>
    <t>5 °C</t>
  </si>
  <si>
    <t>5.6 °C</t>
  </si>
  <si>
    <t>6.2 °C</t>
  </si>
  <si>
    <t>6.8 °C</t>
  </si>
  <si>
    <t>7.5 °C</t>
  </si>
  <si>
    <t>8.1 °C</t>
  </si>
  <si>
    <t>8.7 °C</t>
  </si>
  <si>
    <t>9.3 °C</t>
  </si>
  <si>
    <t>9.9 °C</t>
  </si>
  <si>
    <t>100 %</t>
  </si>
  <si>
    <t>21 %</t>
  </si>
  <si>
    <t>24 %</t>
  </si>
  <si>
    <t>25 %</t>
  </si>
  <si>
    <t>26 %</t>
  </si>
  <si>
    <t>27 %</t>
  </si>
  <si>
    <t>28 %</t>
  </si>
  <si>
    <t>29 %</t>
  </si>
  <si>
    <t>30 %</t>
  </si>
  <si>
    <t>31 %</t>
  </si>
  <si>
    <t>32 %</t>
  </si>
  <si>
    <t>33 %</t>
  </si>
  <si>
    <t>34 %</t>
  </si>
  <si>
    <t>35 %</t>
  </si>
  <si>
    <t>36 %</t>
  </si>
  <si>
    <t>37 %</t>
  </si>
  <si>
    <t>38 %</t>
  </si>
  <si>
    <t>39 %</t>
  </si>
  <si>
    <t>40 %</t>
  </si>
  <si>
    <t>41 %</t>
  </si>
  <si>
    <t>42 %</t>
  </si>
  <si>
    <t>43 %</t>
  </si>
  <si>
    <t>44 %</t>
  </si>
  <si>
    <t>45 %</t>
  </si>
  <si>
    <t>46 %</t>
  </si>
  <si>
    <t>47 %</t>
  </si>
  <si>
    <t>48 %</t>
  </si>
  <si>
    <t>49 %</t>
  </si>
  <si>
    <t>50 %</t>
  </si>
  <si>
    <t>51 %</t>
  </si>
  <si>
    <t>52 %</t>
  </si>
  <si>
    <t>53 %</t>
  </si>
  <si>
    <t>54 %</t>
  </si>
  <si>
    <t>55 %</t>
  </si>
  <si>
    <t>56 %</t>
  </si>
  <si>
    <t>57 %</t>
  </si>
  <si>
    <t>58 %</t>
  </si>
  <si>
    <t>59 %</t>
  </si>
  <si>
    <t>60 %</t>
  </si>
  <si>
    <t>61 %</t>
  </si>
  <si>
    <t>62 %</t>
  </si>
  <si>
    <t>63 %</t>
  </si>
  <si>
    <t>64 %</t>
  </si>
  <si>
    <t>65 %</t>
  </si>
  <si>
    <t>66 %</t>
  </si>
  <si>
    <t>68 %</t>
  </si>
  <si>
    <t>69 %</t>
  </si>
  <si>
    <t>70 %</t>
  </si>
  <si>
    <t>71 %</t>
  </si>
  <si>
    <t>72 %</t>
  </si>
  <si>
    <t>73 %</t>
  </si>
  <si>
    <t>74 %</t>
  </si>
  <si>
    <t>75 %</t>
  </si>
  <si>
    <t>76 %</t>
  </si>
  <si>
    <t>77 %</t>
  </si>
  <si>
    <t>80 %</t>
  </si>
  <si>
    <t>81 %</t>
  </si>
  <si>
    <t>82 %</t>
  </si>
  <si>
    <t>86 %</t>
  </si>
  <si>
    <t>87 %</t>
  </si>
  <si>
    <t>88 %</t>
  </si>
  <si>
    <t>92 %</t>
  </si>
  <si>
    <t>93 %</t>
  </si>
  <si>
    <t>94 %</t>
  </si>
  <si>
    <t>Humidity</t>
  </si>
  <si>
    <t>Temp</t>
  </si>
  <si>
    <t>Weekdays</t>
  </si>
  <si>
    <t>Hours</t>
  </si>
  <si>
    <t>Month</t>
  </si>
  <si>
    <t>Date</t>
  </si>
  <si>
    <t>0 km/h</t>
  </si>
  <si>
    <t>11 km/h</t>
  </si>
  <si>
    <t>13 km/h</t>
  </si>
  <si>
    <t>15 km/h</t>
  </si>
  <si>
    <t>17 km/h</t>
  </si>
  <si>
    <t>19 km/h</t>
  </si>
  <si>
    <t>20 km/h</t>
  </si>
  <si>
    <t>22 km/h</t>
  </si>
  <si>
    <t>24 km/h</t>
  </si>
  <si>
    <t>26 km/h</t>
  </si>
  <si>
    <t>28 km/h</t>
  </si>
  <si>
    <t>30 km/h</t>
  </si>
  <si>
    <t>31 km/h</t>
  </si>
  <si>
    <t>33 km/h</t>
  </si>
  <si>
    <t>35 km/h</t>
  </si>
  <si>
    <t>37 km/h</t>
  </si>
  <si>
    <t>39 km/h</t>
  </si>
  <si>
    <t>6 km/h</t>
  </si>
  <si>
    <t>7 km/h</t>
  </si>
  <si>
    <t>9 km/h</t>
  </si>
  <si>
    <t>Windspeed</t>
  </si>
  <si>
    <t>CASUAL</t>
  </si>
  <si>
    <t>REGISTERED</t>
  </si>
  <si>
    <t>Ratio chart</t>
  </si>
  <si>
    <t>Casual Rental %</t>
  </si>
  <si>
    <t>Registered Rental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</si>
</sst>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0"/>
      <color theme="1"/>
      <name val="Arial"/>
      <family val="2"/>
    </font>
    <font>
      <b/>
      <sz val="10"/>
      <color theme="0"/>
      <name val="Arial"/>
      <family val="2"/>
    </font>
    <font>
      <b/>
      <sz val="20"/>
      <color rgb="FF008000"/>
      <name val="Calibri"/>
      <family val="2"/>
    </font>
  </fonts>
  <fills count="5">
    <fill>
      <patternFill patternType="none"/>
    </fill>
    <fill>
      <patternFill patternType="gray125"/>
    </fill>
    <fill>
      <patternFill patternType="solid">
        <fgColor theme="4"/>
        <bgColor indexed="64"/>
      </patternFill>
    </fill>
    <fill>
      <patternFill patternType="solid">
        <fgColor theme="5"/>
        <bgColor indexed="64"/>
      </patternFill>
    </fill>
    <fill>
      <patternFill patternType="solid">
        <fgColor theme="5" tint="0.59999389629810485"/>
        <bgColor indexed="64"/>
      </patternFill>
    </fill>
  </fills>
  <borders count="10">
    <border>
      <left/>
      <right/>
      <top/>
      <bottom/>
      <diagonal/>
    </border>
    <border>
      <left style="medium">
        <color rgb="FFCCCCCC"/>
      </left>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thin">
        <color theme="4" tint="0.39997558519241921"/>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right style="medium">
        <color rgb="FFCCCCCC"/>
      </right>
      <top style="medium">
        <color rgb="FFCCCCCC"/>
      </top>
      <bottom style="medium">
        <color rgb="FFCCCCCC"/>
      </bottom>
      <diagonal/>
    </border>
    <border>
      <left/>
      <right style="medium">
        <color rgb="FFCCCCCC"/>
      </right>
      <top style="medium">
        <color rgb="FFCCCCCC"/>
      </top>
      <bottom style="thin">
        <color theme="4" tint="0.39997558519241921"/>
      </bottom>
      <diagonal/>
    </border>
  </borders>
  <cellStyleXfs count="2">
    <xf numFmtId="0" fontId="0" fillId="0" borderId="0"/>
    <xf numFmtId="9" fontId="1" fillId="0" borderId="0" applyFont="0" applyFill="0" applyBorder="0" applyAlignment="0" applyProtection="0"/>
  </cellStyleXfs>
  <cellXfs count="39">
    <xf numFmtId="0" fontId="0" fillId="0" borderId="0" xfId="0"/>
    <xf numFmtId="0" fontId="2" fillId="0" borderId="1" xfId="0" applyFont="1" applyBorder="1" applyAlignment="1">
      <alignment wrapText="1"/>
    </xf>
    <xf numFmtId="0" fontId="2" fillId="0" borderId="2" xfId="0" applyFont="1" applyBorder="1" applyAlignment="1">
      <alignment wrapText="1"/>
    </xf>
    <xf numFmtId="0" fontId="2" fillId="0" borderId="1" xfId="0" applyFont="1" applyBorder="1" applyAlignment="1">
      <alignment horizontal="right" wrapText="1"/>
    </xf>
    <xf numFmtId="14" fontId="2" fillId="0" borderId="1" xfId="0" applyNumberFormat="1" applyFont="1" applyBorder="1" applyAlignment="1">
      <alignment horizontal="right" wrapText="1"/>
    </xf>
    <xf numFmtId="0" fontId="2" fillId="0" borderId="1" xfId="0" applyFont="1" applyBorder="1" applyAlignment="1">
      <alignment horizontal="center" wrapText="1"/>
    </xf>
    <xf numFmtId="0" fontId="2" fillId="0" borderId="2" xfId="0" applyFont="1" applyBorder="1" applyAlignment="1">
      <alignment horizontal="right" wrapText="1"/>
    </xf>
    <xf numFmtId="0" fontId="2" fillId="0" borderId="3" xfId="0" applyFont="1" applyBorder="1" applyAlignment="1">
      <alignment horizontal="right" wrapText="1"/>
    </xf>
    <xf numFmtId="14" fontId="2" fillId="0" borderId="3" xfId="0" applyNumberFormat="1" applyFont="1" applyBorder="1" applyAlignment="1">
      <alignment horizontal="right" wrapText="1"/>
    </xf>
    <xf numFmtId="0" fontId="2" fillId="0" borderId="3" xfId="0" applyFont="1" applyBorder="1" applyAlignment="1">
      <alignment horizontal="center" wrapText="1"/>
    </xf>
    <xf numFmtId="0" fontId="2" fillId="0" borderId="4" xfId="0" applyFont="1" applyBorder="1" applyAlignment="1">
      <alignment horizontal="right" wrapText="1"/>
    </xf>
    <xf numFmtId="0" fontId="0" fillId="0" borderId="1" xfId="0" applyBorder="1" applyAlignment="1">
      <alignment wrapText="1"/>
    </xf>
    <xf numFmtId="0" fontId="0" fillId="0" borderId="2" xfId="0" applyBorder="1" applyAlignment="1">
      <alignment wrapText="1"/>
    </xf>
    <xf numFmtId="0" fontId="0" fillId="0" borderId="1" xfId="0" applyBorder="1" applyAlignment="1">
      <alignment horizontal="right" wrapText="1"/>
    </xf>
    <xf numFmtId="0" fontId="0" fillId="0" borderId="2" xfId="0" applyBorder="1" applyAlignment="1">
      <alignment horizontal="right" wrapText="1"/>
    </xf>
    <xf numFmtId="0" fontId="0" fillId="0" borderId="3" xfId="0" applyBorder="1" applyAlignment="1">
      <alignment horizontal="right" wrapText="1"/>
    </xf>
    <xf numFmtId="0" fontId="0" fillId="0" borderId="4" xfId="0" applyBorder="1" applyAlignment="1">
      <alignment horizontal="right" wrapText="1"/>
    </xf>
    <xf numFmtId="14" fontId="2" fillId="0" borderId="4" xfId="0" applyNumberFormat="1" applyFont="1" applyBorder="1" applyAlignment="1">
      <alignment horizontal="right" wrapText="1"/>
    </xf>
    <xf numFmtId="0" fontId="2" fillId="0" borderId="4" xfId="0" applyFont="1" applyBorder="1" applyAlignment="1">
      <alignment horizontal="center" wrapText="1"/>
    </xf>
    <xf numFmtId="0" fontId="0" fillId="0" borderId="4" xfId="0" applyBorder="1" applyAlignment="1">
      <alignment wrapText="1"/>
    </xf>
    <xf numFmtId="0" fontId="2" fillId="0" borderId="5" xfId="0" applyFont="1" applyBorder="1" applyAlignment="1">
      <alignment horizontal="right" wrapText="1"/>
    </xf>
    <xf numFmtId="14" fontId="2" fillId="0" borderId="5" xfId="0" applyNumberFormat="1" applyFont="1" applyBorder="1" applyAlignment="1">
      <alignment horizontal="right" wrapText="1"/>
    </xf>
    <xf numFmtId="0" fontId="2" fillId="0" borderId="5" xfId="0" applyFont="1" applyBorder="1" applyAlignment="1">
      <alignment horizontal="center" wrapText="1"/>
    </xf>
    <xf numFmtId="0" fontId="3" fillId="2" borderId="6" xfId="0" applyFont="1" applyFill="1" applyBorder="1" applyAlignment="1">
      <alignment wrapText="1"/>
    </xf>
    <xf numFmtId="0" fontId="3" fillId="2" borderId="7" xfId="0" applyFont="1" applyFill="1" applyBorder="1" applyAlignment="1">
      <alignment wrapText="1"/>
    </xf>
    <xf numFmtId="0" fontId="3" fillId="3" borderId="7" xfId="0" applyFont="1" applyFill="1" applyBorder="1" applyAlignment="1">
      <alignment wrapText="1"/>
    </xf>
    <xf numFmtId="0" fontId="2" fillId="0" borderId="8" xfId="0" applyFont="1" applyBorder="1" applyAlignment="1">
      <alignment horizontal="right" wrapText="1"/>
    </xf>
    <xf numFmtId="0" fontId="2" fillId="0" borderId="9" xfId="0" applyFont="1" applyBorder="1" applyAlignment="1">
      <alignment horizontal="right" wrapText="1"/>
    </xf>
    <xf numFmtId="0" fontId="0" fillId="0" borderId="0" xfId="0" pivotButton="1"/>
    <xf numFmtId="0" fontId="0" fillId="0" borderId="0" xfId="0" applyAlignment="1">
      <alignment horizontal="left"/>
    </xf>
    <xf numFmtId="0" fontId="2" fillId="0" borderId="0" xfId="0" applyFont="1" applyAlignment="1">
      <alignment wrapText="1"/>
    </xf>
    <xf numFmtId="0" fontId="2" fillId="4" borderId="4" xfId="0" applyFont="1" applyFill="1" applyBorder="1" applyAlignment="1">
      <alignment horizontal="right" wrapText="1"/>
    </xf>
    <xf numFmtId="14" fontId="2" fillId="4" borderId="4" xfId="0" applyNumberFormat="1" applyFont="1" applyFill="1" applyBorder="1" applyAlignment="1">
      <alignment horizontal="right" wrapText="1"/>
    </xf>
    <xf numFmtId="0" fontId="0" fillId="4" borderId="0" xfId="0" applyFill="1"/>
    <xf numFmtId="0" fontId="2" fillId="0" borderId="0" xfId="0" applyFont="1" applyAlignment="1">
      <alignment horizontal="right" wrapText="1"/>
    </xf>
    <xf numFmtId="14" fontId="2" fillId="0" borderId="0" xfId="0" applyNumberFormat="1" applyFont="1" applyAlignment="1">
      <alignment horizontal="right" wrapText="1"/>
    </xf>
    <xf numFmtId="0" fontId="2" fillId="0" borderId="0" xfId="0" applyFont="1" applyAlignment="1">
      <alignment horizontal="center" wrapText="1"/>
    </xf>
    <xf numFmtId="9" fontId="0" fillId="0" borderId="0" xfId="1" applyFont="1"/>
    <xf numFmtId="0" fontId="0" fillId="0" borderId="0" xfId="0" applyNumberFormat="1"/>
  </cellXfs>
  <cellStyles count="2">
    <cellStyle name="Normal" xfId="0" builtinId="0"/>
    <cellStyle name="Percent" xfId="1" builtinId="5"/>
  </cellStyles>
  <dxfs count="3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0"/>
        <color theme="1"/>
        <name val="Arial"/>
        <family val="2"/>
        <scheme val="none"/>
      </font>
      <numFmt numFmtId="19" formatCode="dd/mm/yyyy"/>
      <fill>
        <patternFill patternType="none">
          <fgColor indexed="64"/>
          <bgColor indexed="65"/>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numFmt numFmtId="19" formatCode="dd/mm/yyyy"/>
      <fill>
        <patternFill patternType="none">
          <fgColor indexed="64"/>
          <bgColor indexed="65"/>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right style="medium">
          <color rgb="FFCCCCCC"/>
        </right>
        <top style="medium">
          <color rgb="FFCCCCCC"/>
        </top>
        <bottom style="medium">
          <color rgb="FFCCCCCC"/>
        </bottom>
        <vertical/>
        <horizontal/>
      </border>
    </dxf>
    <dxf>
      <border outline="0">
        <left style="medium">
          <color rgb="FFCCCCCC"/>
        </left>
        <top style="medium">
          <color rgb="FFCCCCCC"/>
        </top>
      </border>
    </dxf>
    <dxf>
      <border outline="0">
        <bottom style="medium">
          <color rgb="FFCCCCCC"/>
        </bottom>
      </border>
    </dxf>
    <dxf>
      <font>
        <b/>
        <i val="0"/>
        <strike val="0"/>
        <condense val="0"/>
        <extend val="0"/>
        <outline val="0"/>
        <shadow val="0"/>
        <u val="none"/>
        <vertAlign val="baseline"/>
        <sz val="10"/>
        <color theme="0"/>
        <name val="Arial"/>
        <family val="2"/>
        <scheme val="none"/>
      </font>
      <fill>
        <patternFill patternType="solid">
          <fgColor indexed="64"/>
          <bgColor theme="5"/>
        </patternFill>
      </fill>
      <alignment horizontal="general" vertical="bottom" textRotation="0" wrapText="1" indent="0" justifyLastLine="0" shrinkToFit="0" readingOrder="0"/>
      <border diagonalUp="0" diagonalDown="0" outline="0">
        <left style="medium">
          <color rgb="FFCCCCCC"/>
        </left>
        <right style="medium">
          <color rgb="FFCCCCCC"/>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microsoft.com/office/2007/relationships/slicerCache" Target="slicerCaches/slicerCache4.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Bike Sharing Demand.xlsx]Analysis!PivotTable1</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67000"/>
                </a:schemeClr>
              </a:gs>
              <a:gs pos="48000">
                <a:schemeClr val="accent1">
                  <a:lumMod val="40000"/>
                  <a:lumOff val="60000"/>
                </a:schemeClr>
              </a:gs>
              <a:gs pos="100000">
                <a:schemeClr val="accent1">
                  <a:lumMod val="60000"/>
                  <a:lumOff val="40000"/>
                </a:schemeClr>
              </a:gs>
            </a:gsLst>
            <a:lin ang="16200000" scaled="1"/>
            <a:tileRect/>
          </a:gra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c:f>
              <c:strCache>
                <c:ptCount val="1"/>
                <c:pt idx="0">
                  <c:v>Total</c:v>
                </c:pt>
              </c:strCache>
            </c:strRef>
          </c:tx>
          <c:spPr>
            <a:gradFill flip="none" rotWithShape="1">
              <a:gsLst>
                <a:gs pos="0">
                  <a:schemeClr val="accent1">
                    <a:lumMod val="67000"/>
                  </a:schemeClr>
                </a:gs>
                <a:gs pos="48000">
                  <a:schemeClr val="accent1">
                    <a:lumMod val="40000"/>
                    <a:lumOff val="60000"/>
                  </a:schemeClr>
                </a:gs>
                <a:gs pos="100000">
                  <a:schemeClr val="accent1">
                    <a:lumMod val="60000"/>
                    <a:lumOff val="40000"/>
                  </a:schemeClr>
                </a:gs>
              </a:gsLst>
              <a:lin ang="16200000" scaled="1"/>
              <a:tileRect/>
            </a:gradFill>
            <a:ln w="25400">
              <a:noFill/>
            </a:ln>
            <a:effectLst/>
          </c:spPr>
          <c:cat>
            <c:strRef>
              <c:f>Analysis!$A$2:$A$46</c:f>
              <c:strCache>
                <c:ptCount val="45"/>
                <c:pt idx="0">
                  <c:v>01-Jan</c:v>
                </c:pt>
                <c:pt idx="1">
                  <c:v>02-Jan</c:v>
                </c:pt>
                <c:pt idx="2">
                  <c:v>03-Jan</c:v>
                </c:pt>
                <c:pt idx="3">
                  <c:v>04-Jan</c:v>
                </c:pt>
                <c:pt idx="4">
                  <c:v>05-Jan</c:v>
                </c:pt>
                <c:pt idx="5">
                  <c:v>06-Jan</c:v>
                </c:pt>
                <c:pt idx="6">
                  <c:v>07-Jan</c:v>
                </c:pt>
                <c:pt idx="7">
                  <c:v>08-Jan</c:v>
                </c:pt>
                <c:pt idx="8">
                  <c:v>09-Jan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01-Feb</c:v>
                </c:pt>
                <c:pt idx="32">
                  <c:v>02-Feb</c:v>
                </c:pt>
                <c:pt idx="33">
                  <c:v>03-Feb</c:v>
                </c:pt>
                <c:pt idx="34">
                  <c:v>04-Feb</c:v>
                </c:pt>
                <c:pt idx="35">
                  <c:v>05-Feb</c:v>
                </c:pt>
                <c:pt idx="36">
                  <c:v>06-Feb</c:v>
                </c:pt>
                <c:pt idx="37">
                  <c:v>07-Feb</c:v>
                </c:pt>
                <c:pt idx="38">
                  <c:v>08-Feb</c:v>
                </c:pt>
                <c:pt idx="39">
                  <c:v>09-Feb</c:v>
                </c:pt>
                <c:pt idx="40">
                  <c:v>10-Feb</c:v>
                </c:pt>
                <c:pt idx="41">
                  <c:v>11-Feb</c:v>
                </c:pt>
                <c:pt idx="42">
                  <c:v>12-Feb</c:v>
                </c:pt>
                <c:pt idx="43">
                  <c:v>13-Feb</c:v>
                </c:pt>
                <c:pt idx="44">
                  <c:v>14-Feb</c:v>
                </c:pt>
              </c:strCache>
            </c:strRef>
          </c:cat>
          <c:val>
            <c:numRef>
              <c:f>Analysis!$B$2:$B$46</c:f>
              <c:numCache>
                <c:formatCode>General</c:formatCode>
                <c:ptCount val="45"/>
                <c:pt idx="0">
                  <c:v>985</c:v>
                </c:pt>
                <c:pt idx="1">
                  <c:v>801</c:v>
                </c:pt>
                <c:pt idx="2">
                  <c:v>1349</c:v>
                </c:pt>
                <c:pt idx="3">
                  <c:v>1562</c:v>
                </c:pt>
                <c:pt idx="4">
                  <c:v>1600</c:v>
                </c:pt>
                <c:pt idx="5">
                  <c:v>1606</c:v>
                </c:pt>
                <c:pt idx="6">
                  <c:v>1510</c:v>
                </c:pt>
                <c:pt idx="7">
                  <c:v>959</c:v>
                </c:pt>
                <c:pt idx="8">
                  <c:v>822</c:v>
                </c:pt>
                <c:pt idx="9">
                  <c:v>1321</c:v>
                </c:pt>
                <c:pt idx="10">
                  <c:v>1263</c:v>
                </c:pt>
                <c:pt idx="11">
                  <c:v>1162</c:v>
                </c:pt>
                <c:pt idx="12">
                  <c:v>1406</c:v>
                </c:pt>
                <c:pt idx="13">
                  <c:v>1421</c:v>
                </c:pt>
                <c:pt idx="14">
                  <c:v>1248</c:v>
                </c:pt>
                <c:pt idx="15">
                  <c:v>1204</c:v>
                </c:pt>
                <c:pt idx="16">
                  <c:v>1000</c:v>
                </c:pt>
                <c:pt idx="17">
                  <c:v>683</c:v>
                </c:pt>
                <c:pt idx="18">
                  <c:v>1650</c:v>
                </c:pt>
                <c:pt idx="19">
                  <c:v>1927</c:v>
                </c:pt>
                <c:pt idx="20">
                  <c:v>1543</c:v>
                </c:pt>
                <c:pt idx="21">
                  <c:v>981</c:v>
                </c:pt>
                <c:pt idx="22">
                  <c:v>986</c:v>
                </c:pt>
                <c:pt idx="23">
                  <c:v>1416</c:v>
                </c:pt>
                <c:pt idx="24">
                  <c:v>1985</c:v>
                </c:pt>
                <c:pt idx="25">
                  <c:v>506</c:v>
                </c:pt>
                <c:pt idx="26">
                  <c:v>431</c:v>
                </c:pt>
                <c:pt idx="27">
                  <c:v>1167</c:v>
                </c:pt>
                <c:pt idx="28">
                  <c:v>1098</c:v>
                </c:pt>
                <c:pt idx="29">
                  <c:v>1096</c:v>
                </c:pt>
                <c:pt idx="30">
                  <c:v>1501</c:v>
                </c:pt>
                <c:pt idx="31">
                  <c:v>1360</c:v>
                </c:pt>
                <c:pt idx="32">
                  <c:v>1526</c:v>
                </c:pt>
                <c:pt idx="33">
                  <c:v>1550</c:v>
                </c:pt>
                <c:pt idx="34">
                  <c:v>1708</c:v>
                </c:pt>
                <c:pt idx="35">
                  <c:v>1005</c:v>
                </c:pt>
                <c:pt idx="36">
                  <c:v>1623</c:v>
                </c:pt>
                <c:pt idx="37">
                  <c:v>1712</c:v>
                </c:pt>
                <c:pt idx="38">
                  <c:v>1530</c:v>
                </c:pt>
                <c:pt idx="39">
                  <c:v>1605</c:v>
                </c:pt>
                <c:pt idx="40">
                  <c:v>1538</c:v>
                </c:pt>
                <c:pt idx="41">
                  <c:v>1746</c:v>
                </c:pt>
                <c:pt idx="42">
                  <c:v>1472</c:v>
                </c:pt>
                <c:pt idx="43">
                  <c:v>1589</c:v>
                </c:pt>
                <c:pt idx="44">
                  <c:v>151</c:v>
                </c:pt>
              </c:numCache>
            </c:numRef>
          </c:val>
          <c:extLst>
            <c:ext xmlns:c16="http://schemas.microsoft.com/office/drawing/2014/chart" uri="{C3380CC4-5D6E-409C-BE32-E72D297353CC}">
              <c16:uniqueId val="{00000001-334B-450B-85E7-C7255C0F4D41}"/>
            </c:ext>
          </c:extLst>
        </c:ser>
        <c:dLbls>
          <c:showLegendKey val="0"/>
          <c:showVal val="0"/>
          <c:showCatName val="0"/>
          <c:showSerName val="0"/>
          <c:showPercent val="0"/>
          <c:showBubbleSize val="0"/>
        </c:dLbls>
        <c:axId val="1203697055"/>
        <c:axId val="1203694175"/>
      </c:areaChart>
      <c:catAx>
        <c:axId val="120369705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3694175"/>
        <c:crosses val="autoZero"/>
        <c:auto val="1"/>
        <c:lblAlgn val="ctr"/>
        <c:lblOffset val="100"/>
        <c:noMultiLvlLbl val="0"/>
      </c:catAx>
      <c:valAx>
        <c:axId val="1203694175"/>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369705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AC3-4473-937D-807BFBC76DD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AC3-4473-937D-807BFBC76DD6}"/>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Analysis!$D$9:$D$10</c:f>
              <c:strCache>
                <c:ptCount val="2"/>
                <c:pt idx="0">
                  <c:v>Casual Rental %</c:v>
                </c:pt>
                <c:pt idx="1">
                  <c:v>Registered Rental %</c:v>
                </c:pt>
              </c:strCache>
            </c:strRef>
          </c:cat>
          <c:val>
            <c:numRef>
              <c:f>Analysis!$E$9:$E$10</c:f>
              <c:numCache>
                <c:formatCode>0%</c:formatCode>
                <c:ptCount val="2"/>
                <c:pt idx="0">
                  <c:v>8.4402442371020861E-2</c:v>
                </c:pt>
                <c:pt idx="1">
                  <c:v>0.9155975576289791</c:v>
                </c:pt>
              </c:numCache>
            </c:numRef>
          </c:val>
          <c:extLst>
            <c:ext xmlns:c16="http://schemas.microsoft.com/office/drawing/2014/chart" uri="{C3380CC4-5D6E-409C-BE32-E72D297353CC}">
              <c16:uniqueId val="{00000004-8AC3-4473-937D-807BFBC76DD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Analysis!$Y$1</c:f>
              <c:strCache>
                <c:ptCount val="1"/>
                <c:pt idx="0">
                  <c:v>Sum of CNT2</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strRef>
              <c:f>Analysis!$X$2:$X$31</c:f>
              <c:strCache>
                <c:ptCount val="30"/>
                <c:pt idx="0">
                  <c:v>0 °C</c:v>
                </c:pt>
                <c:pt idx="1">
                  <c:v>0.6 °C</c:v>
                </c:pt>
                <c:pt idx="2">
                  <c:v>1.2 °C</c:v>
                </c:pt>
                <c:pt idx="3">
                  <c:v>1.9 °C</c:v>
                </c:pt>
                <c:pt idx="4">
                  <c:v>10.6 °C</c:v>
                </c:pt>
                <c:pt idx="5">
                  <c:v>11.2 °C</c:v>
                </c:pt>
                <c:pt idx="6">
                  <c:v>11.8 °C</c:v>
                </c:pt>
                <c:pt idx="7">
                  <c:v>12.4 °C</c:v>
                </c:pt>
                <c:pt idx="8">
                  <c:v>13 °C</c:v>
                </c:pt>
                <c:pt idx="9">
                  <c:v>13.7 °C</c:v>
                </c:pt>
                <c:pt idx="10">
                  <c:v>14.3 °C</c:v>
                </c:pt>
                <c:pt idx="11">
                  <c:v>14.9 °C</c:v>
                </c:pt>
                <c:pt idx="12">
                  <c:v>16.1 °C</c:v>
                </c:pt>
                <c:pt idx="13">
                  <c:v>16.8 °C</c:v>
                </c:pt>
                <c:pt idx="14">
                  <c:v>17.4 °C</c:v>
                </c:pt>
                <c:pt idx="15">
                  <c:v>18 °C</c:v>
                </c:pt>
                <c:pt idx="16">
                  <c:v>18.6 °C</c:v>
                </c:pt>
                <c:pt idx="17">
                  <c:v>2.5 °C</c:v>
                </c:pt>
                <c:pt idx="18">
                  <c:v>3.1 °C</c:v>
                </c:pt>
                <c:pt idx="19">
                  <c:v>3.7 °C</c:v>
                </c:pt>
                <c:pt idx="20">
                  <c:v>4.4 °C</c:v>
                </c:pt>
                <c:pt idx="21">
                  <c:v>5 °C</c:v>
                </c:pt>
                <c:pt idx="22">
                  <c:v>5.6 °C</c:v>
                </c:pt>
                <c:pt idx="23">
                  <c:v>6.2 °C</c:v>
                </c:pt>
                <c:pt idx="24">
                  <c:v>6.8 °C</c:v>
                </c:pt>
                <c:pt idx="25">
                  <c:v>7.5 °C</c:v>
                </c:pt>
                <c:pt idx="26">
                  <c:v>8.1 °C</c:v>
                </c:pt>
                <c:pt idx="27">
                  <c:v>8.7 °C</c:v>
                </c:pt>
                <c:pt idx="28">
                  <c:v>9.3 °C</c:v>
                </c:pt>
                <c:pt idx="29">
                  <c:v>9.9 °C</c:v>
                </c:pt>
              </c:strCache>
            </c:strRef>
          </c:xVal>
          <c:yVal>
            <c:numRef>
              <c:f>Analysis!$Y$2:$Y$31</c:f>
              <c:numCache>
                <c:formatCode>General</c:formatCode>
                <c:ptCount val="30"/>
                <c:pt idx="0">
                  <c:v>39</c:v>
                </c:pt>
                <c:pt idx="1">
                  <c:v>11</c:v>
                </c:pt>
                <c:pt idx="2">
                  <c:v>108</c:v>
                </c:pt>
                <c:pt idx="3">
                  <c:v>28</c:v>
                </c:pt>
                <c:pt idx="4">
                  <c:v>3919</c:v>
                </c:pt>
                <c:pt idx="5">
                  <c:v>2542</c:v>
                </c:pt>
                <c:pt idx="6">
                  <c:v>2515</c:v>
                </c:pt>
                <c:pt idx="7">
                  <c:v>1696</c:v>
                </c:pt>
                <c:pt idx="8">
                  <c:v>2182</c:v>
                </c:pt>
                <c:pt idx="9">
                  <c:v>2271</c:v>
                </c:pt>
                <c:pt idx="10">
                  <c:v>1228</c:v>
                </c:pt>
                <c:pt idx="11">
                  <c:v>427</c:v>
                </c:pt>
                <c:pt idx="12">
                  <c:v>501</c:v>
                </c:pt>
                <c:pt idx="13">
                  <c:v>985</c:v>
                </c:pt>
                <c:pt idx="14">
                  <c:v>519</c:v>
                </c:pt>
                <c:pt idx="15">
                  <c:v>127</c:v>
                </c:pt>
                <c:pt idx="16">
                  <c:v>223</c:v>
                </c:pt>
                <c:pt idx="17">
                  <c:v>155</c:v>
                </c:pt>
                <c:pt idx="18">
                  <c:v>683</c:v>
                </c:pt>
                <c:pt idx="19">
                  <c:v>101</c:v>
                </c:pt>
                <c:pt idx="20">
                  <c:v>1084</c:v>
                </c:pt>
                <c:pt idx="21">
                  <c:v>3000</c:v>
                </c:pt>
                <c:pt idx="22">
                  <c:v>3452</c:v>
                </c:pt>
                <c:pt idx="23">
                  <c:v>3633</c:v>
                </c:pt>
                <c:pt idx="24">
                  <c:v>2118</c:v>
                </c:pt>
                <c:pt idx="25">
                  <c:v>4658</c:v>
                </c:pt>
                <c:pt idx="26">
                  <c:v>5257</c:v>
                </c:pt>
                <c:pt idx="27">
                  <c:v>4930</c:v>
                </c:pt>
                <c:pt idx="28">
                  <c:v>7009</c:v>
                </c:pt>
                <c:pt idx="29">
                  <c:v>2903</c:v>
                </c:pt>
              </c:numCache>
            </c:numRef>
          </c:yVal>
          <c:smooth val="0"/>
          <c:extLst>
            <c:ext xmlns:c16="http://schemas.microsoft.com/office/drawing/2014/chart" uri="{C3380CC4-5D6E-409C-BE32-E72D297353CC}">
              <c16:uniqueId val="{00000001-B597-49A1-BF56-A3CFFDF5595C}"/>
            </c:ext>
          </c:extLst>
        </c:ser>
        <c:dLbls>
          <c:showLegendKey val="0"/>
          <c:showVal val="0"/>
          <c:showCatName val="0"/>
          <c:showSerName val="0"/>
          <c:showPercent val="0"/>
          <c:showBubbleSize val="0"/>
        </c:dLbls>
        <c:axId val="1463880623"/>
        <c:axId val="1463885423"/>
      </c:scatterChart>
      <c:valAx>
        <c:axId val="1463880623"/>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3885423"/>
        <c:crosses val="autoZero"/>
        <c:crossBetween val="midCat"/>
      </c:valAx>
      <c:valAx>
        <c:axId val="1463885423"/>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388062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Analysis!$AE$1</c:f>
              <c:strCache>
                <c:ptCount val="1"/>
                <c:pt idx="0">
                  <c:v>Sum of CNT2</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strRef>
              <c:f>Analysis!$AD$2:$AD$65</c:f>
              <c:strCache>
                <c:ptCount val="64"/>
                <c:pt idx="0">
                  <c:v>100 %</c:v>
                </c:pt>
                <c:pt idx="1">
                  <c:v>21 %</c:v>
                </c:pt>
                <c:pt idx="2">
                  <c:v>24 %</c:v>
                </c:pt>
                <c:pt idx="3">
                  <c:v>25 %</c:v>
                </c:pt>
                <c:pt idx="4">
                  <c:v>26 %</c:v>
                </c:pt>
                <c:pt idx="5">
                  <c:v>27 %</c:v>
                </c:pt>
                <c:pt idx="6">
                  <c:v>28 %</c:v>
                </c:pt>
                <c:pt idx="7">
                  <c:v>29 %</c:v>
                </c:pt>
                <c:pt idx="8">
                  <c:v>30 %</c:v>
                </c:pt>
                <c:pt idx="9">
                  <c:v>31 %</c:v>
                </c:pt>
                <c:pt idx="10">
                  <c:v>32 %</c:v>
                </c:pt>
                <c:pt idx="11">
                  <c:v>33 %</c:v>
                </c:pt>
                <c:pt idx="12">
                  <c:v>34 %</c:v>
                </c:pt>
                <c:pt idx="13">
                  <c:v>35 %</c:v>
                </c:pt>
                <c:pt idx="14">
                  <c:v>36 %</c:v>
                </c:pt>
                <c:pt idx="15">
                  <c:v>37 %</c:v>
                </c:pt>
                <c:pt idx="16">
                  <c:v>38 %</c:v>
                </c:pt>
                <c:pt idx="17">
                  <c:v>39 %</c:v>
                </c:pt>
                <c:pt idx="18">
                  <c:v>40 %</c:v>
                </c:pt>
                <c:pt idx="19">
                  <c:v>41 %</c:v>
                </c:pt>
                <c:pt idx="20">
                  <c:v>42 %</c:v>
                </c:pt>
                <c:pt idx="21">
                  <c:v>43 %</c:v>
                </c:pt>
                <c:pt idx="22">
                  <c:v>44 %</c:v>
                </c:pt>
                <c:pt idx="23">
                  <c:v>45 %</c:v>
                </c:pt>
                <c:pt idx="24">
                  <c:v>46 %</c:v>
                </c:pt>
                <c:pt idx="25">
                  <c:v>47 %</c:v>
                </c:pt>
                <c:pt idx="26">
                  <c:v>48 %</c:v>
                </c:pt>
                <c:pt idx="27">
                  <c:v>49 %</c:v>
                </c:pt>
                <c:pt idx="28">
                  <c:v>50 %</c:v>
                </c:pt>
                <c:pt idx="29">
                  <c:v>51 %</c:v>
                </c:pt>
                <c:pt idx="30">
                  <c:v>52 %</c:v>
                </c:pt>
                <c:pt idx="31">
                  <c:v>53 %</c:v>
                </c:pt>
                <c:pt idx="32">
                  <c:v>54 %</c:v>
                </c:pt>
                <c:pt idx="33">
                  <c:v>55 %</c:v>
                </c:pt>
                <c:pt idx="34">
                  <c:v>56 %</c:v>
                </c:pt>
                <c:pt idx="35">
                  <c:v>57 %</c:v>
                </c:pt>
                <c:pt idx="36">
                  <c:v>58 %</c:v>
                </c:pt>
                <c:pt idx="37">
                  <c:v>59 %</c:v>
                </c:pt>
                <c:pt idx="38">
                  <c:v>60 %</c:v>
                </c:pt>
                <c:pt idx="39">
                  <c:v>61 %</c:v>
                </c:pt>
                <c:pt idx="40">
                  <c:v>62 %</c:v>
                </c:pt>
                <c:pt idx="41">
                  <c:v>63 %</c:v>
                </c:pt>
                <c:pt idx="42">
                  <c:v>64 %</c:v>
                </c:pt>
                <c:pt idx="43">
                  <c:v>65 %</c:v>
                </c:pt>
                <c:pt idx="44">
                  <c:v>66 %</c:v>
                </c:pt>
                <c:pt idx="45">
                  <c:v>68 %</c:v>
                </c:pt>
                <c:pt idx="46">
                  <c:v>69 %</c:v>
                </c:pt>
                <c:pt idx="47">
                  <c:v>70 %</c:v>
                </c:pt>
                <c:pt idx="48">
                  <c:v>71 %</c:v>
                </c:pt>
                <c:pt idx="49">
                  <c:v>72 %</c:v>
                </c:pt>
                <c:pt idx="50">
                  <c:v>73 %</c:v>
                </c:pt>
                <c:pt idx="51">
                  <c:v>74 %</c:v>
                </c:pt>
                <c:pt idx="52">
                  <c:v>75 %</c:v>
                </c:pt>
                <c:pt idx="53">
                  <c:v>76 %</c:v>
                </c:pt>
                <c:pt idx="54">
                  <c:v>77 %</c:v>
                </c:pt>
                <c:pt idx="55">
                  <c:v>80 %</c:v>
                </c:pt>
                <c:pt idx="56">
                  <c:v>81 %</c:v>
                </c:pt>
                <c:pt idx="57">
                  <c:v>82 %</c:v>
                </c:pt>
                <c:pt idx="58">
                  <c:v>86 %</c:v>
                </c:pt>
                <c:pt idx="59">
                  <c:v>87 %</c:v>
                </c:pt>
                <c:pt idx="60">
                  <c:v>88 %</c:v>
                </c:pt>
                <c:pt idx="61">
                  <c:v>92 %</c:v>
                </c:pt>
                <c:pt idx="62">
                  <c:v>93 %</c:v>
                </c:pt>
                <c:pt idx="63">
                  <c:v>94 %</c:v>
                </c:pt>
              </c:strCache>
            </c:strRef>
          </c:xVal>
          <c:yVal>
            <c:numRef>
              <c:f>Analysis!$AE$2:$AE$65</c:f>
              <c:numCache>
                <c:formatCode>General</c:formatCode>
                <c:ptCount val="64"/>
                <c:pt idx="0">
                  <c:v>868</c:v>
                </c:pt>
                <c:pt idx="1">
                  <c:v>147</c:v>
                </c:pt>
                <c:pt idx="2">
                  <c:v>211</c:v>
                </c:pt>
                <c:pt idx="3">
                  <c:v>112</c:v>
                </c:pt>
                <c:pt idx="4">
                  <c:v>531</c:v>
                </c:pt>
                <c:pt idx="5">
                  <c:v>206</c:v>
                </c:pt>
                <c:pt idx="6">
                  <c:v>1758</c:v>
                </c:pt>
                <c:pt idx="7">
                  <c:v>611</c:v>
                </c:pt>
                <c:pt idx="8">
                  <c:v>1091</c:v>
                </c:pt>
                <c:pt idx="9">
                  <c:v>354</c:v>
                </c:pt>
                <c:pt idx="10">
                  <c:v>1023</c:v>
                </c:pt>
                <c:pt idx="11">
                  <c:v>536</c:v>
                </c:pt>
                <c:pt idx="12">
                  <c:v>652</c:v>
                </c:pt>
                <c:pt idx="13">
                  <c:v>1139</c:v>
                </c:pt>
                <c:pt idx="14">
                  <c:v>670</c:v>
                </c:pt>
                <c:pt idx="15">
                  <c:v>1571</c:v>
                </c:pt>
                <c:pt idx="16">
                  <c:v>1498</c:v>
                </c:pt>
                <c:pt idx="17">
                  <c:v>1084</c:v>
                </c:pt>
                <c:pt idx="18">
                  <c:v>2475</c:v>
                </c:pt>
                <c:pt idx="19">
                  <c:v>1102</c:v>
                </c:pt>
                <c:pt idx="20">
                  <c:v>1151</c:v>
                </c:pt>
                <c:pt idx="21">
                  <c:v>809</c:v>
                </c:pt>
                <c:pt idx="22">
                  <c:v>756</c:v>
                </c:pt>
                <c:pt idx="23">
                  <c:v>1134</c:v>
                </c:pt>
                <c:pt idx="24">
                  <c:v>1325</c:v>
                </c:pt>
                <c:pt idx="25">
                  <c:v>3215</c:v>
                </c:pt>
                <c:pt idx="26">
                  <c:v>1067</c:v>
                </c:pt>
                <c:pt idx="27">
                  <c:v>1553</c:v>
                </c:pt>
                <c:pt idx="28">
                  <c:v>1955</c:v>
                </c:pt>
                <c:pt idx="29">
                  <c:v>2184</c:v>
                </c:pt>
                <c:pt idx="30">
                  <c:v>679</c:v>
                </c:pt>
                <c:pt idx="31">
                  <c:v>203</c:v>
                </c:pt>
                <c:pt idx="32">
                  <c:v>440</c:v>
                </c:pt>
                <c:pt idx="33">
                  <c:v>2021</c:v>
                </c:pt>
                <c:pt idx="34">
                  <c:v>1706</c:v>
                </c:pt>
                <c:pt idx="35">
                  <c:v>684</c:v>
                </c:pt>
                <c:pt idx="36">
                  <c:v>181</c:v>
                </c:pt>
                <c:pt idx="37">
                  <c:v>2568</c:v>
                </c:pt>
                <c:pt idx="38">
                  <c:v>993</c:v>
                </c:pt>
                <c:pt idx="39">
                  <c:v>525</c:v>
                </c:pt>
                <c:pt idx="40">
                  <c:v>186</c:v>
                </c:pt>
                <c:pt idx="41">
                  <c:v>182</c:v>
                </c:pt>
                <c:pt idx="42">
                  <c:v>1003</c:v>
                </c:pt>
                <c:pt idx="43">
                  <c:v>1114</c:v>
                </c:pt>
                <c:pt idx="44">
                  <c:v>343</c:v>
                </c:pt>
                <c:pt idx="45">
                  <c:v>186</c:v>
                </c:pt>
                <c:pt idx="46">
                  <c:v>1384</c:v>
                </c:pt>
                <c:pt idx="47">
                  <c:v>839</c:v>
                </c:pt>
                <c:pt idx="48">
                  <c:v>257</c:v>
                </c:pt>
                <c:pt idx="49">
                  <c:v>200</c:v>
                </c:pt>
                <c:pt idx="50">
                  <c:v>74</c:v>
                </c:pt>
                <c:pt idx="51">
                  <c:v>1400</c:v>
                </c:pt>
                <c:pt idx="52">
                  <c:v>904</c:v>
                </c:pt>
                <c:pt idx="53">
                  <c:v>206</c:v>
                </c:pt>
                <c:pt idx="54">
                  <c:v>196</c:v>
                </c:pt>
                <c:pt idx="55">
                  <c:v>1328</c:v>
                </c:pt>
                <c:pt idx="56">
                  <c:v>609</c:v>
                </c:pt>
                <c:pt idx="57">
                  <c:v>348</c:v>
                </c:pt>
                <c:pt idx="58">
                  <c:v>1309</c:v>
                </c:pt>
                <c:pt idx="59">
                  <c:v>719</c:v>
                </c:pt>
                <c:pt idx="60">
                  <c:v>128</c:v>
                </c:pt>
                <c:pt idx="61">
                  <c:v>90</c:v>
                </c:pt>
                <c:pt idx="62">
                  <c:v>2457</c:v>
                </c:pt>
                <c:pt idx="63">
                  <c:v>54</c:v>
                </c:pt>
              </c:numCache>
            </c:numRef>
          </c:yVal>
          <c:smooth val="0"/>
          <c:extLst>
            <c:ext xmlns:c16="http://schemas.microsoft.com/office/drawing/2014/chart" uri="{C3380CC4-5D6E-409C-BE32-E72D297353CC}">
              <c16:uniqueId val="{00000001-06DC-4144-B5EB-AD8C7EE503AA}"/>
            </c:ext>
          </c:extLst>
        </c:ser>
        <c:dLbls>
          <c:showLegendKey val="0"/>
          <c:showVal val="0"/>
          <c:showCatName val="0"/>
          <c:showSerName val="0"/>
          <c:showPercent val="0"/>
          <c:showBubbleSize val="0"/>
        </c:dLbls>
        <c:axId val="1318628287"/>
        <c:axId val="1318637887"/>
      </c:scatterChart>
      <c:valAx>
        <c:axId val="1318628287"/>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637887"/>
        <c:crosses val="autoZero"/>
        <c:crossBetween val="midCat"/>
      </c:valAx>
      <c:valAx>
        <c:axId val="1318637887"/>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62828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Analysis!$AK$1</c:f>
              <c:strCache>
                <c:ptCount val="1"/>
                <c:pt idx="0">
                  <c:v>Sum of CNT2</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strRef>
              <c:f>Analysis!$AJ$2:$AJ$20</c:f>
              <c:strCache>
                <c:ptCount val="19"/>
                <c:pt idx="0">
                  <c:v>0 km/h</c:v>
                </c:pt>
                <c:pt idx="1">
                  <c:v>11 km/h</c:v>
                </c:pt>
                <c:pt idx="2">
                  <c:v>13 km/h</c:v>
                </c:pt>
                <c:pt idx="3">
                  <c:v>15 km/h</c:v>
                </c:pt>
                <c:pt idx="4">
                  <c:v>17 km/h</c:v>
                </c:pt>
                <c:pt idx="5">
                  <c:v>19 km/h</c:v>
                </c:pt>
                <c:pt idx="6">
                  <c:v>20 km/h</c:v>
                </c:pt>
                <c:pt idx="7">
                  <c:v>22 km/h</c:v>
                </c:pt>
                <c:pt idx="8">
                  <c:v>24 km/h</c:v>
                </c:pt>
                <c:pt idx="9">
                  <c:v>26 km/h</c:v>
                </c:pt>
                <c:pt idx="10">
                  <c:v>28 km/h</c:v>
                </c:pt>
                <c:pt idx="11">
                  <c:v>30 km/h</c:v>
                </c:pt>
                <c:pt idx="12">
                  <c:v>31 km/h</c:v>
                </c:pt>
                <c:pt idx="13">
                  <c:v>33 km/h</c:v>
                </c:pt>
                <c:pt idx="14">
                  <c:v>35 km/h</c:v>
                </c:pt>
                <c:pt idx="15">
                  <c:v>37 km/h</c:v>
                </c:pt>
                <c:pt idx="16">
                  <c:v>39 km/h</c:v>
                </c:pt>
                <c:pt idx="17">
                  <c:v>6 km/h</c:v>
                </c:pt>
                <c:pt idx="18">
                  <c:v>7 km/h</c:v>
                </c:pt>
              </c:strCache>
            </c:strRef>
          </c:xVal>
          <c:yVal>
            <c:numRef>
              <c:f>Analysis!$AK$2:$AK$20</c:f>
              <c:numCache>
                <c:formatCode>General</c:formatCode>
                <c:ptCount val="19"/>
                <c:pt idx="0">
                  <c:v>7845</c:v>
                </c:pt>
                <c:pt idx="1">
                  <c:v>5609</c:v>
                </c:pt>
                <c:pt idx="2">
                  <c:v>4668</c:v>
                </c:pt>
                <c:pt idx="3">
                  <c:v>3546</c:v>
                </c:pt>
                <c:pt idx="4">
                  <c:v>4074</c:v>
                </c:pt>
                <c:pt idx="5">
                  <c:v>3516</c:v>
                </c:pt>
                <c:pt idx="6">
                  <c:v>2872</c:v>
                </c:pt>
                <c:pt idx="7">
                  <c:v>3608</c:v>
                </c:pt>
                <c:pt idx="8">
                  <c:v>2069</c:v>
                </c:pt>
                <c:pt idx="9">
                  <c:v>1250</c:v>
                </c:pt>
                <c:pt idx="10">
                  <c:v>1432</c:v>
                </c:pt>
                <c:pt idx="11">
                  <c:v>1107</c:v>
                </c:pt>
                <c:pt idx="12">
                  <c:v>881</c:v>
                </c:pt>
                <c:pt idx="13">
                  <c:v>629</c:v>
                </c:pt>
                <c:pt idx="14">
                  <c:v>682</c:v>
                </c:pt>
                <c:pt idx="15">
                  <c:v>374</c:v>
                </c:pt>
                <c:pt idx="16">
                  <c:v>382</c:v>
                </c:pt>
                <c:pt idx="17">
                  <c:v>4149</c:v>
                </c:pt>
                <c:pt idx="18">
                  <c:v>4350</c:v>
                </c:pt>
              </c:numCache>
            </c:numRef>
          </c:yVal>
          <c:smooth val="0"/>
          <c:extLst>
            <c:ext xmlns:c16="http://schemas.microsoft.com/office/drawing/2014/chart" uri="{C3380CC4-5D6E-409C-BE32-E72D297353CC}">
              <c16:uniqueId val="{00000001-7AAE-4A8C-A984-12EEC3EED3D1}"/>
            </c:ext>
          </c:extLst>
        </c:ser>
        <c:dLbls>
          <c:showLegendKey val="0"/>
          <c:showVal val="0"/>
          <c:showCatName val="0"/>
          <c:showSerName val="0"/>
          <c:showPercent val="0"/>
          <c:showBubbleSize val="0"/>
        </c:dLbls>
        <c:axId val="1178240447"/>
        <c:axId val="1178240927"/>
      </c:scatterChart>
      <c:valAx>
        <c:axId val="1178240447"/>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8240927"/>
        <c:crosses val="autoZero"/>
        <c:crossBetween val="midCat"/>
      </c:valAx>
      <c:valAx>
        <c:axId val="1178240927"/>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82404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Analysis!$R$2</c:f>
              <c:strCache>
                <c:ptCount val="1"/>
                <c:pt idx="0">
                  <c:v>Sunday</c:v>
                </c:pt>
              </c:strCache>
            </c:strRef>
          </c:tx>
          <c:spPr>
            <a:solidFill>
              <a:schemeClr val="accent1"/>
            </a:solidFill>
            <a:ln>
              <a:noFill/>
            </a:ln>
            <a:effectLst/>
          </c:spPr>
          <c:invertIfNegative val="0"/>
          <c:cat>
            <c:strRef>
              <c:f>Analysis!$S$1</c:f>
              <c:strCache>
                <c:ptCount val="1"/>
                <c:pt idx="0">
                  <c:v>Sum of CNT2</c:v>
                </c:pt>
              </c:strCache>
            </c:strRef>
          </c:cat>
          <c:val>
            <c:numRef>
              <c:f>Analysis!$S$2</c:f>
              <c:numCache>
                <c:formatCode>General</c:formatCode>
                <c:ptCount val="1"/>
                <c:pt idx="0">
                  <c:v>8121</c:v>
                </c:pt>
              </c:numCache>
            </c:numRef>
          </c:val>
          <c:extLst>
            <c:ext xmlns:c16="http://schemas.microsoft.com/office/drawing/2014/chart" uri="{C3380CC4-5D6E-409C-BE32-E72D297353CC}">
              <c16:uniqueId val="{00000000-4389-410C-B8B2-A7B77DD35A3C}"/>
            </c:ext>
          </c:extLst>
        </c:ser>
        <c:ser>
          <c:idx val="1"/>
          <c:order val="1"/>
          <c:tx>
            <c:strRef>
              <c:f>Analysis!$R$3</c:f>
              <c:strCache>
                <c:ptCount val="1"/>
                <c:pt idx="0">
                  <c:v>Monday</c:v>
                </c:pt>
              </c:strCache>
            </c:strRef>
          </c:tx>
          <c:spPr>
            <a:solidFill>
              <a:schemeClr val="accent2"/>
            </a:solidFill>
            <a:ln>
              <a:noFill/>
            </a:ln>
            <a:effectLst/>
          </c:spPr>
          <c:invertIfNegative val="0"/>
          <c:cat>
            <c:strRef>
              <c:f>Analysis!$S$1</c:f>
              <c:strCache>
                <c:ptCount val="1"/>
                <c:pt idx="0">
                  <c:v>Sum of CNT2</c:v>
                </c:pt>
              </c:strCache>
            </c:strRef>
          </c:cat>
          <c:val>
            <c:numRef>
              <c:f>Analysis!$S$3</c:f>
              <c:numCache>
                <c:formatCode>General</c:formatCode>
                <c:ptCount val="1"/>
                <c:pt idx="0">
                  <c:v>8450</c:v>
                </c:pt>
              </c:numCache>
            </c:numRef>
          </c:val>
          <c:extLst>
            <c:ext xmlns:c16="http://schemas.microsoft.com/office/drawing/2014/chart" uri="{C3380CC4-5D6E-409C-BE32-E72D297353CC}">
              <c16:uniqueId val="{00000001-4389-410C-B8B2-A7B77DD35A3C}"/>
            </c:ext>
          </c:extLst>
        </c:ser>
        <c:ser>
          <c:idx val="2"/>
          <c:order val="2"/>
          <c:tx>
            <c:strRef>
              <c:f>Analysis!$R$4</c:f>
              <c:strCache>
                <c:ptCount val="1"/>
                <c:pt idx="0">
                  <c:v>Tuesday</c:v>
                </c:pt>
              </c:strCache>
            </c:strRef>
          </c:tx>
          <c:spPr>
            <a:solidFill>
              <a:schemeClr val="accent3"/>
            </a:solidFill>
            <a:ln>
              <a:noFill/>
            </a:ln>
            <a:effectLst/>
          </c:spPr>
          <c:invertIfNegative val="0"/>
          <c:cat>
            <c:strRef>
              <c:f>Analysis!$S$1</c:f>
              <c:strCache>
                <c:ptCount val="1"/>
                <c:pt idx="0">
                  <c:v>Sum of CNT2</c:v>
                </c:pt>
              </c:strCache>
            </c:strRef>
          </c:cat>
          <c:val>
            <c:numRef>
              <c:f>Analysis!$S$4</c:f>
              <c:numCache>
                <c:formatCode>General</c:formatCode>
                <c:ptCount val="1"/>
                <c:pt idx="0">
                  <c:v>8383</c:v>
                </c:pt>
              </c:numCache>
            </c:numRef>
          </c:val>
          <c:extLst>
            <c:ext xmlns:c16="http://schemas.microsoft.com/office/drawing/2014/chart" uri="{C3380CC4-5D6E-409C-BE32-E72D297353CC}">
              <c16:uniqueId val="{00000002-4389-410C-B8B2-A7B77DD35A3C}"/>
            </c:ext>
          </c:extLst>
        </c:ser>
        <c:ser>
          <c:idx val="3"/>
          <c:order val="3"/>
          <c:tx>
            <c:strRef>
              <c:f>Analysis!$R$5</c:f>
              <c:strCache>
                <c:ptCount val="1"/>
                <c:pt idx="0">
                  <c:v>Wednesday</c:v>
                </c:pt>
              </c:strCache>
            </c:strRef>
          </c:tx>
          <c:spPr>
            <a:solidFill>
              <a:schemeClr val="accent4"/>
            </a:solidFill>
            <a:ln>
              <a:noFill/>
            </a:ln>
            <a:effectLst/>
          </c:spPr>
          <c:invertIfNegative val="0"/>
          <c:cat>
            <c:strRef>
              <c:f>Analysis!$S$1</c:f>
              <c:strCache>
                <c:ptCount val="1"/>
                <c:pt idx="0">
                  <c:v>Sum of CNT2</c:v>
                </c:pt>
              </c:strCache>
            </c:strRef>
          </c:cat>
          <c:val>
            <c:numRef>
              <c:f>Analysis!$S$5</c:f>
              <c:numCache>
                <c:formatCode>General</c:formatCode>
                <c:ptCount val="1"/>
                <c:pt idx="0">
                  <c:v>8049</c:v>
                </c:pt>
              </c:numCache>
            </c:numRef>
          </c:val>
          <c:extLst>
            <c:ext xmlns:c16="http://schemas.microsoft.com/office/drawing/2014/chart" uri="{C3380CC4-5D6E-409C-BE32-E72D297353CC}">
              <c16:uniqueId val="{00000003-4389-410C-B8B2-A7B77DD35A3C}"/>
            </c:ext>
          </c:extLst>
        </c:ser>
        <c:ser>
          <c:idx val="4"/>
          <c:order val="4"/>
          <c:tx>
            <c:strRef>
              <c:f>Analysis!$R$6</c:f>
              <c:strCache>
                <c:ptCount val="1"/>
                <c:pt idx="0">
                  <c:v>Thursday</c:v>
                </c:pt>
              </c:strCache>
            </c:strRef>
          </c:tx>
          <c:spPr>
            <a:solidFill>
              <a:schemeClr val="accent5"/>
            </a:solidFill>
            <a:ln>
              <a:noFill/>
            </a:ln>
            <a:effectLst/>
          </c:spPr>
          <c:invertIfNegative val="0"/>
          <c:cat>
            <c:strRef>
              <c:f>Analysis!$S$1</c:f>
              <c:strCache>
                <c:ptCount val="1"/>
                <c:pt idx="0">
                  <c:v>Sum of CNT2</c:v>
                </c:pt>
              </c:strCache>
            </c:strRef>
          </c:cat>
          <c:val>
            <c:numRef>
              <c:f>Analysis!$S$6</c:f>
              <c:numCache>
                <c:formatCode>General</c:formatCode>
                <c:ptCount val="1"/>
                <c:pt idx="0">
                  <c:v>8458</c:v>
                </c:pt>
              </c:numCache>
            </c:numRef>
          </c:val>
          <c:extLst>
            <c:ext xmlns:c16="http://schemas.microsoft.com/office/drawing/2014/chart" uri="{C3380CC4-5D6E-409C-BE32-E72D297353CC}">
              <c16:uniqueId val="{00000004-4389-410C-B8B2-A7B77DD35A3C}"/>
            </c:ext>
          </c:extLst>
        </c:ser>
        <c:ser>
          <c:idx val="5"/>
          <c:order val="5"/>
          <c:tx>
            <c:strRef>
              <c:f>Analysis!$R$7</c:f>
              <c:strCache>
                <c:ptCount val="1"/>
                <c:pt idx="0">
                  <c:v>Friday</c:v>
                </c:pt>
              </c:strCache>
            </c:strRef>
          </c:tx>
          <c:spPr>
            <a:solidFill>
              <a:schemeClr val="accent6"/>
            </a:solidFill>
            <a:ln>
              <a:noFill/>
            </a:ln>
            <a:effectLst/>
          </c:spPr>
          <c:invertIfNegative val="0"/>
          <c:cat>
            <c:strRef>
              <c:f>Analysis!$S$1</c:f>
              <c:strCache>
                <c:ptCount val="1"/>
                <c:pt idx="0">
                  <c:v>Sum of CNT2</c:v>
                </c:pt>
              </c:strCache>
            </c:strRef>
          </c:cat>
          <c:val>
            <c:numRef>
              <c:f>Analysis!$S$7</c:f>
              <c:numCache>
                <c:formatCode>General</c:formatCode>
                <c:ptCount val="1"/>
                <c:pt idx="0">
                  <c:v>9095</c:v>
                </c:pt>
              </c:numCache>
            </c:numRef>
          </c:val>
          <c:extLst>
            <c:ext xmlns:c16="http://schemas.microsoft.com/office/drawing/2014/chart" uri="{C3380CC4-5D6E-409C-BE32-E72D297353CC}">
              <c16:uniqueId val="{00000005-4389-410C-B8B2-A7B77DD35A3C}"/>
            </c:ext>
          </c:extLst>
        </c:ser>
        <c:ser>
          <c:idx val="6"/>
          <c:order val="6"/>
          <c:tx>
            <c:strRef>
              <c:f>Analysis!$R$8</c:f>
              <c:strCache>
                <c:ptCount val="1"/>
                <c:pt idx="0">
                  <c:v>Saturday</c:v>
                </c:pt>
              </c:strCache>
            </c:strRef>
          </c:tx>
          <c:spPr>
            <a:solidFill>
              <a:schemeClr val="accent1">
                <a:lumMod val="60000"/>
              </a:schemeClr>
            </a:solidFill>
            <a:ln>
              <a:noFill/>
            </a:ln>
            <a:effectLst/>
          </c:spPr>
          <c:invertIfNegative val="0"/>
          <c:cat>
            <c:strRef>
              <c:f>Analysis!$S$1</c:f>
              <c:strCache>
                <c:ptCount val="1"/>
                <c:pt idx="0">
                  <c:v>Sum of CNT2</c:v>
                </c:pt>
              </c:strCache>
            </c:strRef>
          </c:cat>
          <c:val>
            <c:numRef>
              <c:f>Analysis!$S$8</c:f>
              <c:numCache>
                <c:formatCode>General</c:formatCode>
                <c:ptCount val="1"/>
                <c:pt idx="0">
                  <c:v>7748</c:v>
                </c:pt>
              </c:numCache>
            </c:numRef>
          </c:val>
          <c:extLst>
            <c:ext xmlns:c16="http://schemas.microsoft.com/office/drawing/2014/chart" uri="{C3380CC4-5D6E-409C-BE32-E72D297353CC}">
              <c16:uniqueId val="{00000006-4389-410C-B8B2-A7B77DD35A3C}"/>
            </c:ext>
          </c:extLst>
        </c:ser>
        <c:dLbls>
          <c:showLegendKey val="0"/>
          <c:showVal val="0"/>
          <c:showCatName val="0"/>
          <c:showSerName val="0"/>
          <c:showPercent val="0"/>
          <c:showBubbleSize val="0"/>
        </c:dLbls>
        <c:gapWidth val="219"/>
        <c:overlap val="-27"/>
        <c:axId val="1685674848"/>
        <c:axId val="1685678208"/>
        <c:extLst>
          <c:ext xmlns:c15="http://schemas.microsoft.com/office/drawing/2012/chart" uri="{02D57815-91ED-43cb-92C2-25804820EDAC}">
            <c15:filteredBarSeries>
              <c15:ser>
                <c:idx val="7"/>
                <c:order val="7"/>
                <c:tx>
                  <c:strRef>
                    <c:extLst>
                      <c:ext uri="{02D57815-91ED-43cb-92C2-25804820EDAC}">
                        <c15:formulaRef>
                          <c15:sqref>Analysis!$R$9</c15:sqref>
                        </c15:formulaRef>
                      </c:ext>
                    </c:extLst>
                    <c:strCache>
                      <c:ptCount val="1"/>
                    </c:strCache>
                  </c:strRef>
                </c:tx>
                <c:spPr>
                  <a:solidFill>
                    <a:schemeClr val="accent2">
                      <a:lumMod val="60000"/>
                    </a:schemeClr>
                  </a:solidFill>
                  <a:ln>
                    <a:noFill/>
                  </a:ln>
                  <a:effectLst/>
                </c:spPr>
                <c:invertIfNegative val="0"/>
                <c:cat>
                  <c:strRef>
                    <c:extLst>
                      <c:ext uri="{02D57815-91ED-43cb-92C2-25804820EDAC}">
                        <c15:formulaRef>
                          <c15:sqref>Analysis!$S$1</c15:sqref>
                        </c15:formulaRef>
                      </c:ext>
                    </c:extLst>
                    <c:strCache>
                      <c:ptCount val="1"/>
                      <c:pt idx="0">
                        <c:v>Sum of CNT2</c:v>
                      </c:pt>
                    </c:strCache>
                  </c:strRef>
                </c:cat>
                <c:val>
                  <c:numRef>
                    <c:extLst>
                      <c:ext uri="{02D57815-91ED-43cb-92C2-25804820EDAC}">
                        <c15:formulaRef>
                          <c15:sqref>Analysis!$S$9</c15:sqref>
                        </c15:formulaRef>
                      </c:ext>
                    </c:extLst>
                    <c:numCache>
                      <c:formatCode>General</c:formatCode>
                      <c:ptCount val="1"/>
                    </c:numCache>
                  </c:numRef>
                </c:val>
                <c:extLst>
                  <c:ext xmlns:c16="http://schemas.microsoft.com/office/drawing/2014/chart" uri="{C3380CC4-5D6E-409C-BE32-E72D297353CC}">
                    <c16:uniqueId val="{00000007-4389-410C-B8B2-A7B77DD35A3C}"/>
                  </c:ext>
                </c:extLst>
              </c15:ser>
            </c15:filteredBarSeries>
          </c:ext>
        </c:extLst>
      </c:barChart>
      <c:catAx>
        <c:axId val="1685674848"/>
        <c:scaling>
          <c:orientation val="minMax"/>
        </c:scaling>
        <c:delete val="1"/>
        <c:axPos val="b"/>
        <c:numFmt formatCode="General" sourceLinked="1"/>
        <c:majorTickMark val="none"/>
        <c:minorTickMark val="none"/>
        <c:tickLblPos val="nextTo"/>
        <c:crossAx val="1685678208"/>
        <c:crosses val="autoZero"/>
        <c:auto val="1"/>
        <c:lblAlgn val="ctr"/>
        <c:lblOffset val="100"/>
        <c:noMultiLvlLbl val="0"/>
      </c:catAx>
      <c:valAx>
        <c:axId val="16856782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5674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Button" lockText="1"/>
</file>

<file path=xl/drawings/_rels/drawing3.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2.png"/><Relationship Id="rId18" Type="http://schemas.openxmlformats.org/officeDocument/2006/relationships/chart" Target="../charts/chart4.xml"/><Relationship Id="rId3" Type="http://schemas.openxmlformats.org/officeDocument/2006/relationships/image" Target="../media/image3.png"/><Relationship Id="rId21" Type="http://schemas.openxmlformats.org/officeDocument/2006/relationships/image" Target="../media/image14.png"/><Relationship Id="rId7" Type="http://schemas.openxmlformats.org/officeDocument/2006/relationships/image" Target="../media/image7.png"/><Relationship Id="rId12" Type="http://schemas.microsoft.com/office/2007/relationships/hdphoto" Target="../media/hdphoto1.wdp"/><Relationship Id="rId17" Type="http://schemas.openxmlformats.org/officeDocument/2006/relationships/chart" Target="../charts/chart3.xml"/><Relationship Id="rId2" Type="http://schemas.openxmlformats.org/officeDocument/2006/relationships/image" Target="../media/image2.svg"/><Relationship Id="rId16" Type="http://schemas.openxmlformats.org/officeDocument/2006/relationships/chart" Target="../charts/chart2.xml"/><Relationship Id="rId20"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1.xml"/><Relationship Id="rId10" Type="http://schemas.openxmlformats.org/officeDocument/2006/relationships/image" Target="../media/image10.svg"/><Relationship Id="rId19" Type="http://schemas.openxmlformats.org/officeDocument/2006/relationships/chart" Target="../charts/chart5.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3.svg"/><Relationship Id="rId22" Type="http://schemas.microsoft.com/office/2007/relationships/hdphoto" Target="../media/hdphoto2.wdp"/></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937260</xdr:colOff>
          <xdr:row>0</xdr:row>
          <xdr:rowOff>144780</xdr:rowOff>
        </xdr:from>
        <xdr:to>
          <xdr:col>9</xdr:col>
          <xdr:colOff>0</xdr:colOff>
          <xdr:row>3</xdr:row>
          <xdr:rowOff>38100</xdr:rowOff>
        </xdr:to>
        <xdr:sp macro="" textlink="">
          <xdr:nvSpPr>
            <xdr:cNvPr id="7170" name="Button 2" hidden="1">
              <a:extLst>
                <a:ext uri="{63B3BB69-23CF-44E3-9099-C40C66FF867C}">
                  <a14:compatExt spid="_x0000_s7170"/>
                </a:ext>
                <a:ext uri="{FF2B5EF4-FFF2-40B4-BE49-F238E27FC236}">
                  <a16:creationId xmlns:a16="http://schemas.microsoft.com/office/drawing/2014/main" id="{00000000-0008-0000-0300-0000021C0000}"/>
                </a:ext>
              </a:extLst>
            </xdr:cNvPr>
            <xdr:cNvSpPr/>
          </xdr:nvSpPr>
          <xdr:spPr bwMode="auto">
            <a:xfrm>
              <a:off x="0" y="0"/>
              <a:ext cx="0" cy="0"/>
            </a:xfrm>
            <a:prstGeom prst="rect">
              <a:avLst/>
            </a:prstGeom>
            <a:noFill/>
            <a:ln w="9525">
              <a:miter lim="800000"/>
              <a:headEnd/>
              <a:tailEnd/>
            </a:ln>
          </xdr:spPr>
          <xdr:txBody>
            <a:bodyPr vertOverflow="clip" wrap="square" lIns="54864" tIns="50292" rIns="54864" bIns="50292" anchor="ctr" upright="1"/>
            <a:lstStyle/>
            <a:p>
              <a:pPr algn="ctr" rtl="0">
                <a:defRPr sz="1000"/>
              </a:pPr>
              <a:r>
                <a:rPr lang="en-IN" sz="2000" b="1" i="0" u="none" strike="noStrike" baseline="0">
                  <a:solidFill>
                    <a:srgbClr val="008000"/>
                  </a:solidFill>
                  <a:latin typeface="Calibri"/>
                  <a:ea typeface="Calibri"/>
                  <a:cs typeface="Calibri"/>
                </a:rPr>
                <a:t>Start Macro</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2</xdr:col>
      <xdr:colOff>274320</xdr:colOff>
      <xdr:row>12</xdr:row>
      <xdr:rowOff>83820</xdr:rowOff>
    </xdr:from>
    <xdr:to>
      <xdr:col>5</xdr:col>
      <xdr:colOff>190500</xdr:colOff>
      <xdr:row>25</xdr:row>
      <xdr:rowOff>173355</xdr:rowOff>
    </xdr:to>
    <mc:AlternateContent xmlns:mc="http://schemas.openxmlformats.org/markup-compatibility/2006" xmlns:a14="http://schemas.microsoft.com/office/drawing/2010/main">
      <mc:Choice Requires="a14">
        <xdr:graphicFrame macro="">
          <xdr:nvGraphicFramePr>
            <xdr:cNvPr id="2" name="DATE2">
              <a:extLst>
                <a:ext uri="{FF2B5EF4-FFF2-40B4-BE49-F238E27FC236}">
                  <a16:creationId xmlns:a16="http://schemas.microsoft.com/office/drawing/2014/main" id="{D7C1EE65-4B7A-4A92-DB9D-863A5C60F2D3}"/>
                </a:ext>
              </a:extLst>
            </xdr:cNvPr>
            <xdr:cNvGraphicFramePr/>
          </xdr:nvGraphicFramePr>
          <xdr:xfrm>
            <a:off x="0" y="0"/>
            <a:ext cx="0" cy="0"/>
          </xdr:xfrm>
          <a:graphic>
            <a:graphicData uri="http://schemas.microsoft.com/office/drawing/2010/slicer">
              <sle:slicer xmlns:sle="http://schemas.microsoft.com/office/drawing/2010/slicer" name="DATE2"/>
            </a:graphicData>
          </a:graphic>
        </xdr:graphicFrame>
      </mc:Choice>
      <mc:Fallback xmlns="">
        <xdr:sp macro="" textlink="">
          <xdr:nvSpPr>
            <xdr:cNvPr id="0" name=""/>
            <xdr:cNvSpPr>
              <a:spLocks noTextEdit="1"/>
            </xdr:cNvSpPr>
          </xdr:nvSpPr>
          <xdr:spPr>
            <a:xfrm>
              <a:off x="1684020" y="22783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30480</xdr:rowOff>
    </xdr:from>
    <xdr:to>
      <xdr:col>24</xdr:col>
      <xdr:colOff>489600</xdr:colOff>
      <xdr:row>59</xdr:row>
      <xdr:rowOff>31311</xdr:rowOff>
    </xdr:to>
    <xdr:grpSp>
      <xdr:nvGrpSpPr>
        <xdr:cNvPr id="101" name="Group 100">
          <a:extLst>
            <a:ext uri="{FF2B5EF4-FFF2-40B4-BE49-F238E27FC236}">
              <a16:creationId xmlns:a16="http://schemas.microsoft.com/office/drawing/2014/main" id="{569A4B80-D537-4F04-8C7F-A480BC91F085}"/>
            </a:ext>
          </a:extLst>
        </xdr:cNvPr>
        <xdr:cNvGrpSpPr>
          <a:grpSpLocks noChangeAspect="1"/>
        </xdr:cNvGrpSpPr>
      </xdr:nvGrpSpPr>
      <xdr:grpSpPr>
        <a:xfrm>
          <a:off x="0" y="208280"/>
          <a:ext cx="15120000" cy="10313231"/>
          <a:chOff x="0" y="0"/>
          <a:chExt cx="12192000" cy="6938554"/>
        </a:xfrm>
      </xdr:grpSpPr>
      <xdr:sp macro="" textlink="">
        <xdr:nvSpPr>
          <xdr:cNvPr id="102" name="Rectangle: Rounded Corners 101">
            <a:extLst>
              <a:ext uri="{FF2B5EF4-FFF2-40B4-BE49-F238E27FC236}">
                <a16:creationId xmlns:a16="http://schemas.microsoft.com/office/drawing/2014/main" id="{E7214B60-B55E-0EDA-41CE-0FD585C8B8DE}"/>
              </a:ext>
            </a:extLst>
          </xdr:cNvPr>
          <xdr:cNvSpPr/>
        </xdr:nvSpPr>
        <xdr:spPr>
          <a:xfrm>
            <a:off x="0" y="0"/>
            <a:ext cx="12192000" cy="6938554"/>
          </a:xfrm>
          <a:prstGeom prst="roundRect">
            <a:avLst>
              <a:gd name="adj" fmla="val 964"/>
            </a:avLst>
          </a:prstGeom>
          <a:gradFill flip="none" rotWithShape="1">
            <a:gsLst>
              <a:gs pos="0">
                <a:schemeClr val="accent6">
                  <a:lumMod val="67000"/>
                  <a:alpha val="90000"/>
                </a:schemeClr>
              </a:gs>
              <a:gs pos="48000">
                <a:schemeClr val="accent6">
                  <a:lumMod val="97000"/>
                  <a:lumOff val="3000"/>
                  <a:alpha val="90000"/>
                </a:schemeClr>
              </a:gs>
              <a:gs pos="100000">
                <a:schemeClr val="accent6">
                  <a:lumMod val="60000"/>
                  <a:lumOff val="40000"/>
                  <a:alpha val="9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3" name="Trapezoid 102">
            <a:extLst>
              <a:ext uri="{FF2B5EF4-FFF2-40B4-BE49-F238E27FC236}">
                <a16:creationId xmlns:a16="http://schemas.microsoft.com/office/drawing/2014/main" id="{317985BD-A969-E25F-CCFA-C02B21A1C665}"/>
              </a:ext>
            </a:extLst>
          </xdr:cNvPr>
          <xdr:cNvSpPr/>
        </xdr:nvSpPr>
        <xdr:spPr>
          <a:xfrm>
            <a:off x="10505440" y="1187227"/>
            <a:ext cx="1374560" cy="231633"/>
          </a:xfrm>
          <a:prstGeom prst="trapezoid">
            <a:avLst>
              <a:gd name="adj" fmla="val 5963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4" name="Trapezoid 103">
            <a:extLst>
              <a:ext uri="{FF2B5EF4-FFF2-40B4-BE49-F238E27FC236}">
                <a16:creationId xmlns:a16="http://schemas.microsoft.com/office/drawing/2014/main" id="{49E18334-3951-B459-5ADB-F37BB1ACAC81}"/>
              </a:ext>
            </a:extLst>
          </xdr:cNvPr>
          <xdr:cNvSpPr/>
        </xdr:nvSpPr>
        <xdr:spPr>
          <a:xfrm>
            <a:off x="8990760" y="1197195"/>
            <a:ext cx="1463880" cy="231633"/>
          </a:xfrm>
          <a:prstGeom prst="trapezoid">
            <a:avLst>
              <a:gd name="adj" fmla="val 5963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5" name="Rectangle: Rounded Corners 104">
            <a:extLst>
              <a:ext uri="{FF2B5EF4-FFF2-40B4-BE49-F238E27FC236}">
                <a16:creationId xmlns:a16="http://schemas.microsoft.com/office/drawing/2014/main" id="{51EC02E7-8FF9-DE20-EF5B-CE6197C1E486}"/>
              </a:ext>
            </a:extLst>
          </xdr:cNvPr>
          <xdr:cNvSpPr/>
        </xdr:nvSpPr>
        <xdr:spPr>
          <a:xfrm>
            <a:off x="180000" y="182114"/>
            <a:ext cx="4860000" cy="728457"/>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6" name="Rectangle: Rounded Corners 105">
            <a:extLst>
              <a:ext uri="{FF2B5EF4-FFF2-40B4-BE49-F238E27FC236}">
                <a16:creationId xmlns:a16="http://schemas.microsoft.com/office/drawing/2014/main" id="{4EE19862-C08A-EDBA-62A0-B325BEBF2B4B}"/>
              </a:ext>
            </a:extLst>
          </xdr:cNvPr>
          <xdr:cNvSpPr/>
        </xdr:nvSpPr>
        <xdr:spPr>
          <a:xfrm>
            <a:off x="5220000" y="182114"/>
            <a:ext cx="6660000" cy="728457"/>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7" name="Rectangle: Rounded Corners 106">
            <a:extLst>
              <a:ext uri="{FF2B5EF4-FFF2-40B4-BE49-F238E27FC236}">
                <a16:creationId xmlns:a16="http://schemas.microsoft.com/office/drawing/2014/main" id="{A094DB34-47FB-9E07-393A-F18BDCE4F9EC}"/>
              </a:ext>
            </a:extLst>
          </xdr:cNvPr>
          <xdr:cNvSpPr/>
        </xdr:nvSpPr>
        <xdr:spPr>
          <a:xfrm>
            <a:off x="180000" y="1066137"/>
            <a:ext cx="1260000" cy="1092686"/>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8" name="Rectangle: Rounded Corners 107">
            <a:extLst>
              <a:ext uri="{FF2B5EF4-FFF2-40B4-BE49-F238E27FC236}">
                <a16:creationId xmlns:a16="http://schemas.microsoft.com/office/drawing/2014/main" id="{778C785D-B9DD-006B-9501-58EEA1F7035B}"/>
              </a:ext>
            </a:extLst>
          </xdr:cNvPr>
          <xdr:cNvSpPr/>
        </xdr:nvSpPr>
        <xdr:spPr>
          <a:xfrm>
            <a:off x="180000" y="2313013"/>
            <a:ext cx="1260000" cy="3278057"/>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9" name="Rectangle: Rounded Corners 108">
            <a:extLst>
              <a:ext uri="{FF2B5EF4-FFF2-40B4-BE49-F238E27FC236}">
                <a16:creationId xmlns:a16="http://schemas.microsoft.com/office/drawing/2014/main" id="{64DEEEF0-502E-C7C7-7D09-077C41CE7D0D}"/>
              </a:ext>
            </a:extLst>
          </xdr:cNvPr>
          <xdr:cNvSpPr/>
        </xdr:nvSpPr>
        <xdr:spPr>
          <a:xfrm>
            <a:off x="180000" y="5745260"/>
            <a:ext cx="1260000" cy="1011179"/>
          </a:xfrm>
          <a:prstGeom prst="roundRect">
            <a:avLst>
              <a:gd name="adj" fmla="val 4695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10" name="Rectangle: Rounded Corners 109">
            <a:extLst>
              <a:ext uri="{FF2B5EF4-FFF2-40B4-BE49-F238E27FC236}">
                <a16:creationId xmlns:a16="http://schemas.microsoft.com/office/drawing/2014/main" id="{24AC826A-8A98-F4F5-3AEF-F1DBB4C8C8F6}"/>
              </a:ext>
            </a:extLst>
          </xdr:cNvPr>
          <xdr:cNvSpPr/>
        </xdr:nvSpPr>
        <xdr:spPr>
          <a:xfrm>
            <a:off x="1573600" y="1142889"/>
            <a:ext cx="2340000" cy="728457"/>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11" name="Rectangle: Rounded Corners 110">
            <a:extLst>
              <a:ext uri="{FF2B5EF4-FFF2-40B4-BE49-F238E27FC236}">
                <a16:creationId xmlns:a16="http://schemas.microsoft.com/office/drawing/2014/main" id="{92C81D57-4CC1-D986-FF6C-86A18FE3ADE5}"/>
              </a:ext>
            </a:extLst>
          </xdr:cNvPr>
          <xdr:cNvSpPr/>
        </xdr:nvSpPr>
        <xdr:spPr>
          <a:xfrm>
            <a:off x="4047200" y="1142889"/>
            <a:ext cx="2340000" cy="728457"/>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12" name="Rectangle: Rounded Corners 111">
            <a:extLst>
              <a:ext uri="{FF2B5EF4-FFF2-40B4-BE49-F238E27FC236}">
                <a16:creationId xmlns:a16="http://schemas.microsoft.com/office/drawing/2014/main" id="{6FEA5CC2-A26D-CF94-CED7-18A61A7E3E92}"/>
              </a:ext>
            </a:extLst>
          </xdr:cNvPr>
          <xdr:cNvSpPr/>
        </xdr:nvSpPr>
        <xdr:spPr>
          <a:xfrm>
            <a:off x="6520800" y="1142889"/>
            <a:ext cx="2340000" cy="728457"/>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13" name="Rectangle: Rounded Corners 112">
            <a:extLst>
              <a:ext uri="{FF2B5EF4-FFF2-40B4-BE49-F238E27FC236}">
                <a16:creationId xmlns:a16="http://schemas.microsoft.com/office/drawing/2014/main" id="{CB009036-71D0-6833-F40A-ACF0884CB2A3}"/>
              </a:ext>
            </a:extLst>
          </xdr:cNvPr>
          <xdr:cNvSpPr/>
        </xdr:nvSpPr>
        <xdr:spPr>
          <a:xfrm>
            <a:off x="1573600" y="2026224"/>
            <a:ext cx="2410007" cy="2293788"/>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14" name="Rectangle: Rounded Corners 113">
            <a:extLst>
              <a:ext uri="{FF2B5EF4-FFF2-40B4-BE49-F238E27FC236}">
                <a16:creationId xmlns:a16="http://schemas.microsoft.com/office/drawing/2014/main" id="{DC275339-58E9-B1A0-C1CD-E53774EA9501}"/>
              </a:ext>
            </a:extLst>
          </xdr:cNvPr>
          <xdr:cNvSpPr/>
        </xdr:nvSpPr>
        <xdr:spPr>
          <a:xfrm>
            <a:off x="4116736" y="2002079"/>
            <a:ext cx="2478233" cy="236748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15" name="Rectangle: Rounded Corners 114">
            <a:extLst>
              <a:ext uri="{FF2B5EF4-FFF2-40B4-BE49-F238E27FC236}">
                <a16:creationId xmlns:a16="http://schemas.microsoft.com/office/drawing/2014/main" id="{7219D8BF-3EBB-85F4-99FA-15E41E2AB82A}"/>
              </a:ext>
            </a:extLst>
          </xdr:cNvPr>
          <xdr:cNvSpPr/>
        </xdr:nvSpPr>
        <xdr:spPr>
          <a:xfrm>
            <a:off x="6666653" y="2010623"/>
            <a:ext cx="2194146" cy="236748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16" name="Rectangle: Rounded Corners 115">
            <a:extLst>
              <a:ext uri="{FF2B5EF4-FFF2-40B4-BE49-F238E27FC236}">
                <a16:creationId xmlns:a16="http://schemas.microsoft.com/office/drawing/2014/main" id="{032451B7-2743-551F-E2CF-147AFB861D86}"/>
              </a:ext>
            </a:extLst>
          </xdr:cNvPr>
          <xdr:cNvSpPr/>
        </xdr:nvSpPr>
        <xdr:spPr>
          <a:xfrm>
            <a:off x="7240800" y="4517385"/>
            <a:ext cx="1620000" cy="218537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17" name="Rectangle: Rounded Corners 116">
            <a:extLst>
              <a:ext uri="{FF2B5EF4-FFF2-40B4-BE49-F238E27FC236}">
                <a16:creationId xmlns:a16="http://schemas.microsoft.com/office/drawing/2014/main" id="{E2A299B3-A948-FD0F-9D26-A10ABD85BA76}"/>
              </a:ext>
            </a:extLst>
          </xdr:cNvPr>
          <xdr:cNvSpPr/>
        </xdr:nvSpPr>
        <xdr:spPr>
          <a:xfrm>
            <a:off x="1573600" y="4561518"/>
            <a:ext cx="5533600" cy="218537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18" name="Flowchart: Off-page Connector 117">
            <a:extLst>
              <a:ext uri="{FF2B5EF4-FFF2-40B4-BE49-F238E27FC236}">
                <a16:creationId xmlns:a16="http://schemas.microsoft.com/office/drawing/2014/main" id="{75B272B2-610A-88EC-33CA-EF82400446A9}"/>
              </a:ext>
            </a:extLst>
          </xdr:cNvPr>
          <xdr:cNvSpPr/>
        </xdr:nvSpPr>
        <xdr:spPr>
          <a:xfrm>
            <a:off x="9170760" y="1197195"/>
            <a:ext cx="1080000" cy="1821143"/>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19" name="Flowchart: Off-page Connector 118">
            <a:extLst>
              <a:ext uri="{FF2B5EF4-FFF2-40B4-BE49-F238E27FC236}">
                <a16:creationId xmlns:a16="http://schemas.microsoft.com/office/drawing/2014/main" id="{BA1FC14B-57A9-D832-E666-D1AD13D2755F}"/>
              </a:ext>
            </a:extLst>
          </xdr:cNvPr>
          <xdr:cNvSpPr/>
        </xdr:nvSpPr>
        <xdr:spPr>
          <a:xfrm>
            <a:off x="10662320" y="1184512"/>
            <a:ext cx="1080000" cy="1821143"/>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20" name="Rectangle: Rounded Corners 119">
            <a:extLst>
              <a:ext uri="{FF2B5EF4-FFF2-40B4-BE49-F238E27FC236}">
                <a16:creationId xmlns:a16="http://schemas.microsoft.com/office/drawing/2014/main" id="{3BA22136-BEE7-5B43-2459-677E20358FCD}"/>
              </a:ext>
            </a:extLst>
          </xdr:cNvPr>
          <xdr:cNvSpPr/>
        </xdr:nvSpPr>
        <xdr:spPr>
          <a:xfrm>
            <a:off x="8990760" y="3179921"/>
            <a:ext cx="2889240" cy="3522834"/>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21" name="Flowchart: Off-page Connector 120">
            <a:extLst>
              <a:ext uri="{FF2B5EF4-FFF2-40B4-BE49-F238E27FC236}">
                <a16:creationId xmlns:a16="http://schemas.microsoft.com/office/drawing/2014/main" id="{5272817A-5C25-A089-675C-418AF87E75B6}"/>
              </a:ext>
            </a:extLst>
          </xdr:cNvPr>
          <xdr:cNvSpPr/>
        </xdr:nvSpPr>
        <xdr:spPr>
          <a:xfrm>
            <a:off x="9262200" y="1407023"/>
            <a:ext cx="888060" cy="1478914"/>
          </a:xfrm>
          <a:prstGeom prst="flowChartOffpageConnector">
            <a:avLst/>
          </a:prstGeom>
          <a:noFill/>
          <a:ln w="19050">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22" name="Flowchart: Off-page Connector 121">
            <a:extLst>
              <a:ext uri="{FF2B5EF4-FFF2-40B4-BE49-F238E27FC236}">
                <a16:creationId xmlns:a16="http://schemas.microsoft.com/office/drawing/2014/main" id="{5E00A799-8A4B-5686-CEB6-29D0232FF9C7}"/>
              </a:ext>
            </a:extLst>
          </xdr:cNvPr>
          <xdr:cNvSpPr/>
        </xdr:nvSpPr>
        <xdr:spPr>
          <a:xfrm>
            <a:off x="10765880" y="1407023"/>
            <a:ext cx="888060" cy="1478914"/>
          </a:xfrm>
          <a:prstGeom prst="flowChartOffpageConnector">
            <a:avLst/>
          </a:prstGeom>
          <a:noFill/>
          <a:ln w="19050">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23" name="Straight Connector 122">
            <a:extLst>
              <a:ext uri="{FF2B5EF4-FFF2-40B4-BE49-F238E27FC236}">
                <a16:creationId xmlns:a16="http://schemas.microsoft.com/office/drawing/2014/main" id="{77AB782B-4200-640D-B3CC-AE0CADAE2C31}"/>
              </a:ext>
            </a:extLst>
          </xdr:cNvPr>
          <xdr:cNvCxnSpPr>
            <a:cxnSpLocks/>
          </xdr:cNvCxnSpPr>
        </xdr:nvCxnSpPr>
        <xdr:spPr>
          <a:xfrm flipV="1">
            <a:off x="1706153" y="2363361"/>
            <a:ext cx="2175046" cy="4125"/>
          </a:xfrm>
          <a:prstGeom prst="line">
            <a:avLst/>
          </a:prstGeom>
          <a:ln>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a:extLst>
              <a:ext uri="{FF2B5EF4-FFF2-40B4-BE49-F238E27FC236}">
                <a16:creationId xmlns:a16="http://schemas.microsoft.com/office/drawing/2014/main" id="{8FEBCA76-2CB2-7FCF-7186-CBDD59062D70}"/>
              </a:ext>
            </a:extLst>
          </xdr:cNvPr>
          <xdr:cNvCxnSpPr>
            <a:cxnSpLocks/>
          </xdr:cNvCxnSpPr>
        </xdr:nvCxnSpPr>
        <xdr:spPr>
          <a:xfrm flipV="1">
            <a:off x="4186368" y="2367486"/>
            <a:ext cx="2412538" cy="4995"/>
          </a:xfrm>
          <a:prstGeom prst="line">
            <a:avLst/>
          </a:prstGeom>
          <a:ln>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25" name="Straight Connector 124">
            <a:extLst>
              <a:ext uri="{FF2B5EF4-FFF2-40B4-BE49-F238E27FC236}">
                <a16:creationId xmlns:a16="http://schemas.microsoft.com/office/drawing/2014/main" id="{879748FE-2ABD-FDDC-4265-2848396F79C3}"/>
              </a:ext>
            </a:extLst>
          </xdr:cNvPr>
          <xdr:cNvCxnSpPr>
            <a:cxnSpLocks/>
          </xdr:cNvCxnSpPr>
        </xdr:nvCxnSpPr>
        <xdr:spPr>
          <a:xfrm>
            <a:off x="6748578" y="2363361"/>
            <a:ext cx="2026181" cy="4125"/>
          </a:xfrm>
          <a:prstGeom prst="line">
            <a:avLst/>
          </a:prstGeom>
          <a:ln>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26" name="Straight Connector 125">
            <a:extLst>
              <a:ext uri="{FF2B5EF4-FFF2-40B4-BE49-F238E27FC236}">
                <a16:creationId xmlns:a16="http://schemas.microsoft.com/office/drawing/2014/main" id="{26B01E60-F687-F884-69BD-924F60D103B3}"/>
              </a:ext>
            </a:extLst>
          </xdr:cNvPr>
          <xdr:cNvCxnSpPr>
            <a:cxnSpLocks/>
          </xdr:cNvCxnSpPr>
        </xdr:nvCxnSpPr>
        <xdr:spPr>
          <a:xfrm>
            <a:off x="1798320" y="4917086"/>
            <a:ext cx="5029200" cy="0"/>
          </a:xfrm>
          <a:prstGeom prst="line">
            <a:avLst/>
          </a:prstGeom>
          <a:ln>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27" name="Straight Connector 126">
            <a:extLst>
              <a:ext uri="{FF2B5EF4-FFF2-40B4-BE49-F238E27FC236}">
                <a16:creationId xmlns:a16="http://schemas.microsoft.com/office/drawing/2014/main" id="{93F1DC9C-9CD3-462A-5595-71DFE4F0756F}"/>
              </a:ext>
            </a:extLst>
          </xdr:cNvPr>
          <xdr:cNvCxnSpPr>
            <a:cxnSpLocks/>
          </xdr:cNvCxnSpPr>
        </xdr:nvCxnSpPr>
        <xdr:spPr>
          <a:xfrm>
            <a:off x="7334760" y="4917086"/>
            <a:ext cx="1440000" cy="0"/>
          </a:xfrm>
          <a:prstGeom prst="line">
            <a:avLst/>
          </a:prstGeom>
          <a:ln>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28" name="Straight Connector 127">
            <a:extLst>
              <a:ext uri="{FF2B5EF4-FFF2-40B4-BE49-F238E27FC236}">
                <a16:creationId xmlns:a16="http://schemas.microsoft.com/office/drawing/2014/main" id="{9993CF92-2039-4707-1BDC-F7CF12F56CFC}"/>
              </a:ext>
            </a:extLst>
          </xdr:cNvPr>
          <xdr:cNvCxnSpPr>
            <a:cxnSpLocks/>
          </xdr:cNvCxnSpPr>
        </xdr:nvCxnSpPr>
        <xdr:spPr>
          <a:xfrm>
            <a:off x="9262200" y="3548642"/>
            <a:ext cx="2480120" cy="0"/>
          </a:xfrm>
          <a:prstGeom prst="line">
            <a:avLst/>
          </a:prstGeom>
          <a:ln>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564021</xdr:colOff>
      <xdr:row>12</xdr:row>
      <xdr:rowOff>57473</xdr:rowOff>
    </xdr:from>
    <xdr:to>
      <xdr:col>7</xdr:col>
      <xdr:colOff>436880</xdr:colOff>
      <xdr:row>15</xdr:row>
      <xdr:rowOff>120953</xdr:rowOff>
    </xdr:to>
    <xdr:pic>
      <xdr:nvPicPr>
        <xdr:cNvPr id="129" name="Graphic 128" descr="Bar graph with upward trend with solid fill">
          <a:extLst>
            <a:ext uri="{FF2B5EF4-FFF2-40B4-BE49-F238E27FC236}">
              <a16:creationId xmlns:a16="http://schemas.microsoft.com/office/drawing/2014/main" id="{0F65CB12-9AFD-4613-BC1B-858D94938BA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221621" y="2191073"/>
          <a:ext cx="482459" cy="596880"/>
        </a:xfrm>
        <a:prstGeom prst="rect">
          <a:avLst/>
        </a:prstGeom>
      </xdr:spPr>
    </xdr:pic>
    <xdr:clientData/>
  </xdr:twoCellAnchor>
  <xdr:twoCellAnchor>
    <xdr:from>
      <xdr:col>3</xdr:col>
      <xdr:colOff>443689</xdr:colOff>
      <xdr:row>38</xdr:row>
      <xdr:rowOff>163932</xdr:rowOff>
    </xdr:from>
    <xdr:to>
      <xdr:col>4</xdr:col>
      <xdr:colOff>304797</xdr:colOff>
      <xdr:row>42</xdr:row>
      <xdr:rowOff>44432</xdr:rowOff>
    </xdr:to>
    <xdr:pic>
      <xdr:nvPicPr>
        <xdr:cNvPr id="130" name="Graphic 129" descr="Daily calendar with solid fill">
          <a:extLst>
            <a:ext uri="{FF2B5EF4-FFF2-40B4-BE49-F238E27FC236}">
              <a16:creationId xmlns:a16="http://schemas.microsoft.com/office/drawing/2014/main" id="{85292A66-96D3-44BA-940B-4AAB858B2248}"/>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2272489" y="6920332"/>
          <a:ext cx="470708" cy="591700"/>
        </a:xfrm>
        <a:prstGeom prst="rect">
          <a:avLst/>
        </a:prstGeom>
      </xdr:spPr>
    </xdr:pic>
    <xdr:clientData/>
  </xdr:twoCellAnchor>
  <xdr:twoCellAnchor>
    <xdr:from>
      <xdr:col>0</xdr:col>
      <xdr:colOff>248812</xdr:colOff>
      <xdr:row>2</xdr:row>
      <xdr:rowOff>123626</xdr:rowOff>
    </xdr:from>
    <xdr:to>
      <xdr:col>1</xdr:col>
      <xdr:colOff>257166</xdr:colOff>
      <xdr:row>7</xdr:row>
      <xdr:rowOff>8708</xdr:rowOff>
    </xdr:to>
    <xdr:pic>
      <xdr:nvPicPr>
        <xdr:cNvPr id="133" name="Graphic 132" descr="Presentation with bar chart with solid fill">
          <a:extLst>
            <a:ext uri="{FF2B5EF4-FFF2-40B4-BE49-F238E27FC236}">
              <a16:creationId xmlns:a16="http://schemas.microsoft.com/office/drawing/2014/main" id="{97717ABE-B710-47DD-B80D-D56D4A388BE2}"/>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248812" y="489386"/>
          <a:ext cx="617954" cy="799482"/>
        </a:xfrm>
        <a:prstGeom prst="rect">
          <a:avLst/>
        </a:prstGeom>
      </xdr:spPr>
    </xdr:pic>
    <xdr:clientData/>
  </xdr:twoCellAnchor>
  <xdr:twoCellAnchor>
    <xdr:from>
      <xdr:col>22</xdr:col>
      <xdr:colOff>219951</xdr:colOff>
      <xdr:row>20</xdr:row>
      <xdr:rowOff>117458</xdr:rowOff>
    </xdr:from>
    <xdr:to>
      <xdr:col>23</xdr:col>
      <xdr:colOff>169984</xdr:colOff>
      <xdr:row>23</xdr:row>
      <xdr:rowOff>143484</xdr:rowOff>
    </xdr:to>
    <xdr:pic>
      <xdr:nvPicPr>
        <xdr:cNvPr id="134" name="Graphic 133" descr="Ribbon with solid fill">
          <a:extLst>
            <a:ext uri="{FF2B5EF4-FFF2-40B4-BE49-F238E27FC236}">
              <a16:creationId xmlns:a16="http://schemas.microsoft.com/office/drawing/2014/main" id="{71D09304-7EB3-4ADA-940D-FC35372421A2}"/>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3631151" y="3775058"/>
          <a:ext cx="559633" cy="574666"/>
        </a:xfrm>
        <a:prstGeom prst="rect">
          <a:avLst/>
        </a:prstGeom>
      </xdr:spPr>
    </xdr:pic>
    <xdr:clientData/>
  </xdr:twoCellAnchor>
  <xdr:twoCellAnchor>
    <xdr:from>
      <xdr:col>19</xdr:col>
      <xdr:colOff>226152</xdr:colOff>
      <xdr:row>21</xdr:row>
      <xdr:rowOff>8976</xdr:rowOff>
    </xdr:from>
    <xdr:to>
      <xdr:col>20</xdr:col>
      <xdr:colOff>54432</xdr:colOff>
      <xdr:row>23</xdr:row>
      <xdr:rowOff>171489</xdr:rowOff>
    </xdr:to>
    <xdr:pic>
      <xdr:nvPicPr>
        <xdr:cNvPr id="137" name="Graphic 136" descr="Trophy with solid fill">
          <a:extLst>
            <a:ext uri="{FF2B5EF4-FFF2-40B4-BE49-F238E27FC236}">
              <a16:creationId xmlns:a16="http://schemas.microsoft.com/office/drawing/2014/main" id="{B6190BAB-94E2-463B-8F79-46F362B9EAAF}"/>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1808552" y="3849456"/>
          <a:ext cx="437880" cy="528273"/>
        </a:xfrm>
        <a:prstGeom prst="rect">
          <a:avLst/>
        </a:prstGeom>
      </xdr:spPr>
    </xdr:pic>
    <xdr:clientData/>
  </xdr:twoCellAnchor>
  <xdr:twoCellAnchor editAs="oneCell">
    <xdr:from>
      <xdr:col>20</xdr:col>
      <xdr:colOff>70712</xdr:colOff>
      <xdr:row>0</xdr:row>
      <xdr:rowOff>0</xdr:rowOff>
    </xdr:from>
    <xdr:to>
      <xdr:col>24</xdr:col>
      <xdr:colOff>47626</xdr:colOff>
      <xdr:row>12</xdr:row>
      <xdr:rowOff>30480</xdr:rowOff>
    </xdr:to>
    <xdr:pic>
      <xdr:nvPicPr>
        <xdr:cNvPr id="138" name="Picture 137">
          <a:extLst>
            <a:ext uri="{FF2B5EF4-FFF2-40B4-BE49-F238E27FC236}">
              <a16:creationId xmlns:a16="http://schemas.microsoft.com/office/drawing/2014/main" id="{B2BD21D4-BADF-49A0-989E-7E39556290B5}"/>
            </a:ext>
          </a:extLst>
        </xdr:cNvPr>
        <xdr:cNvPicPr>
          <a:picLocks noChangeAspect="1"/>
        </xdr:cNvPicPr>
      </xdr:nvPicPr>
      <xdr:blipFill>
        <a:blip xmlns:r="http://schemas.openxmlformats.org/officeDocument/2006/relationships" r:embed="rId11" cstate="print">
          <a:extLst>
            <a:ext uri="{BEBA8EAE-BF5A-486C-A8C5-ECC9F3942E4B}">
              <a14:imgProps xmlns:a14="http://schemas.microsoft.com/office/drawing/2010/main">
                <a14:imgLayer r:embed="rId12">
                  <a14:imgEffect>
                    <a14:brightnessContrast bright="100000"/>
                  </a14:imgEffect>
                </a14:imgLayer>
              </a14:imgProps>
            </a:ext>
            <a:ext uri="{28A0092B-C50C-407E-A947-70E740481C1C}">
              <a14:useLocalDpi xmlns:a14="http://schemas.microsoft.com/office/drawing/2010/main" val="0"/>
            </a:ext>
          </a:extLst>
        </a:blip>
        <a:stretch>
          <a:fillRect/>
        </a:stretch>
      </xdr:blipFill>
      <xdr:spPr>
        <a:xfrm>
          <a:off x="12262712" y="0"/>
          <a:ext cx="2415314" cy="2225040"/>
        </a:xfrm>
        <a:prstGeom prst="rect">
          <a:avLst/>
        </a:prstGeom>
      </xdr:spPr>
    </xdr:pic>
    <xdr:clientData/>
  </xdr:twoCellAnchor>
  <xdr:oneCellAnchor>
    <xdr:from>
      <xdr:col>1</xdr:col>
      <xdr:colOff>287655</xdr:colOff>
      <xdr:row>3</xdr:row>
      <xdr:rowOff>3810</xdr:rowOff>
    </xdr:from>
    <xdr:ext cx="4667303" cy="593304"/>
    <xdr:sp macro="" textlink="">
      <xdr:nvSpPr>
        <xdr:cNvPr id="139" name="TextBox 138">
          <a:extLst>
            <a:ext uri="{FF2B5EF4-FFF2-40B4-BE49-F238E27FC236}">
              <a16:creationId xmlns:a16="http://schemas.microsoft.com/office/drawing/2014/main" id="{9B0CC197-F69A-44B8-A03A-D140EB1B913A}"/>
            </a:ext>
          </a:extLst>
        </xdr:cNvPr>
        <xdr:cNvSpPr txBox="1"/>
      </xdr:nvSpPr>
      <xdr:spPr>
        <a:xfrm>
          <a:off x="897255" y="537210"/>
          <a:ext cx="4667303" cy="593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IN" sz="3200" b="1">
              <a:solidFill>
                <a:schemeClr val="bg1"/>
              </a:solidFill>
            </a:rPr>
            <a:t>BIKE</a:t>
          </a:r>
          <a:r>
            <a:rPr lang="en-IN" sz="3200" b="1" baseline="0">
              <a:solidFill>
                <a:schemeClr val="bg1"/>
              </a:solidFill>
            </a:rPr>
            <a:t> RENTAL</a:t>
          </a:r>
          <a:r>
            <a:rPr lang="en-IN" sz="3200">
              <a:solidFill>
                <a:schemeClr val="bg1"/>
              </a:solidFill>
            </a:rPr>
            <a:t> </a:t>
          </a:r>
          <a:r>
            <a:rPr lang="en-IN" sz="3200" b="1">
              <a:solidFill>
                <a:schemeClr val="bg1"/>
              </a:solidFill>
            </a:rPr>
            <a:t>DASHBOARD</a:t>
          </a:r>
        </a:p>
      </xdr:txBody>
    </xdr:sp>
    <xdr:clientData/>
  </xdr:oneCellAnchor>
  <xdr:oneCellAnchor>
    <xdr:from>
      <xdr:col>19</xdr:col>
      <xdr:colOff>504825</xdr:colOff>
      <xdr:row>27</xdr:row>
      <xdr:rowOff>94615</xdr:rowOff>
    </xdr:from>
    <xdr:ext cx="184731" cy="311496"/>
    <xdr:sp macro="" textlink="">
      <xdr:nvSpPr>
        <xdr:cNvPr id="142" name="TextBox 141">
          <a:extLst>
            <a:ext uri="{FF2B5EF4-FFF2-40B4-BE49-F238E27FC236}">
              <a16:creationId xmlns:a16="http://schemas.microsoft.com/office/drawing/2014/main" id="{4168576B-9534-412A-851C-C6AB8C1B6478}"/>
            </a:ext>
          </a:extLst>
        </xdr:cNvPr>
        <xdr:cNvSpPr txBox="1"/>
      </xdr:nvSpPr>
      <xdr:spPr>
        <a:xfrm>
          <a:off x="12087225" y="5032375"/>
          <a:ext cx="18473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400" b="1">
            <a:solidFill>
              <a:schemeClr val="bg1"/>
            </a:solidFill>
            <a:latin typeface="+mn-lt"/>
            <a:ea typeface="+mn-ea"/>
            <a:cs typeface="+mn-cs"/>
          </a:endParaRPr>
        </a:p>
      </xdr:txBody>
    </xdr:sp>
    <xdr:clientData/>
  </xdr:oneCellAnchor>
  <xdr:oneCellAnchor>
    <xdr:from>
      <xdr:col>15</xdr:col>
      <xdr:colOff>171450</xdr:colOff>
      <xdr:row>38</xdr:row>
      <xdr:rowOff>172085</xdr:rowOff>
    </xdr:from>
    <xdr:ext cx="184731" cy="311496"/>
    <xdr:sp macro="" textlink="">
      <xdr:nvSpPr>
        <xdr:cNvPr id="143" name="TextBox 142">
          <a:extLst>
            <a:ext uri="{FF2B5EF4-FFF2-40B4-BE49-F238E27FC236}">
              <a16:creationId xmlns:a16="http://schemas.microsoft.com/office/drawing/2014/main" id="{B8E80A50-68B5-4D95-A1C2-FB57F4F36FC6}"/>
            </a:ext>
          </a:extLst>
        </xdr:cNvPr>
        <xdr:cNvSpPr txBox="1"/>
      </xdr:nvSpPr>
      <xdr:spPr>
        <a:xfrm>
          <a:off x="9315450" y="7121525"/>
          <a:ext cx="18473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400" b="1">
            <a:solidFill>
              <a:schemeClr val="bg1"/>
            </a:solidFill>
            <a:latin typeface="+mn-lt"/>
            <a:ea typeface="+mn-ea"/>
            <a:cs typeface="+mn-cs"/>
          </a:endParaRPr>
        </a:p>
      </xdr:txBody>
    </xdr:sp>
    <xdr:clientData/>
  </xdr:oneCellAnchor>
  <xdr:oneCellAnchor>
    <xdr:from>
      <xdr:col>5</xdr:col>
      <xdr:colOff>581660</xdr:colOff>
      <xdr:row>39</xdr:row>
      <xdr:rowOff>50800</xdr:rowOff>
    </xdr:from>
    <xdr:ext cx="3513078" cy="530658"/>
    <xdr:sp macro="" textlink="">
      <xdr:nvSpPr>
        <xdr:cNvPr id="144" name="TextBox 143">
          <a:extLst>
            <a:ext uri="{FF2B5EF4-FFF2-40B4-BE49-F238E27FC236}">
              <a16:creationId xmlns:a16="http://schemas.microsoft.com/office/drawing/2014/main" id="{D9826F56-2ECE-4E6F-971F-65C86656000D}"/>
            </a:ext>
          </a:extLst>
        </xdr:cNvPr>
        <xdr:cNvSpPr txBox="1"/>
      </xdr:nvSpPr>
      <xdr:spPr>
        <a:xfrm>
          <a:off x="3629660" y="7183120"/>
          <a:ext cx="351307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800" b="1">
              <a:solidFill>
                <a:schemeClr val="bg1"/>
              </a:solidFill>
              <a:latin typeface="+mn-lt"/>
              <a:ea typeface="+mn-ea"/>
              <a:cs typeface="+mn-cs"/>
            </a:rPr>
            <a:t>Datewise</a:t>
          </a:r>
          <a:r>
            <a:rPr lang="en-IN" sz="2800" b="1" baseline="0">
              <a:solidFill>
                <a:schemeClr val="bg1"/>
              </a:solidFill>
              <a:latin typeface="+mn-lt"/>
              <a:ea typeface="+mn-ea"/>
              <a:cs typeface="+mn-cs"/>
            </a:rPr>
            <a:t> Rental Chart</a:t>
          </a:r>
          <a:endParaRPr lang="en-IN" sz="3200" b="1">
            <a:solidFill>
              <a:schemeClr val="bg1"/>
            </a:solidFill>
            <a:latin typeface="+mn-lt"/>
            <a:ea typeface="+mn-ea"/>
            <a:cs typeface="+mn-cs"/>
          </a:endParaRPr>
        </a:p>
      </xdr:txBody>
    </xdr:sp>
    <xdr:clientData/>
  </xdr:oneCellAnchor>
  <xdr:oneCellAnchor>
    <xdr:from>
      <xdr:col>13</xdr:col>
      <xdr:colOff>187047</xdr:colOff>
      <xdr:row>10</xdr:row>
      <xdr:rowOff>142883</xdr:rowOff>
    </xdr:from>
    <xdr:ext cx="1022628" cy="374141"/>
    <xdr:sp macro="" textlink="">
      <xdr:nvSpPr>
        <xdr:cNvPr id="145" name="TextBox 144">
          <a:extLst>
            <a:ext uri="{FF2B5EF4-FFF2-40B4-BE49-F238E27FC236}">
              <a16:creationId xmlns:a16="http://schemas.microsoft.com/office/drawing/2014/main" id="{ED055B10-F0F3-4D8F-90FD-AFA0DF8C6D83}"/>
            </a:ext>
          </a:extLst>
        </xdr:cNvPr>
        <xdr:cNvSpPr txBox="1"/>
      </xdr:nvSpPr>
      <xdr:spPr>
        <a:xfrm>
          <a:off x="8111847" y="1971683"/>
          <a:ext cx="1022628"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800" b="1">
              <a:solidFill>
                <a:srgbClr val="FFFF00"/>
              </a:solidFill>
              <a:latin typeface="+mn-lt"/>
              <a:ea typeface="+mn-ea"/>
              <a:cs typeface="+mn-cs"/>
            </a:rPr>
            <a:t>CASUAL</a:t>
          </a:r>
          <a:endParaRPr lang="en-IN" sz="1200" b="1">
            <a:solidFill>
              <a:srgbClr val="FFFF00"/>
            </a:solidFill>
          </a:endParaRPr>
        </a:p>
      </xdr:txBody>
    </xdr:sp>
    <xdr:clientData/>
  </xdr:oneCellAnchor>
  <xdr:oneCellAnchor>
    <xdr:from>
      <xdr:col>8</xdr:col>
      <xdr:colOff>112006</xdr:colOff>
      <xdr:row>10</xdr:row>
      <xdr:rowOff>161184</xdr:rowOff>
    </xdr:from>
    <xdr:ext cx="1391791" cy="374141"/>
    <xdr:sp macro="" textlink="">
      <xdr:nvSpPr>
        <xdr:cNvPr id="146" name="TextBox 145">
          <a:extLst>
            <a:ext uri="{FF2B5EF4-FFF2-40B4-BE49-F238E27FC236}">
              <a16:creationId xmlns:a16="http://schemas.microsoft.com/office/drawing/2014/main" id="{CEA06AD8-88CE-4850-8AF7-4BB0001011BC}"/>
            </a:ext>
          </a:extLst>
        </xdr:cNvPr>
        <xdr:cNvSpPr txBox="1"/>
      </xdr:nvSpPr>
      <xdr:spPr>
        <a:xfrm>
          <a:off x="4988806" y="1939184"/>
          <a:ext cx="1391791"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800" b="1">
              <a:solidFill>
                <a:srgbClr val="FFFF00"/>
              </a:solidFill>
              <a:latin typeface="+mn-lt"/>
              <a:ea typeface="+mn-ea"/>
              <a:cs typeface="+mn-cs"/>
            </a:rPr>
            <a:t>REGISTERED</a:t>
          </a:r>
          <a:r>
            <a:rPr lang="en-IN" sz="1100">
              <a:solidFill>
                <a:srgbClr val="FFFF00"/>
              </a:solidFill>
            </a:rPr>
            <a:t> </a:t>
          </a:r>
          <a:endParaRPr lang="en-IN" sz="1800" b="1">
            <a:solidFill>
              <a:srgbClr val="FFFF00"/>
            </a:solidFill>
            <a:latin typeface="+mn-lt"/>
            <a:ea typeface="+mn-ea"/>
            <a:cs typeface="+mn-cs"/>
          </a:endParaRPr>
        </a:p>
      </xdr:txBody>
    </xdr:sp>
    <xdr:clientData/>
  </xdr:oneCellAnchor>
  <xdr:oneCellAnchor>
    <xdr:from>
      <xdr:col>3</xdr:col>
      <xdr:colOff>152175</xdr:colOff>
      <xdr:row>10</xdr:row>
      <xdr:rowOff>170420</xdr:rowOff>
    </xdr:from>
    <xdr:ext cx="838628" cy="374141"/>
    <xdr:sp macro="" textlink="">
      <xdr:nvSpPr>
        <xdr:cNvPr id="147" name="TextBox 146">
          <a:extLst>
            <a:ext uri="{FF2B5EF4-FFF2-40B4-BE49-F238E27FC236}">
              <a16:creationId xmlns:a16="http://schemas.microsoft.com/office/drawing/2014/main" id="{3402DE72-B3E7-4090-AEE6-8957B9578942}"/>
            </a:ext>
          </a:extLst>
        </xdr:cNvPr>
        <xdr:cNvSpPr txBox="1"/>
      </xdr:nvSpPr>
      <xdr:spPr>
        <a:xfrm>
          <a:off x="1980975" y="1948420"/>
          <a:ext cx="838628"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800" b="1">
              <a:solidFill>
                <a:srgbClr val="FFFF00"/>
              </a:solidFill>
              <a:latin typeface="+mn-lt"/>
              <a:ea typeface="+mn-ea"/>
              <a:cs typeface="+mn-cs"/>
            </a:rPr>
            <a:t>TOTAL</a:t>
          </a:r>
          <a:r>
            <a:rPr lang="en-IN" sz="1100">
              <a:solidFill>
                <a:schemeClr val="bg1"/>
              </a:solidFill>
            </a:rPr>
            <a:t> </a:t>
          </a:r>
          <a:endParaRPr lang="en-IN" sz="1800" b="1">
            <a:solidFill>
              <a:srgbClr val="FFFF00"/>
            </a:solidFill>
            <a:latin typeface="+mn-lt"/>
            <a:ea typeface="+mn-ea"/>
            <a:cs typeface="+mn-cs"/>
          </a:endParaRPr>
        </a:p>
      </xdr:txBody>
    </xdr:sp>
    <xdr:clientData/>
  </xdr:oneCellAnchor>
  <xdr:oneCellAnchor>
    <xdr:from>
      <xdr:col>1</xdr:col>
      <xdr:colOff>238760</xdr:colOff>
      <xdr:row>5</xdr:row>
      <xdr:rowOff>99060</xdr:rowOff>
    </xdr:from>
    <xdr:ext cx="184731" cy="264560"/>
    <xdr:sp macro="" textlink="">
      <xdr:nvSpPr>
        <xdr:cNvPr id="148" name="TextBox 147">
          <a:extLst>
            <a:ext uri="{FF2B5EF4-FFF2-40B4-BE49-F238E27FC236}">
              <a16:creationId xmlns:a16="http://schemas.microsoft.com/office/drawing/2014/main" id="{1D920979-ABA9-44B2-BEFF-BBB3D3956460}"/>
            </a:ext>
          </a:extLst>
        </xdr:cNvPr>
        <xdr:cNvSpPr txBox="1"/>
      </xdr:nvSpPr>
      <xdr:spPr>
        <a:xfrm>
          <a:off x="848360" y="9880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b="1">
            <a:solidFill>
              <a:srgbClr val="FFFF00"/>
            </a:solidFill>
          </a:endParaRPr>
        </a:p>
      </xdr:txBody>
    </xdr:sp>
    <xdr:clientData/>
  </xdr:oneCellAnchor>
  <xdr:oneCellAnchor>
    <xdr:from>
      <xdr:col>13</xdr:col>
      <xdr:colOff>232540</xdr:colOff>
      <xdr:row>12</xdr:row>
      <xdr:rowOff>105651</xdr:rowOff>
    </xdr:from>
    <xdr:ext cx="1016689" cy="593304"/>
    <xdr:sp macro="" textlink="Analysis!H6">
      <xdr:nvSpPr>
        <xdr:cNvPr id="149" name="TextBox 148">
          <a:extLst>
            <a:ext uri="{FF2B5EF4-FFF2-40B4-BE49-F238E27FC236}">
              <a16:creationId xmlns:a16="http://schemas.microsoft.com/office/drawing/2014/main" id="{4E486201-52A6-40F2-BE01-6CBB8F2319C7}"/>
            </a:ext>
          </a:extLst>
        </xdr:cNvPr>
        <xdr:cNvSpPr txBox="1"/>
      </xdr:nvSpPr>
      <xdr:spPr>
        <a:xfrm>
          <a:off x="8157340" y="2239251"/>
          <a:ext cx="1016689" cy="593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BC205882-DB9A-4AEE-8CC1-2D38E46D6B38}" type="TxLink">
            <a:rPr lang="en-US" sz="3200" b="1" i="0" u="none" strike="noStrike">
              <a:solidFill>
                <a:schemeClr val="bg1"/>
              </a:solidFill>
              <a:latin typeface="Calibri"/>
              <a:ea typeface="Calibri"/>
              <a:cs typeface="Calibri"/>
            </a:rPr>
            <a:pPr marL="0" indent="0"/>
            <a:t>4921</a:t>
          </a:fld>
          <a:endParaRPr lang="en-IN" sz="6000" b="1" i="0" u="none" strike="noStrike">
            <a:solidFill>
              <a:schemeClr val="bg1"/>
            </a:solidFill>
            <a:latin typeface="Calibri"/>
            <a:ea typeface="Calibri"/>
            <a:cs typeface="Calibri"/>
          </a:endParaRPr>
        </a:p>
      </xdr:txBody>
    </xdr:sp>
    <xdr:clientData/>
  </xdr:oneCellAnchor>
  <xdr:oneCellAnchor>
    <xdr:from>
      <xdr:col>8</xdr:col>
      <xdr:colOff>126324</xdr:colOff>
      <xdr:row>12</xdr:row>
      <xdr:rowOff>124701</xdr:rowOff>
    </xdr:from>
    <xdr:ext cx="1224694" cy="593304"/>
    <xdr:sp macro="" textlink="Analysis!I6">
      <xdr:nvSpPr>
        <xdr:cNvPr id="150" name="TextBox 149">
          <a:extLst>
            <a:ext uri="{FF2B5EF4-FFF2-40B4-BE49-F238E27FC236}">
              <a16:creationId xmlns:a16="http://schemas.microsoft.com/office/drawing/2014/main" id="{B3F5CFE4-8F0C-407C-AC60-E1C893BE8D60}"/>
            </a:ext>
          </a:extLst>
        </xdr:cNvPr>
        <xdr:cNvSpPr txBox="1"/>
      </xdr:nvSpPr>
      <xdr:spPr>
        <a:xfrm>
          <a:off x="5003124" y="2258301"/>
          <a:ext cx="1224694" cy="593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EB5B7263-491F-41E6-97D8-902E5BEDE04A}" type="TxLink">
            <a:rPr lang="en-US" sz="3200" b="1" i="0" u="none" strike="noStrike">
              <a:solidFill>
                <a:schemeClr val="bg1"/>
              </a:solidFill>
              <a:latin typeface="Calibri"/>
              <a:ea typeface="Calibri"/>
              <a:cs typeface="Calibri"/>
            </a:rPr>
            <a:pPr marL="0" indent="0"/>
            <a:t>53383</a:t>
          </a:fld>
          <a:endParaRPr lang="en-IN" sz="6000" b="1" i="0" u="none" strike="noStrike">
            <a:solidFill>
              <a:schemeClr val="bg1"/>
            </a:solidFill>
            <a:latin typeface="Calibri"/>
            <a:ea typeface="Calibri"/>
            <a:cs typeface="Calibri"/>
          </a:endParaRPr>
        </a:p>
      </xdr:txBody>
    </xdr:sp>
    <xdr:clientData/>
  </xdr:oneCellAnchor>
  <xdr:oneCellAnchor>
    <xdr:from>
      <xdr:col>3</xdr:col>
      <xdr:colOff>123542</xdr:colOff>
      <xdr:row>13</xdr:row>
      <xdr:rowOff>241</xdr:rowOff>
    </xdr:from>
    <xdr:ext cx="184731" cy="446212"/>
    <xdr:sp macro="" textlink="[1]Analysis!AG29">
      <xdr:nvSpPr>
        <xdr:cNvPr id="151" name="TextBox 150">
          <a:extLst>
            <a:ext uri="{FF2B5EF4-FFF2-40B4-BE49-F238E27FC236}">
              <a16:creationId xmlns:a16="http://schemas.microsoft.com/office/drawing/2014/main" id="{C3C5C76C-8060-4ECE-8A7F-DB3C2F9D1758}"/>
            </a:ext>
          </a:extLst>
        </xdr:cNvPr>
        <xdr:cNvSpPr txBox="1"/>
      </xdr:nvSpPr>
      <xdr:spPr>
        <a:xfrm>
          <a:off x="1952342" y="2311641"/>
          <a:ext cx="184731" cy="4462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2400" b="1">
            <a:solidFill>
              <a:schemeClr val="bg1"/>
            </a:solidFill>
          </a:endParaRPr>
        </a:p>
      </xdr:txBody>
    </xdr:sp>
    <xdr:clientData/>
  </xdr:oneCellAnchor>
  <xdr:oneCellAnchor>
    <xdr:from>
      <xdr:col>15</xdr:col>
      <xdr:colOff>224223</xdr:colOff>
      <xdr:row>39</xdr:row>
      <xdr:rowOff>109688</xdr:rowOff>
    </xdr:from>
    <xdr:ext cx="1383520" cy="405432"/>
    <xdr:sp macro="" textlink="">
      <xdr:nvSpPr>
        <xdr:cNvPr id="152" name="TextBox 151">
          <a:extLst>
            <a:ext uri="{FF2B5EF4-FFF2-40B4-BE49-F238E27FC236}">
              <a16:creationId xmlns:a16="http://schemas.microsoft.com/office/drawing/2014/main" id="{A369824C-1399-4E5F-BECE-C7D68E0D0F51}"/>
            </a:ext>
          </a:extLst>
        </xdr:cNvPr>
        <xdr:cNvSpPr txBox="1"/>
      </xdr:nvSpPr>
      <xdr:spPr>
        <a:xfrm>
          <a:off x="9368223" y="7242008"/>
          <a:ext cx="1383520"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000" b="1">
              <a:solidFill>
                <a:schemeClr val="bg1"/>
              </a:solidFill>
              <a:latin typeface="+mn-lt"/>
              <a:ea typeface="+mn-ea"/>
              <a:cs typeface="+mn-cs"/>
            </a:rPr>
            <a:t>Ratio</a:t>
          </a:r>
          <a:r>
            <a:rPr lang="en-IN" sz="2000" b="1" baseline="0">
              <a:solidFill>
                <a:schemeClr val="bg1"/>
              </a:solidFill>
              <a:latin typeface="+mn-lt"/>
              <a:ea typeface="+mn-ea"/>
              <a:cs typeface="+mn-cs"/>
            </a:rPr>
            <a:t> Chart</a:t>
          </a:r>
          <a:endParaRPr lang="en-IN" sz="2000" b="1">
            <a:solidFill>
              <a:schemeClr val="bg1"/>
            </a:solidFill>
            <a:latin typeface="+mn-lt"/>
            <a:ea typeface="+mn-ea"/>
            <a:cs typeface="+mn-cs"/>
          </a:endParaRPr>
        </a:p>
      </xdr:txBody>
    </xdr:sp>
    <xdr:clientData/>
  </xdr:oneCellAnchor>
  <xdr:oneCellAnchor>
    <xdr:from>
      <xdr:col>4</xdr:col>
      <xdr:colOff>71593</xdr:colOff>
      <xdr:row>18</xdr:row>
      <xdr:rowOff>83132</xdr:rowOff>
    </xdr:from>
    <xdr:ext cx="2029145" cy="405432"/>
    <xdr:sp macro="" textlink="">
      <xdr:nvSpPr>
        <xdr:cNvPr id="153" name="TextBox 152">
          <a:extLst>
            <a:ext uri="{FF2B5EF4-FFF2-40B4-BE49-F238E27FC236}">
              <a16:creationId xmlns:a16="http://schemas.microsoft.com/office/drawing/2014/main" id="{70EA3D7E-FB3C-4CFA-8771-4AAB2336B155}"/>
            </a:ext>
          </a:extLst>
        </xdr:cNvPr>
        <xdr:cNvSpPr txBox="1"/>
      </xdr:nvSpPr>
      <xdr:spPr>
        <a:xfrm>
          <a:off x="2509993" y="3374972"/>
          <a:ext cx="2029145"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000" b="1">
              <a:solidFill>
                <a:schemeClr val="bg1"/>
              </a:solidFill>
              <a:latin typeface="+mn-lt"/>
              <a:ea typeface="+mn-ea"/>
              <a:cs typeface="+mn-cs"/>
            </a:rPr>
            <a:t>Windspeed Chart</a:t>
          </a:r>
          <a:endParaRPr lang="en-IN" sz="1400" b="1">
            <a:solidFill>
              <a:schemeClr val="bg1"/>
            </a:solidFill>
            <a:latin typeface="+mn-lt"/>
            <a:ea typeface="+mn-ea"/>
            <a:cs typeface="+mn-cs"/>
          </a:endParaRPr>
        </a:p>
      </xdr:txBody>
    </xdr:sp>
    <xdr:clientData/>
  </xdr:oneCellAnchor>
  <xdr:oneCellAnchor>
    <xdr:from>
      <xdr:col>19</xdr:col>
      <xdr:colOff>451890</xdr:colOff>
      <xdr:row>28</xdr:row>
      <xdr:rowOff>64135</xdr:rowOff>
    </xdr:from>
    <xdr:ext cx="1975477" cy="405432"/>
    <xdr:sp macro="" textlink="">
      <xdr:nvSpPr>
        <xdr:cNvPr id="154" name="TextBox 153">
          <a:extLst>
            <a:ext uri="{FF2B5EF4-FFF2-40B4-BE49-F238E27FC236}">
              <a16:creationId xmlns:a16="http://schemas.microsoft.com/office/drawing/2014/main" id="{A76ADD45-7EBC-4046-9181-E15E9667F982}"/>
            </a:ext>
          </a:extLst>
        </xdr:cNvPr>
        <xdr:cNvSpPr txBox="1"/>
      </xdr:nvSpPr>
      <xdr:spPr>
        <a:xfrm>
          <a:off x="12034290" y="5184775"/>
          <a:ext cx="1975477"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000" b="1">
              <a:solidFill>
                <a:schemeClr val="bg1"/>
              </a:solidFill>
            </a:rPr>
            <a:t>weekdays</a:t>
          </a:r>
          <a:r>
            <a:rPr lang="en-IN" sz="1400" b="1" baseline="0">
              <a:solidFill>
                <a:schemeClr val="bg1"/>
              </a:solidFill>
            </a:rPr>
            <a:t> </a:t>
          </a:r>
          <a:r>
            <a:rPr lang="en-IN" sz="2000" b="1" baseline="0">
              <a:solidFill>
                <a:schemeClr val="bg1"/>
              </a:solidFill>
            </a:rPr>
            <a:t>Rental</a:t>
          </a:r>
          <a:endParaRPr lang="en-IN" sz="1800" b="1">
            <a:solidFill>
              <a:schemeClr val="bg1"/>
            </a:solidFill>
          </a:endParaRPr>
        </a:p>
      </xdr:txBody>
    </xdr:sp>
    <xdr:clientData/>
  </xdr:oneCellAnchor>
  <xdr:oneCellAnchor>
    <xdr:from>
      <xdr:col>5</xdr:col>
      <xdr:colOff>545235</xdr:colOff>
      <xdr:row>18</xdr:row>
      <xdr:rowOff>16510</xdr:rowOff>
    </xdr:from>
    <xdr:ext cx="184731" cy="248851"/>
    <xdr:sp macro="" textlink="">
      <xdr:nvSpPr>
        <xdr:cNvPr id="155" name="TextBox 154">
          <a:extLst>
            <a:ext uri="{FF2B5EF4-FFF2-40B4-BE49-F238E27FC236}">
              <a16:creationId xmlns:a16="http://schemas.microsoft.com/office/drawing/2014/main" id="{5ED69105-C57B-436B-8372-18FE2D0D117D}"/>
            </a:ext>
          </a:extLst>
        </xdr:cNvPr>
        <xdr:cNvSpPr txBox="1"/>
      </xdr:nvSpPr>
      <xdr:spPr>
        <a:xfrm>
          <a:off x="3593235" y="3308350"/>
          <a:ext cx="184731"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000" b="1">
            <a:solidFill>
              <a:schemeClr val="bg1"/>
            </a:solidFill>
          </a:endParaRPr>
        </a:p>
      </xdr:txBody>
    </xdr:sp>
    <xdr:clientData/>
  </xdr:oneCellAnchor>
  <xdr:oneCellAnchor>
    <xdr:from>
      <xdr:col>6</xdr:col>
      <xdr:colOff>586122</xdr:colOff>
      <xdr:row>18</xdr:row>
      <xdr:rowOff>16510</xdr:rowOff>
    </xdr:from>
    <xdr:ext cx="184731" cy="248851"/>
    <xdr:sp macro="" textlink="">
      <xdr:nvSpPr>
        <xdr:cNvPr id="156" name="TextBox 155">
          <a:extLst>
            <a:ext uri="{FF2B5EF4-FFF2-40B4-BE49-F238E27FC236}">
              <a16:creationId xmlns:a16="http://schemas.microsoft.com/office/drawing/2014/main" id="{D070400C-4AEB-43B1-A90D-C00F232CD17A}"/>
            </a:ext>
          </a:extLst>
        </xdr:cNvPr>
        <xdr:cNvSpPr txBox="1"/>
      </xdr:nvSpPr>
      <xdr:spPr>
        <a:xfrm>
          <a:off x="4243722" y="3308350"/>
          <a:ext cx="184731"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000" b="1">
            <a:solidFill>
              <a:schemeClr val="bg1"/>
            </a:solidFill>
          </a:endParaRPr>
        </a:p>
      </xdr:txBody>
    </xdr:sp>
    <xdr:clientData/>
  </xdr:oneCellAnchor>
  <xdr:oneCellAnchor>
    <xdr:from>
      <xdr:col>8</xdr:col>
      <xdr:colOff>49935</xdr:colOff>
      <xdr:row>18</xdr:row>
      <xdr:rowOff>16510</xdr:rowOff>
    </xdr:from>
    <xdr:ext cx="184731" cy="248851"/>
    <xdr:sp macro="" textlink="">
      <xdr:nvSpPr>
        <xdr:cNvPr id="157" name="TextBox 156">
          <a:extLst>
            <a:ext uri="{FF2B5EF4-FFF2-40B4-BE49-F238E27FC236}">
              <a16:creationId xmlns:a16="http://schemas.microsoft.com/office/drawing/2014/main" id="{AE0EEEA8-5E0E-46C9-AEF3-BE608E9F665B}"/>
            </a:ext>
          </a:extLst>
        </xdr:cNvPr>
        <xdr:cNvSpPr txBox="1"/>
      </xdr:nvSpPr>
      <xdr:spPr>
        <a:xfrm>
          <a:off x="4926735" y="3308350"/>
          <a:ext cx="184731"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000" b="1">
            <a:solidFill>
              <a:schemeClr val="bg1"/>
            </a:solidFill>
          </a:endParaRPr>
        </a:p>
      </xdr:txBody>
    </xdr:sp>
    <xdr:clientData/>
  </xdr:oneCellAnchor>
  <xdr:twoCellAnchor editAs="oneCell">
    <xdr:from>
      <xdr:col>0</xdr:col>
      <xdr:colOff>434340</xdr:colOff>
      <xdr:row>40</xdr:row>
      <xdr:rowOff>22860</xdr:rowOff>
    </xdr:from>
    <xdr:to>
      <xdr:col>2</xdr:col>
      <xdr:colOff>327660</xdr:colOff>
      <xdr:row>46</xdr:row>
      <xdr:rowOff>38100</xdr:rowOff>
    </xdr:to>
    <xdr:pic>
      <xdr:nvPicPr>
        <xdr:cNvPr id="158" name="Graphic 157" descr="Marketing with solid fill">
          <a:extLst>
            <a:ext uri="{FF2B5EF4-FFF2-40B4-BE49-F238E27FC236}">
              <a16:creationId xmlns:a16="http://schemas.microsoft.com/office/drawing/2014/main" id="{2DB1DFB4-3372-4DC0-8B74-9D12E5A1AF03}"/>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434340" y="7134860"/>
          <a:ext cx="1112520" cy="1082040"/>
        </a:xfrm>
        <a:prstGeom prst="rect">
          <a:avLst/>
        </a:prstGeom>
      </xdr:spPr>
    </xdr:pic>
    <xdr:clientData/>
  </xdr:twoCellAnchor>
  <xdr:oneCellAnchor>
    <xdr:from>
      <xdr:col>9</xdr:col>
      <xdr:colOff>437353</xdr:colOff>
      <xdr:row>18</xdr:row>
      <xdr:rowOff>83132</xdr:rowOff>
    </xdr:from>
    <xdr:ext cx="1804725" cy="405432"/>
    <xdr:sp macro="" textlink="">
      <xdr:nvSpPr>
        <xdr:cNvPr id="167" name="TextBox 166">
          <a:extLst>
            <a:ext uri="{FF2B5EF4-FFF2-40B4-BE49-F238E27FC236}">
              <a16:creationId xmlns:a16="http://schemas.microsoft.com/office/drawing/2014/main" id="{55F2E0CF-C440-4A23-AD66-2F08BD5E59A3}"/>
            </a:ext>
          </a:extLst>
        </xdr:cNvPr>
        <xdr:cNvSpPr txBox="1"/>
      </xdr:nvSpPr>
      <xdr:spPr>
        <a:xfrm>
          <a:off x="5923753" y="3374972"/>
          <a:ext cx="1804725"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000" b="1">
              <a:solidFill>
                <a:schemeClr val="bg1"/>
              </a:solidFill>
              <a:latin typeface="+mn-lt"/>
              <a:ea typeface="+mn-ea"/>
              <a:cs typeface="+mn-cs"/>
            </a:rPr>
            <a:t>Humidity Chart</a:t>
          </a:r>
          <a:endParaRPr lang="en-IN" sz="1400" b="1">
            <a:solidFill>
              <a:schemeClr val="bg1"/>
            </a:solidFill>
            <a:latin typeface="+mn-lt"/>
            <a:ea typeface="+mn-ea"/>
            <a:cs typeface="+mn-cs"/>
          </a:endParaRPr>
        </a:p>
      </xdr:txBody>
    </xdr:sp>
    <xdr:clientData/>
  </xdr:oneCellAnchor>
  <xdr:oneCellAnchor>
    <xdr:from>
      <xdr:col>14</xdr:col>
      <xdr:colOff>604993</xdr:colOff>
      <xdr:row>18</xdr:row>
      <xdr:rowOff>83132</xdr:rowOff>
    </xdr:from>
    <xdr:ext cx="1425070" cy="405432"/>
    <xdr:sp macro="" textlink="">
      <xdr:nvSpPr>
        <xdr:cNvPr id="169" name="TextBox 168">
          <a:extLst>
            <a:ext uri="{FF2B5EF4-FFF2-40B4-BE49-F238E27FC236}">
              <a16:creationId xmlns:a16="http://schemas.microsoft.com/office/drawing/2014/main" id="{843CA6A3-7110-41B6-885B-4FF8C7F1D001}"/>
            </a:ext>
          </a:extLst>
        </xdr:cNvPr>
        <xdr:cNvSpPr txBox="1"/>
      </xdr:nvSpPr>
      <xdr:spPr>
        <a:xfrm>
          <a:off x="9139393" y="3374972"/>
          <a:ext cx="1425070"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000" b="1">
              <a:solidFill>
                <a:schemeClr val="bg1"/>
              </a:solidFill>
              <a:latin typeface="+mn-lt"/>
              <a:ea typeface="+mn-ea"/>
              <a:cs typeface="+mn-cs"/>
            </a:rPr>
            <a:t>Temp Chart</a:t>
          </a:r>
          <a:endParaRPr lang="en-IN" sz="1400" b="1">
            <a:solidFill>
              <a:schemeClr val="bg1"/>
            </a:solidFill>
            <a:latin typeface="+mn-lt"/>
            <a:ea typeface="+mn-ea"/>
            <a:cs typeface="+mn-cs"/>
          </a:endParaRPr>
        </a:p>
      </xdr:txBody>
    </xdr:sp>
    <xdr:clientData/>
  </xdr:oneCellAnchor>
  <xdr:twoCellAnchor editAs="oneCell">
    <xdr:from>
      <xdr:col>0</xdr:col>
      <xdr:colOff>320040</xdr:colOff>
      <xdr:row>11</xdr:row>
      <xdr:rowOff>0</xdr:rowOff>
    </xdr:from>
    <xdr:to>
      <xdr:col>2</xdr:col>
      <xdr:colOff>426720</xdr:colOff>
      <xdr:row>18</xdr:row>
      <xdr:rowOff>76200</xdr:rowOff>
    </xdr:to>
    <mc:AlternateContent xmlns:mc="http://schemas.openxmlformats.org/markup-compatibility/2006" xmlns:a14="http://schemas.microsoft.com/office/drawing/2010/main">
      <mc:Choice Requires="a14">
        <xdr:graphicFrame macro="">
          <xdr:nvGraphicFramePr>
            <xdr:cNvPr id="170" name="MONTH2">
              <a:extLst>
                <a:ext uri="{FF2B5EF4-FFF2-40B4-BE49-F238E27FC236}">
                  <a16:creationId xmlns:a16="http://schemas.microsoft.com/office/drawing/2014/main" id="{C3775A17-2300-4A52-A0B1-831F0A284DE0}"/>
                </a:ext>
              </a:extLst>
            </xdr:cNvPr>
            <xdr:cNvGraphicFramePr/>
          </xdr:nvGraphicFramePr>
          <xdr:xfrm>
            <a:off x="0" y="0"/>
            <a:ext cx="0" cy="0"/>
          </xdr:xfrm>
          <a:graphic>
            <a:graphicData uri="http://schemas.microsoft.com/office/drawing/2010/slicer">
              <sle:slicer xmlns:sle="http://schemas.microsoft.com/office/drawing/2010/slicer" name="MONTH2"/>
            </a:graphicData>
          </a:graphic>
        </xdr:graphicFrame>
      </mc:Choice>
      <mc:Fallback xmlns="">
        <xdr:sp macro="" textlink="">
          <xdr:nvSpPr>
            <xdr:cNvPr id="0" name=""/>
            <xdr:cNvSpPr>
              <a:spLocks noTextEdit="1"/>
            </xdr:cNvSpPr>
          </xdr:nvSpPr>
          <xdr:spPr>
            <a:xfrm>
              <a:off x="320040" y="1955800"/>
              <a:ext cx="1325880" cy="1320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309880</xdr:colOff>
      <xdr:row>21</xdr:row>
      <xdr:rowOff>137160</xdr:rowOff>
    </xdr:from>
    <xdr:to>
      <xdr:col>2</xdr:col>
      <xdr:colOff>492760</xdr:colOff>
      <xdr:row>38</xdr:row>
      <xdr:rowOff>45720</xdr:rowOff>
    </xdr:to>
    <mc:AlternateContent xmlns:mc="http://schemas.openxmlformats.org/markup-compatibility/2006">
      <mc:Choice xmlns:a14="http://schemas.microsoft.com/office/drawing/2010/main" Requires="a14">
        <xdr:graphicFrame macro="">
          <xdr:nvGraphicFramePr>
            <xdr:cNvPr id="171" name="WEEKDAY2">
              <a:extLst>
                <a:ext uri="{FF2B5EF4-FFF2-40B4-BE49-F238E27FC236}">
                  <a16:creationId xmlns:a16="http://schemas.microsoft.com/office/drawing/2014/main" id="{F805A972-EA75-40E5-B950-B1154DB43E32}"/>
                </a:ext>
              </a:extLst>
            </xdr:cNvPr>
            <xdr:cNvGraphicFramePr/>
          </xdr:nvGraphicFramePr>
          <xdr:xfrm>
            <a:off x="0" y="0"/>
            <a:ext cx="0" cy="0"/>
          </xdr:xfrm>
          <a:graphic>
            <a:graphicData uri="http://schemas.microsoft.com/office/drawing/2010/slicer">
              <sle:slicer xmlns:sle="http://schemas.microsoft.com/office/drawing/2010/slicer" name="WEEKDAY2"/>
            </a:graphicData>
          </a:graphic>
        </xdr:graphicFrame>
      </mc:Choice>
      <mc:Fallback>
        <xdr:sp macro="" textlink="">
          <xdr:nvSpPr>
            <xdr:cNvPr id="0" name=""/>
            <xdr:cNvSpPr>
              <a:spLocks noTextEdit="1"/>
            </xdr:cNvSpPr>
          </xdr:nvSpPr>
          <xdr:spPr>
            <a:xfrm>
              <a:off x="309880" y="3870960"/>
              <a:ext cx="1402080" cy="29311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563880</xdr:colOff>
      <xdr:row>3</xdr:row>
      <xdr:rowOff>53340</xdr:rowOff>
    </xdr:from>
    <xdr:to>
      <xdr:col>20</xdr:col>
      <xdr:colOff>60960</xdr:colOff>
      <xdr:row>8</xdr:row>
      <xdr:rowOff>0</xdr:rowOff>
    </xdr:to>
    <mc:AlternateContent xmlns:mc="http://schemas.openxmlformats.org/markup-compatibility/2006" xmlns:a14="http://schemas.microsoft.com/office/drawing/2010/main">
      <mc:Choice Requires="a14">
        <xdr:graphicFrame macro="">
          <xdr:nvGraphicFramePr>
            <xdr:cNvPr id="172" name="WEATHER">
              <a:extLst>
                <a:ext uri="{FF2B5EF4-FFF2-40B4-BE49-F238E27FC236}">
                  <a16:creationId xmlns:a16="http://schemas.microsoft.com/office/drawing/2014/main" id="{9C811737-40AB-43B1-8EEC-B3AF643EA8B1}"/>
                </a:ext>
              </a:extLst>
            </xdr:cNvPr>
            <xdr:cNvGraphicFramePr/>
          </xdr:nvGraphicFramePr>
          <xdr:xfrm>
            <a:off x="0" y="0"/>
            <a:ext cx="0" cy="0"/>
          </xdr:xfrm>
          <a:graphic>
            <a:graphicData uri="http://schemas.microsoft.com/office/drawing/2010/slicer">
              <sle:slicer xmlns:sle="http://schemas.microsoft.com/office/drawing/2010/slicer" name="WEATHER"/>
            </a:graphicData>
          </a:graphic>
        </xdr:graphicFrame>
      </mc:Choice>
      <mc:Fallback xmlns="">
        <xdr:sp macro="" textlink="">
          <xdr:nvSpPr>
            <xdr:cNvPr id="0" name=""/>
            <xdr:cNvSpPr>
              <a:spLocks noTextEdit="1"/>
            </xdr:cNvSpPr>
          </xdr:nvSpPr>
          <xdr:spPr>
            <a:xfrm>
              <a:off x="6659880" y="586740"/>
              <a:ext cx="5593080" cy="8356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312420</xdr:colOff>
      <xdr:row>42</xdr:row>
      <xdr:rowOff>91440</xdr:rowOff>
    </xdr:from>
    <xdr:to>
      <xdr:col>14</xdr:col>
      <xdr:colOff>91440</xdr:colOff>
      <xdr:row>55</xdr:row>
      <xdr:rowOff>129540</xdr:rowOff>
    </xdr:to>
    <xdr:graphicFrame macro="">
      <xdr:nvGraphicFramePr>
        <xdr:cNvPr id="173" name="Chart 172">
          <a:extLst>
            <a:ext uri="{FF2B5EF4-FFF2-40B4-BE49-F238E27FC236}">
              <a16:creationId xmlns:a16="http://schemas.microsoft.com/office/drawing/2014/main" id="{C8B5372B-9A75-4F29-B151-D73CF48DBC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14</xdr:col>
      <xdr:colOff>533400</xdr:colOff>
      <xdr:row>42</xdr:row>
      <xdr:rowOff>114300</xdr:rowOff>
    </xdr:from>
    <xdr:to>
      <xdr:col>17</xdr:col>
      <xdr:colOff>508000</xdr:colOff>
      <xdr:row>55</xdr:row>
      <xdr:rowOff>165100</xdr:rowOff>
    </xdr:to>
    <xdr:graphicFrame macro="">
      <xdr:nvGraphicFramePr>
        <xdr:cNvPr id="174" name="Chart 173">
          <a:extLst>
            <a:ext uri="{FF2B5EF4-FFF2-40B4-BE49-F238E27FC236}">
              <a16:creationId xmlns:a16="http://schemas.microsoft.com/office/drawing/2014/main" id="{E563539F-77A1-4822-9419-30D70727C8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393700</xdr:colOff>
      <xdr:row>21</xdr:row>
      <xdr:rowOff>76200</xdr:rowOff>
    </xdr:from>
    <xdr:to>
      <xdr:col>17</xdr:col>
      <xdr:colOff>495300</xdr:colOff>
      <xdr:row>35</xdr:row>
      <xdr:rowOff>165100</xdr:rowOff>
    </xdr:to>
    <xdr:graphicFrame macro="">
      <xdr:nvGraphicFramePr>
        <xdr:cNvPr id="175" name="Chart 174">
          <a:extLst>
            <a:ext uri="{FF2B5EF4-FFF2-40B4-BE49-F238E27FC236}">
              <a16:creationId xmlns:a16="http://schemas.microsoft.com/office/drawing/2014/main" id="{07887607-47C7-46D8-8812-54359BD974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8</xdr:col>
      <xdr:colOff>355600</xdr:colOff>
      <xdr:row>21</xdr:row>
      <xdr:rowOff>63500</xdr:rowOff>
    </xdr:from>
    <xdr:to>
      <xdr:col>13</xdr:col>
      <xdr:colOff>88900</xdr:colOff>
      <xdr:row>35</xdr:row>
      <xdr:rowOff>152400</xdr:rowOff>
    </xdr:to>
    <xdr:graphicFrame macro="">
      <xdr:nvGraphicFramePr>
        <xdr:cNvPr id="177" name="Chart 176">
          <a:extLst>
            <a:ext uri="{FF2B5EF4-FFF2-40B4-BE49-F238E27FC236}">
              <a16:creationId xmlns:a16="http://schemas.microsoft.com/office/drawing/2014/main" id="{B2907252-0747-481E-9769-9607BD41CE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3</xdr:col>
      <xdr:colOff>177800</xdr:colOff>
      <xdr:row>21</xdr:row>
      <xdr:rowOff>17780</xdr:rowOff>
    </xdr:from>
    <xdr:to>
      <xdr:col>7</xdr:col>
      <xdr:colOff>584200</xdr:colOff>
      <xdr:row>35</xdr:row>
      <xdr:rowOff>101600</xdr:rowOff>
    </xdr:to>
    <xdr:graphicFrame macro="">
      <xdr:nvGraphicFramePr>
        <xdr:cNvPr id="178" name="Chart 177">
          <a:extLst>
            <a:ext uri="{FF2B5EF4-FFF2-40B4-BE49-F238E27FC236}">
              <a16:creationId xmlns:a16="http://schemas.microsoft.com/office/drawing/2014/main" id="{947764AA-A1BD-4B2E-9B6B-08385A7AAC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oneCellAnchor>
    <xdr:from>
      <xdr:col>3</xdr:col>
      <xdr:colOff>241300</xdr:colOff>
      <xdr:row>13</xdr:row>
      <xdr:rowOff>30480</xdr:rowOff>
    </xdr:from>
    <xdr:ext cx="184731" cy="468013"/>
    <xdr:sp macro="" textlink="">
      <xdr:nvSpPr>
        <xdr:cNvPr id="180" name="TextBox 179">
          <a:extLst>
            <a:ext uri="{FF2B5EF4-FFF2-40B4-BE49-F238E27FC236}">
              <a16:creationId xmlns:a16="http://schemas.microsoft.com/office/drawing/2014/main" id="{0803CF92-E848-4CA1-9631-8ED05C2033C2}"/>
            </a:ext>
          </a:extLst>
        </xdr:cNvPr>
        <xdr:cNvSpPr txBox="1"/>
      </xdr:nvSpPr>
      <xdr:spPr>
        <a:xfrm>
          <a:off x="2070100" y="2341880"/>
          <a:ext cx="18473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endParaRPr lang="en-US" sz="2400" b="1" i="0" u="none" strike="noStrike">
            <a:solidFill>
              <a:schemeClr val="bg1"/>
            </a:solidFill>
            <a:latin typeface="Calibri"/>
            <a:ea typeface="Calibri"/>
            <a:cs typeface="Calibri"/>
          </a:endParaRPr>
        </a:p>
      </xdr:txBody>
    </xdr:sp>
    <xdr:clientData/>
  </xdr:oneCellAnchor>
  <xdr:oneCellAnchor>
    <xdr:from>
      <xdr:col>3</xdr:col>
      <xdr:colOff>190500</xdr:colOff>
      <xdr:row>12</xdr:row>
      <xdr:rowOff>127000</xdr:rowOff>
    </xdr:from>
    <xdr:ext cx="1384300" cy="593304"/>
    <xdr:sp macro="" textlink="Analysis!J6">
      <xdr:nvSpPr>
        <xdr:cNvPr id="185" name="TextBox 184">
          <a:extLst>
            <a:ext uri="{FF2B5EF4-FFF2-40B4-BE49-F238E27FC236}">
              <a16:creationId xmlns:a16="http://schemas.microsoft.com/office/drawing/2014/main" id="{B0A4A997-29A4-091E-5E65-EA300FAAF957}"/>
            </a:ext>
          </a:extLst>
        </xdr:cNvPr>
        <xdr:cNvSpPr txBox="1"/>
      </xdr:nvSpPr>
      <xdr:spPr>
        <a:xfrm>
          <a:off x="2019300" y="2260600"/>
          <a:ext cx="1384300" cy="593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0EF38E8D-D17B-4B01-9454-A7214E9A7BFF}" type="TxLink">
            <a:rPr lang="en-US" sz="3200" b="1" i="0" u="none" strike="noStrike">
              <a:solidFill>
                <a:schemeClr val="bg1"/>
              </a:solidFill>
              <a:latin typeface="Calibri"/>
              <a:ea typeface="Calibri"/>
              <a:cs typeface="Calibri"/>
            </a:rPr>
            <a:pPr/>
            <a:t>58304</a:t>
          </a:fld>
          <a:endParaRPr lang="en-IN" sz="6600" b="1">
            <a:solidFill>
              <a:schemeClr val="bg1"/>
            </a:solidFill>
          </a:endParaRPr>
        </a:p>
      </xdr:txBody>
    </xdr:sp>
    <xdr:clientData/>
  </xdr:oneCellAnchor>
  <xdr:twoCellAnchor>
    <xdr:from>
      <xdr:col>16</xdr:col>
      <xdr:colOff>589421</xdr:colOff>
      <xdr:row>12</xdr:row>
      <xdr:rowOff>62553</xdr:rowOff>
    </xdr:from>
    <xdr:to>
      <xdr:col>17</xdr:col>
      <xdr:colOff>462280</xdr:colOff>
      <xdr:row>15</xdr:row>
      <xdr:rowOff>126033</xdr:rowOff>
    </xdr:to>
    <xdr:pic>
      <xdr:nvPicPr>
        <xdr:cNvPr id="186" name="Graphic 185" descr="Bar graph with upward trend with solid fill">
          <a:extLst>
            <a:ext uri="{FF2B5EF4-FFF2-40B4-BE49-F238E27FC236}">
              <a16:creationId xmlns:a16="http://schemas.microsoft.com/office/drawing/2014/main" id="{CEA68406-4AF4-4DF8-A23D-29A2E33C2845}"/>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0343021" y="2196153"/>
          <a:ext cx="482459" cy="596880"/>
        </a:xfrm>
        <a:prstGeom prst="rect">
          <a:avLst/>
        </a:prstGeom>
      </xdr:spPr>
    </xdr:pic>
    <xdr:clientData/>
  </xdr:twoCellAnchor>
  <xdr:twoCellAnchor>
    <xdr:from>
      <xdr:col>12</xdr:col>
      <xdr:colOff>17921</xdr:colOff>
      <xdr:row>12</xdr:row>
      <xdr:rowOff>49853</xdr:rowOff>
    </xdr:from>
    <xdr:to>
      <xdr:col>12</xdr:col>
      <xdr:colOff>500380</xdr:colOff>
      <xdr:row>15</xdr:row>
      <xdr:rowOff>113333</xdr:rowOff>
    </xdr:to>
    <xdr:pic>
      <xdr:nvPicPr>
        <xdr:cNvPr id="187" name="Graphic 186" descr="Bar graph with upward trend with solid fill">
          <a:extLst>
            <a:ext uri="{FF2B5EF4-FFF2-40B4-BE49-F238E27FC236}">
              <a16:creationId xmlns:a16="http://schemas.microsoft.com/office/drawing/2014/main" id="{7D985C72-19A6-4924-903A-A72808104D9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333121" y="2183453"/>
          <a:ext cx="482459" cy="596880"/>
        </a:xfrm>
        <a:prstGeom prst="rect">
          <a:avLst/>
        </a:prstGeom>
      </xdr:spPr>
    </xdr:pic>
    <xdr:clientData/>
  </xdr:twoCellAnchor>
  <xdr:twoCellAnchor>
    <xdr:from>
      <xdr:col>18</xdr:col>
      <xdr:colOff>381000</xdr:colOff>
      <xdr:row>31</xdr:row>
      <xdr:rowOff>88900</xdr:rowOff>
    </xdr:from>
    <xdr:to>
      <xdr:col>23</xdr:col>
      <xdr:colOff>584200</xdr:colOff>
      <xdr:row>55</xdr:row>
      <xdr:rowOff>0</xdr:rowOff>
    </xdr:to>
    <xdr:graphicFrame macro="">
      <xdr:nvGraphicFramePr>
        <xdr:cNvPr id="2" name="Chart 1">
          <a:extLst>
            <a:ext uri="{FF2B5EF4-FFF2-40B4-BE49-F238E27FC236}">
              <a16:creationId xmlns:a16="http://schemas.microsoft.com/office/drawing/2014/main" id="{D870CF8F-0362-4F27-BB9A-1BFC1CE4DD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oneCellAnchor>
    <xdr:from>
      <xdr:col>18</xdr:col>
      <xdr:colOff>531106</xdr:colOff>
      <xdr:row>13</xdr:row>
      <xdr:rowOff>34184</xdr:rowOff>
    </xdr:from>
    <xdr:ext cx="1130502" cy="311496"/>
    <xdr:sp macro="" textlink="">
      <xdr:nvSpPr>
        <xdr:cNvPr id="4" name="TextBox 3">
          <a:extLst>
            <a:ext uri="{FF2B5EF4-FFF2-40B4-BE49-F238E27FC236}">
              <a16:creationId xmlns:a16="http://schemas.microsoft.com/office/drawing/2014/main" id="{BB16D0DC-A9B0-4E65-ACAC-FD9CABDCDDDD}"/>
            </a:ext>
          </a:extLst>
        </xdr:cNvPr>
        <xdr:cNvSpPr txBox="1"/>
      </xdr:nvSpPr>
      <xdr:spPr>
        <a:xfrm>
          <a:off x="11503906" y="2345584"/>
          <a:ext cx="113050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IN" sz="1400" b="1">
              <a:solidFill>
                <a:srgbClr val="FFFF00"/>
              </a:solidFill>
              <a:latin typeface="+mn-lt"/>
              <a:ea typeface="+mn-ea"/>
              <a:cs typeface="+mn-cs"/>
            </a:rPr>
            <a:t>REGISTERED</a:t>
          </a:r>
          <a:r>
            <a:rPr lang="en-IN" sz="1100">
              <a:solidFill>
                <a:srgbClr val="FFFF00"/>
              </a:solidFill>
            </a:rPr>
            <a:t> </a:t>
          </a:r>
          <a:endParaRPr lang="en-IN" sz="1800" b="1">
            <a:solidFill>
              <a:srgbClr val="FFFF00"/>
            </a:solidFill>
            <a:latin typeface="+mn-lt"/>
            <a:ea typeface="+mn-ea"/>
            <a:cs typeface="+mn-cs"/>
          </a:endParaRPr>
        </a:p>
      </xdr:txBody>
    </xdr:sp>
    <xdr:clientData/>
  </xdr:oneCellAnchor>
  <xdr:oneCellAnchor>
    <xdr:from>
      <xdr:col>21</xdr:col>
      <xdr:colOff>580747</xdr:colOff>
      <xdr:row>13</xdr:row>
      <xdr:rowOff>15883</xdr:rowOff>
    </xdr:from>
    <xdr:ext cx="1022628" cy="311496"/>
    <xdr:sp macro="" textlink="">
      <xdr:nvSpPr>
        <xdr:cNvPr id="6" name="TextBox 5">
          <a:extLst>
            <a:ext uri="{FF2B5EF4-FFF2-40B4-BE49-F238E27FC236}">
              <a16:creationId xmlns:a16="http://schemas.microsoft.com/office/drawing/2014/main" id="{90B40B2F-9584-4B1B-ADDF-A09885AAF0C4}"/>
            </a:ext>
          </a:extLst>
        </xdr:cNvPr>
        <xdr:cNvSpPr txBox="1"/>
      </xdr:nvSpPr>
      <xdr:spPr>
        <a:xfrm>
          <a:off x="13382347" y="2327283"/>
          <a:ext cx="1022628"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IN" sz="1400" b="1">
              <a:solidFill>
                <a:srgbClr val="FFFF00"/>
              </a:solidFill>
              <a:latin typeface="+mn-lt"/>
              <a:ea typeface="+mn-ea"/>
              <a:cs typeface="+mn-cs"/>
            </a:rPr>
            <a:t>CASUAL</a:t>
          </a:r>
          <a:endParaRPr lang="en-IN" sz="1050" b="1">
            <a:solidFill>
              <a:srgbClr val="FFFF00"/>
            </a:solidFill>
          </a:endParaRPr>
        </a:p>
      </xdr:txBody>
    </xdr:sp>
    <xdr:clientData/>
  </xdr:oneCellAnchor>
  <xdr:oneCellAnchor>
    <xdr:from>
      <xdr:col>18</xdr:col>
      <xdr:colOff>598672</xdr:colOff>
      <xdr:row>16</xdr:row>
      <xdr:rowOff>4054</xdr:rowOff>
    </xdr:from>
    <xdr:ext cx="894027" cy="593304"/>
    <xdr:sp macro="" textlink="Analysis!E10">
      <xdr:nvSpPr>
        <xdr:cNvPr id="7" name="TextBox 6">
          <a:extLst>
            <a:ext uri="{FF2B5EF4-FFF2-40B4-BE49-F238E27FC236}">
              <a16:creationId xmlns:a16="http://schemas.microsoft.com/office/drawing/2014/main" id="{D1E412AE-359A-40E7-B6DD-B5DC4882A097}"/>
            </a:ext>
          </a:extLst>
        </xdr:cNvPr>
        <xdr:cNvSpPr txBox="1"/>
      </xdr:nvSpPr>
      <xdr:spPr>
        <a:xfrm>
          <a:off x="11571472" y="2848854"/>
          <a:ext cx="894027" cy="593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marL="0" indent="0" algn="ctr"/>
          <a:fld id="{8FE2D30E-7F95-4865-BC28-E979A81E0EC0}" type="TxLink">
            <a:rPr lang="en-US" sz="3200" b="1" i="0" u="none" strike="noStrike">
              <a:solidFill>
                <a:schemeClr val="bg1"/>
              </a:solidFill>
              <a:latin typeface="Calibri"/>
              <a:ea typeface="Calibri"/>
              <a:cs typeface="Calibri"/>
            </a:rPr>
            <a:t>92%</a:t>
          </a:fld>
          <a:endParaRPr lang="en-IN" sz="16600" b="1" i="0" u="none" strike="noStrike">
            <a:solidFill>
              <a:schemeClr val="bg1"/>
            </a:solidFill>
            <a:latin typeface="Calibri"/>
            <a:ea typeface="Calibri"/>
            <a:cs typeface="Calibri"/>
          </a:endParaRPr>
        </a:p>
      </xdr:txBody>
    </xdr:sp>
    <xdr:clientData/>
  </xdr:oneCellAnchor>
  <xdr:oneCellAnchor>
    <xdr:from>
      <xdr:col>22</xdr:col>
      <xdr:colOff>143874</xdr:colOff>
      <xdr:row>15</xdr:row>
      <xdr:rowOff>169154</xdr:rowOff>
    </xdr:from>
    <xdr:ext cx="686021" cy="593304"/>
    <xdr:sp macro="" textlink="Analysis!E9">
      <xdr:nvSpPr>
        <xdr:cNvPr id="8" name="TextBox 7">
          <a:extLst>
            <a:ext uri="{FF2B5EF4-FFF2-40B4-BE49-F238E27FC236}">
              <a16:creationId xmlns:a16="http://schemas.microsoft.com/office/drawing/2014/main" id="{82E4C76A-5A00-429A-9AE0-D0EB9C74844A}"/>
            </a:ext>
          </a:extLst>
        </xdr:cNvPr>
        <xdr:cNvSpPr txBox="1"/>
      </xdr:nvSpPr>
      <xdr:spPr>
        <a:xfrm>
          <a:off x="13555074" y="2836154"/>
          <a:ext cx="686021" cy="593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marL="0" indent="0" algn="ctr"/>
          <a:fld id="{B72F4B7C-E304-424A-A87A-45607B2AAB91}" type="TxLink">
            <a:rPr lang="en-US" sz="3200" b="1" i="0" u="none" strike="noStrike">
              <a:solidFill>
                <a:schemeClr val="bg1"/>
              </a:solidFill>
              <a:latin typeface="Calibri"/>
              <a:ea typeface="Calibri"/>
              <a:cs typeface="Calibri"/>
            </a:rPr>
            <a:t>8%</a:t>
          </a:fld>
          <a:endParaRPr lang="en-IN" sz="16600" b="1" i="0" u="none" strike="noStrike">
            <a:solidFill>
              <a:schemeClr val="bg1"/>
            </a:solidFill>
            <a:latin typeface="Calibri"/>
            <a:ea typeface="Calibri"/>
            <a:cs typeface="Calibri"/>
          </a:endParaRPr>
        </a:p>
      </xdr:txBody>
    </xdr:sp>
    <xdr:clientData/>
  </xdr:oneCellAnchor>
  <xdr:twoCellAnchor editAs="oneCell">
    <xdr:from>
      <xdr:col>0</xdr:col>
      <xdr:colOff>520700</xdr:colOff>
      <xdr:row>50</xdr:row>
      <xdr:rowOff>152400</xdr:rowOff>
    </xdr:from>
    <xdr:to>
      <xdr:col>2</xdr:col>
      <xdr:colOff>241300</xdr:colOff>
      <xdr:row>56</xdr:row>
      <xdr:rowOff>25400</xdr:rowOff>
    </xdr:to>
    <xdr:pic>
      <xdr:nvPicPr>
        <xdr:cNvPr id="10" name="Picture 9">
          <a:extLst>
            <a:ext uri="{FF2B5EF4-FFF2-40B4-BE49-F238E27FC236}">
              <a16:creationId xmlns:a16="http://schemas.microsoft.com/office/drawing/2014/main" id="{27CE7129-DC16-D5C9-0515-D64265E2D75E}"/>
            </a:ext>
          </a:extLst>
        </xdr:cNvPr>
        <xdr:cNvPicPr>
          <a:picLocks noChangeAspect="1"/>
        </xdr:cNvPicPr>
      </xdr:nvPicPr>
      <xdr:blipFill>
        <a:blip xmlns:r="http://schemas.openxmlformats.org/officeDocument/2006/relationships" r:embed="rId21" cstate="print">
          <a:duotone>
            <a:prstClr val="black"/>
            <a:schemeClr val="bg1">
              <a:tint val="45000"/>
              <a:satMod val="400000"/>
            </a:schemeClr>
          </a:duotone>
          <a:alphaModFix/>
          <a:extLst>
            <a:ext uri="{BEBA8EAE-BF5A-486C-A8C5-ECC9F3942E4B}">
              <a14:imgProps xmlns:a14="http://schemas.microsoft.com/office/drawing/2010/main">
                <a14:imgLayer r:embed="rId22">
                  <a14:imgEffect>
                    <a14:brightnessContrast bright="100000" contrast="100000"/>
                  </a14:imgEffect>
                </a14:imgLayer>
              </a14:imgProps>
            </a:ext>
            <a:ext uri="{28A0092B-C50C-407E-A947-70E740481C1C}">
              <a14:useLocalDpi xmlns:a14="http://schemas.microsoft.com/office/drawing/2010/main" val="0"/>
            </a:ext>
          </a:extLst>
        </a:blip>
        <a:stretch>
          <a:fillRect/>
        </a:stretch>
      </xdr:blipFill>
      <xdr:spPr>
        <a:xfrm>
          <a:off x="520700" y="9042400"/>
          <a:ext cx="939800" cy="939800"/>
        </a:xfrm>
        <a:prstGeom prst="rect">
          <a:avLst/>
        </a:prstGeom>
        <a:solidFill>
          <a:schemeClr val="accent1">
            <a:alpha val="0"/>
          </a:schemeClr>
        </a:solidFill>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06D36D42811CB5EA/Documents/ONLINE%20DASHBOARD.xlsx" TargetMode="External"/><Relationship Id="rId1" Type="http://schemas.openxmlformats.org/officeDocument/2006/relationships/externalLinkPath" Target="https://d.docs.live.net/06D36D42811CB5EA/Documents/ONLINE%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ster data"/>
      <sheetName val="Input data"/>
      <sheetName val="Dashboard"/>
      <sheetName val="Analysis"/>
    </sheetNames>
    <sheetDataSet>
      <sheetData sheetId="0" refreshError="1"/>
      <sheetData sheetId="1" refreshError="1"/>
      <sheetData sheetId="2" refreshError="1"/>
      <sheetData sheetId="3"/>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nny Singh" refreshedDate="45850.727755902779" createdVersion="8" refreshedVersion="8" minRefreshableVersion="3" recordCount="1000" xr:uid="{4165A09D-B977-40B2-860F-BE6EC2A7D393}">
  <cacheSource type="worksheet">
    <worksheetSource name="Table1[[INSTANT2]:[CNT2]]"/>
  </cacheSource>
  <cacheFields count="18">
    <cacheField name="INSTANT2" numFmtId="0">
      <sharedItems containsSemiMixedTypes="0" containsString="0" containsNumber="1" containsInteger="1" minValue="1" maxValue="1000"/>
    </cacheField>
    <cacheField name="DATE2" numFmtId="14">
      <sharedItems containsSemiMixedTypes="0" containsNonDate="0" containsDate="1" containsString="0" minDate="2011-01-01T00:00:00" maxDate="2011-02-15T00:00:00" count="45">
        <d v="2011-01-01T00:00:00"/>
        <d v="2011-01-02T00:00:00"/>
        <d v="2011-01-03T00:00:00"/>
        <d v="2011-01-04T00:00:00"/>
        <d v="2011-01-05T00:00:00"/>
        <d v="2011-01-06T00:00:00"/>
        <d v="2011-01-07T00:00:00"/>
        <d v="2011-01-08T00:00:00"/>
        <d v="2011-01-09T00:00:00"/>
        <d v="2011-01-10T00:00:00"/>
        <d v="2011-01-11T00:00:00"/>
        <d v="2011-01-12T00:00:00"/>
        <d v="2011-01-13T00:00:00"/>
        <d v="2011-01-14T00:00:00"/>
        <d v="2011-01-15T00:00:00"/>
        <d v="2011-01-16T00:00:00"/>
        <d v="2011-01-17T00:00:00"/>
        <d v="2011-01-18T00:00:00"/>
        <d v="2011-01-19T00:00:00"/>
        <d v="2011-01-20T00:00:00"/>
        <d v="2011-01-21T00:00:00"/>
        <d v="2011-01-22T00:00:00"/>
        <d v="2011-01-23T00:00:00"/>
        <d v="2011-01-24T00:00:00"/>
        <d v="2011-01-25T00:00:00"/>
        <d v="2011-01-26T00:00:00"/>
        <d v="2011-01-27T00:00:00"/>
        <d v="2011-01-28T00:00:00"/>
        <d v="2011-01-29T00:00:00"/>
        <d v="2011-01-30T00:00:00"/>
        <d v="2011-01-31T00:00:00"/>
        <d v="2011-02-01T00:00:00"/>
        <d v="2011-02-02T00:00:00"/>
        <d v="2011-02-03T00:00:00"/>
        <d v="2011-02-04T00:00:00"/>
        <d v="2011-02-05T00:00:00"/>
        <d v="2011-02-06T00:00:00"/>
        <d v="2011-02-07T00:00:00"/>
        <d v="2011-02-08T00:00:00"/>
        <d v="2011-02-09T00:00:00"/>
        <d v="2011-02-10T00:00:00"/>
        <d v="2011-02-11T00:00:00"/>
        <d v="2011-02-12T00:00:00"/>
        <d v="2011-02-13T00:00:00"/>
        <d v="2011-02-14T00:00:00"/>
      </sharedItems>
      <fieldGroup par="17"/>
    </cacheField>
    <cacheField name="SEASON2" numFmtId="0">
      <sharedItems/>
    </cacheField>
    <cacheField name="YEAR2" numFmtId="0">
      <sharedItems containsSemiMixedTypes="0" containsString="0" containsNumber="1" containsInteger="1" minValue="2011" maxValue="2011"/>
    </cacheField>
    <cacheField name="MONTH2" numFmtId="0">
      <sharedItems count="2">
        <s v="January"/>
        <s v="February"/>
      </sharedItems>
    </cacheField>
    <cacheField name="HOUR2" numFmtId="0">
      <sharedItems count="24">
        <s v="12 AM"/>
        <s v="01 AM"/>
        <s v="02 AM"/>
        <s v="03 AM"/>
        <s v="04 AM"/>
        <s v="05 AM"/>
        <s v="06 AM"/>
        <s v="07 AM"/>
        <s v="08 AM"/>
        <s v="09 AM"/>
        <s v="10 AM"/>
        <s v="11 AM"/>
        <s v="12 PM"/>
        <s v="01 PM"/>
        <s v="02 PM"/>
        <s v="03 PM"/>
        <s v="04 PM"/>
        <s v="05 PM"/>
        <s v="06 PM"/>
        <s v="07 PM"/>
        <s v="08 PM"/>
        <s v="09 PM"/>
        <s v="10 PM"/>
        <s v="11 PM"/>
      </sharedItems>
    </cacheField>
    <cacheField name="HOLIDAY2" numFmtId="0">
      <sharedItems/>
    </cacheField>
    <cacheField name="WEEKDAY2" numFmtId="0">
      <sharedItems count="7">
        <s v="Saturday"/>
        <s v="Sunday"/>
        <s v="Monday"/>
        <s v="Tuesday"/>
        <s v="Wednesday"/>
        <s v="Thursday"/>
        <s v="Friday"/>
      </sharedItems>
    </cacheField>
    <cacheField name="WEATHER2" numFmtId="0">
      <sharedItems count="4">
        <s v="Clear"/>
        <s v="Mist"/>
        <s v="Light Snow/Rain"/>
        <s v="Heavy Rain"/>
      </sharedItems>
    </cacheField>
    <cacheField name="TEMP2" numFmtId="0">
      <sharedItems/>
    </cacheField>
    <cacheField name="ATEMP2" numFmtId="0">
      <sharedItems count="30">
        <s v="11.8 °C"/>
        <s v="11.2 °C"/>
        <s v="10.6 °C"/>
        <s v="8.7 °C"/>
        <s v="14.3 °C"/>
        <s v="16.1 °C"/>
        <s v="13.7 °C"/>
        <s v="17.4 °C"/>
        <s v="18.6 °C"/>
        <s v="18 °C"/>
        <s v="16.8 °C"/>
        <s v="9.3 °C"/>
        <s v="8.1 °C"/>
        <s v="5.6 °C"/>
        <s v="4.4 °C"/>
        <s v="5 °C"/>
        <s v="6.8 °C"/>
        <s v="7.5 °C"/>
        <s v="9.9 °C"/>
        <s v="6.2 °C"/>
        <s v="13 °C"/>
        <s v="2.5 °C"/>
        <s v="3.1 °C"/>
        <s v="3.7 °C"/>
        <s v="12.4 °C"/>
        <s v="1.2 °C"/>
        <s v="1.9 °C"/>
        <s v="0 °C"/>
        <s v="0.6 °C"/>
        <s v="14.9 °C"/>
      </sharedItems>
    </cacheField>
    <cacheField name="HUMIDITY2" numFmtId="0">
      <sharedItems count="64">
        <s v="81 %"/>
        <s v="80 %"/>
        <s v="75 %"/>
        <s v="86 %"/>
        <s v="76 %"/>
        <s v="77 %"/>
        <s v="72 %"/>
        <s v="82 %"/>
        <s v="88 %"/>
        <s v="87 %"/>
        <s v="94 %"/>
        <s v="100 %"/>
        <s v="71 %"/>
        <s v="66 %"/>
        <s v="57 %"/>
        <s v="46 %"/>
        <s v="42 %"/>
        <s v="39 %"/>
        <s v="44 %"/>
        <s v="47 %"/>
        <s v="50 %"/>
        <s v="43 %"/>
        <s v="40 %"/>
        <s v="35 %"/>
        <s v="30 %"/>
        <s v="32 %"/>
        <s v="64 %"/>
        <s v="69 %"/>
        <s v="55 %"/>
        <s v="59 %"/>
        <s v="63 %"/>
        <s v="68 %"/>
        <s v="74 %"/>
        <s v="51 %"/>
        <s v="56 %"/>
        <s v="52 %"/>
        <s v="49 %"/>
        <s v="48 %"/>
        <s v="37 %"/>
        <s v="33 %"/>
        <s v="28 %"/>
        <s v="38 %"/>
        <s v="36 %"/>
        <s v="93 %"/>
        <s v="29 %"/>
        <s v="53 %"/>
        <s v="34 %"/>
        <s v="54 %"/>
        <s v="41 %"/>
        <s v="45 %"/>
        <s v="92 %"/>
        <s v="62 %"/>
        <s v="58 %"/>
        <s v="61 %"/>
        <s v="60 %"/>
        <s v="65 %"/>
        <s v="70 %"/>
        <s v="27 %"/>
        <s v="21 %"/>
        <s v="25 %"/>
        <s v="26 %"/>
        <s v="31 %"/>
        <s v="73 %"/>
        <s v="24 %"/>
      </sharedItems>
    </cacheField>
    <cacheField name="WINDSPEED2" numFmtId="0">
      <sharedItems count="20">
        <s v="0 km/h"/>
        <s v="6 km/h"/>
        <s v="17 km/h"/>
        <s v="19 km/h"/>
        <s v="20 km/h"/>
        <s v="13 km/h"/>
        <s v="15 km/h"/>
        <s v="9 km/h"/>
        <s v="11 km/h"/>
        <s v="22 km/h"/>
        <s v="30 km/h"/>
        <s v="24 km/h"/>
        <s v="28 km/h"/>
        <s v="26 km/h"/>
        <s v="7 km/h"/>
        <s v="33 km/h"/>
        <s v="37 km/h"/>
        <s v="31 km/h"/>
        <s v="35 km/h"/>
        <s v="39 km/h"/>
      </sharedItems>
    </cacheField>
    <cacheField name="CASUAL2" numFmtId="0">
      <sharedItems containsSemiMixedTypes="0" containsString="0" containsNumber="1" containsInteger="1" minValue="0" maxValue="62" count="42">
        <n v="3"/>
        <n v="8"/>
        <n v="5"/>
        <n v="0"/>
        <n v="2"/>
        <n v="1"/>
        <n v="12"/>
        <n v="26"/>
        <n v="29"/>
        <n v="47"/>
        <n v="35"/>
        <n v="40"/>
        <n v="41"/>
        <n v="15"/>
        <n v="9"/>
        <n v="6"/>
        <n v="11"/>
        <n v="4"/>
        <n v="7"/>
        <n v="16"/>
        <n v="20"/>
        <n v="19"/>
        <n v="10"/>
        <n v="13"/>
        <n v="14"/>
        <n v="18"/>
        <n v="17"/>
        <n v="21"/>
        <n v="33"/>
        <n v="23"/>
        <n v="22"/>
        <n v="24"/>
        <n v="28"/>
        <n v="48"/>
        <n v="52"/>
        <n v="42"/>
        <n v="30"/>
        <n v="27"/>
        <n v="32"/>
        <n v="58"/>
        <n v="62"/>
        <n v="51"/>
      </sharedItems>
    </cacheField>
    <cacheField name="REGISTERED2" numFmtId="0">
      <sharedItems containsSemiMixedTypes="0" containsString="0" containsNumber="1" containsInteger="1" minValue="0" maxValue="247" count="186">
        <n v="13"/>
        <n v="32"/>
        <n v="27"/>
        <n v="10"/>
        <n v="1"/>
        <n v="0"/>
        <n v="2"/>
        <n v="7"/>
        <n v="6"/>
        <n v="24"/>
        <n v="30"/>
        <n v="55"/>
        <n v="47"/>
        <n v="71"/>
        <n v="70"/>
        <n v="52"/>
        <n v="26"/>
        <n v="31"/>
        <n v="25"/>
        <n v="17"/>
        <n v="16"/>
        <n v="8"/>
        <n v="4"/>
        <n v="19"/>
        <n v="46"/>
        <n v="54"/>
        <n v="73"/>
        <n v="64"/>
        <n v="67"/>
        <n v="58"/>
        <n v="43"/>
        <n v="29"/>
        <n v="20"/>
        <n v="9"/>
        <n v="5"/>
        <n v="3"/>
        <n v="63"/>
        <n v="153"/>
        <n v="81"/>
        <n v="33"/>
        <n v="41"/>
        <n v="48"/>
        <n v="53"/>
        <n v="66"/>
        <n v="146"/>
        <n v="148"/>
        <n v="102"/>
        <n v="49"/>
        <n v="11"/>
        <n v="36"/>
        <n v="92"/>
        <n v="177"/>
        <n v="98"/>
        <n v="37"/>
        <n v="50"/>
        <n v="79"/>
        <n v="68"/>
        <n v="202"/>
        <n v="179"/>
        <n v="110"/>
        <n v="34"/>
        <n v="87"/>
        <n v="192"/>
        <n v="109"/>
        <n v="74"/>
        <n v="65"/>
        <n v="85"/>
        <n v="186"/>
        <n v="166"/>
        <n v="127"/>
        <n v="82"/>
        <n v="40"/>
        <n v="18"/>
        <n v="95"/>
        <n v="216"/>
        <n v="116"/>
        <n v="42"/>
        <n v="57"/>
        <n v="78"/>
        <n v="59"/>
        <n v="163"/>
        <n v="158"/>
        <n v="51"/>
        <n v="76"/>
        <n v="190"/>
        <n v="125"/>
        <n v="178"/>
        <n v="39"/>
        <n v="14"/>
        <n v="15"/>
        <n v="56"/>
        <n v="60"/>
        <n v="90"/>
        <n v="83"/>
        <n v="69"/>
        <n v="28"/>
        <n v="35"/>
        <n v="22"/>
        <n v="12"/>
        <n v="77"/>
        <n v="44"/>
        <n v="38"/>
        <n v="75"/>
        <n v="184"/>
        <n v="174"/>
        <n v="154"/>
        <n v="97"/>
        <n v="214"/>
        <n v="45"/>
        <n v="72"/>
        <n v="130"/>
        <n v="94"/>
        <n v="139"/>
        <n v="135"/>
        <n v="197"/>
        <n v="137"/>
        <n v="141"/>
        <n v="156"/>
        <n v="117"/>
        <n v="155"/>
        <n v="134"/>
        <n v="89"/>
        <n v="80"/>
        <n v="108"/>
        <n v="61"/>
        <n v="124"/>
        <n v="132"/>
        <n v="196"/>
        <n v="107"/>
        <n v="100"/>
        <n v="247"/>
        <n v="140"/>
        <n v="86"/>
        <n v="62"/>
        <n v="207"/>
        <n v="210"/>
        <n v="159"/>
        <n v="151"/>
        <n v="119"/>
        <n v="93"/>
        <n v="23"/>
        <n v="171"/>
        <n v="145"/>
        <n v="101"/>
        <n v="21"/>
        <n v="103"/>
        <n v="233"/>
        <n v="208"/>
        <n v="218"/>
        <n v="133"/>
        <n v="147"/>
        <n v="84"/>
        <n v="88"/>
        <n v="104"/>
        <n v="182"/>
        <n v="112"/>
        <n v="114"/>
        <n v="172"/>
        <n v="165"/>
        <n v="105"/>
        <n v="183"/>
        <n v="175"/>
        <n v="170"/>
        <n v="217"/>
        <n v="91"/>
        <n v="195"/>
        <n v="152"/>
        <n v="126"/>
        <n v="115"/>
        <n v="223"/>
        <n v="123"/>
        <n v="236"/>
        <n v="128"/>
        <n v="198"/>
        <n v="157"/>
        <n v="168"/>
        <n v="99"/>
        <n v="173"/>
        <n v="121"/>
        <n v="212"/>
        <n v="111"/>
        <n v="193"/>
        <n v="113"/>
        <n v="122"/>
        <n v="106"/>
        <n v="96"/>
      </sharedItems>
    </cacheField>
    <cacheField name="CNT2" numFmtId="0">
      <sharedItems containsSemiMixedTypes="0" containsString="0" containsNumber="1" containsInteger="1" minValue="1" maxValue="249" count="191">
        <n v="16"/>
        <n v="40"/>
        <n v="32"/>
        <n v="13"/>
        <n v="1"/>
        <n v="2"/>
        <n v="3"/>
        <n v="8"/>
        <n v="14"/>
        <n v="36"/>
        <n v="56"/>
        <n v="84"/>
        <n v="94"/>
        <n v="106"/>
        <n v="110"/>
        <n v="93"/>
        <n v="67"/>
        <n v="35"/>
        <n v="37"/>
        <n v="34"/>
        <n v="28"/>
        <n v="39"/>
        <n v="17"/>
        <n v="9"/>
        <n v="6"/>
        <n v="20"/>
        <n v="53"/>
        <n v="70"/>
        <n v="75"/>
        <n v="59"/>
        <n v="74"/>
        <n v="76"/>
        <n v="65"/>
        <n v="30"/>
        <n v="22"/>
        <n v="31"/>
        <n v="5"/>
        <n v="64"/>
        <n v="154"/>
        <n v="88"/>
        <n v="44"/>
        <n v="51"/>
        <n v="61"/>
        <n v="77"/>
        <n v="72"/>
        <n v="157"/>
        <n v="52"/>
        <n v="12"/>
        <n v="4"/>
        <n v="179"/>
        <n v="100"/>
        <n v="42"/>
        <n v="57"/>
        <n v="78"/>
        <n v="97"/>
        <n v="63"/>
        <n v="83"/>
        <n v="212"/>
        <n v="182"/>
        <n v="112"/>
        <n v="54"/>
        <n v="48"/>
        <n v="11"/>
        <n v="33"/>
        <n v="195"/>
        <n v="115"/>
        <n v="46"/>
        <n v="79"/>
        <n v="71"/>
        <n v="62"/>
        <n v="89"/>
        <n v="190"/>
        <n v="169"/>
        <n v="132"/>
        <n v="43"/>
        <n v="19"/>
        <n v="95"/>
        <n v="219"/>
        <n v="122"/>
        <n v="45"/>
        <n v="86"/>
        <n v="172"/>
        <n v="163"/>
        <n v="69"/>
        <n v="23"/>
        <n v="7"/>
        <n v="210"/>
        <n v="134"/>
        <n v="73"/>
        <n v="50"/>
        <n v="87"/>
        <n v="187"/>
        <n v="123"/>
        <n v="15"/>
        <n v="25"/>
        <n v="98"/>
        <n v="102"/>
        <n v="55"/>
        <n v="10"/>
        <n v="49"/>
        <n v="82"/>
        <n v="92"/>
        <n v="41"/>
        <n v="38"/>
        <n v="188"/>
        <n v="47"/>
        <n v="178"/>
        <n v="155"/>
        <n v="24"/>
        <n v="18"/>
        <n v="27"/>
        <n v="99"/>
        <n v="217"/>
        <n v="130"/>
        <n v="136"/>
        <n v="29"/>
        <n v="128"/>
        <n v="81"/>
        <n v="68"/>
        <n v="139"/>
        <n v="137"/>
        <n v="202"/>
        <n v="60"/>
        <n v="162"/>
        <n v="144"/>
        <n v="158"/>
        <n v="117"/>
        <n v="90"/>
        <n v="159"/>
        <n v="101"/>
        <n v="118"/>
        <n v="129"/>
        <n v="26"/>
        <n v="104"/>
        <n v="91"/>
        <n v="113"/>
        <n v="105"/>
        <n v="21"/>
        <n v="80"/>
        <n v="125"/>
        <n v="133"/>
        <n v="197"/>
        <n v="109"/>
        <n v="161"/>
        <n v="249"/>
        <n v="143"/>
        <n v="215"/>
        <n v="185"/>
        <n v="152"/>
        <n v="126"/>
        <n v="166"/>
        <n v="120"/>
        <n v="96"/>
        <n v="103"/>
        <n v="58"/>
        <n v="116"/>
        <n v="177"/>
        <n v="184"/>
        <n v="153"/>
        <n v="108"/>
        <n v="238"/>
        <n v="222"/>
        <n v="225"/>
        <n v="146"/>
        <n v="119"/>
        <n v="149"/>
        <n v="107"/>
        <n v="156"/>
        <n v="111"/>
        <n v="135"/>
        <n v="176"/>
        <n v="168"/>
        <n v="175"/>
        <n v="147"/>
        <n v="220"/>
        <n v="127"/>
        <n v="205"/>
        <n v="174"/>
        <n v="121"/>
        <n v="230"/>
        <n v="66"/>
        <n v="114"/>
        <n v="216"/>
        <n v="243"/>
        <n v="199"/>
        <n v="170"/>
        <n v="165"/>
        <n v="160"/>
        <n v="140"/>
        <n v="211"/>
        <n v="145"/>
      </sharedItems>
    </cacheField>
    <cacheField name="Days (DATE2)" numFmtId="0" databaseField="0">
      <fieldGroup base="1">
        <rangePr groupBy="days" startDate="2011-01-01T00:00:00" endDate="2011-02-15T00:00:00"/>
        <groupItems count="368">
          <s v="&lt;01-01-201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5-02-2011"/>
        </groupItems>
      </fieldGroup>
    </cacheField>
    <cacheField name="Months (DATE2)" numFmtId="0" databaseField="0">
      <fieldGroup base="1">
        <rangePr groupBy="months" startDate="2011-01-01T00:00:00" endDate="2011-02-15T00:00:00"/>
        <groupItems count="14">
          <s v="&lt;01-01-2011"/>
          <s v="Jan"/>
          <s v="Feb"/>
          <s v="Mar"/>
          <s v="Apr"/>
          <s v="May"/>
          <s v="Jun"/>
          <s v="Jul"/>
          <s v="Aug"/>
          <s v="Sep"/>
          <s v="Oct"/>
          <s v="Nov"/>
          <s v="Dec"/>
          <s v="&gt;15-02-2011"/>
        </groupItems>
      </fieldGroup>
    </cacheField>
  </cacheFields>
  <extLst>
    <ext xmlns:x14="http://schemas.microsoft.com/office/spreadsheetml/2009/9/main" uri="{725AE2AE-9491-48be-B2B4-4EB974FC3084}">
      <x14:pivotCacheDefinition pivotCacheId="10617061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x v="0"/>
    <s v="Winter"/>
    <n v="2011"/>
    <x v="0"/>
    <x v="0"/>
    <b v="0"/>
    <x v="0"/>
    <x v="0"/>
    <s v="9.8 °C"/>
    <x v="0"/>
    <x v="0"/>
    <x v="0"/>
    <x v="0"/>
    <x v="0"/>
    <x v="0"/>
  </r>
  <r>
    <n v="2"/>
    <x v="0"/>
    <s v="Winter"/>
    <n v="2011"/>
    <x v="0"/>
    <x v="1"/>
    <b v="0"/>
    <x v="0"/>
    <x v="0"/>
    <s v="9 °C"/>
    <x v="1"/>
    <x v="1"/>
    <x v="0"/>
    <x v="1"/>
    <x v="1"/>
    <x v="1"/>
  </r>
  <r>
    <n v="3"/>
    <x v="0"/>
    <s v="Winter"/>
    <n v="2011"/>
    <x v="0"/>
    <x v="2"/>
    <b v="0"/>
    <x v="0"/>
    <x v="0"/>
    <s v="9 °C"/>
    <x v="1"/>
    <x v="1"/>
    <x v="0"/>
    <x v="2"/>
    <x v="2"/>
    <x v="2"/>
  </r>
  <r>
    <n v="4"/>
    <x v="0"/>
    <s v="Winter"/>
    <n v="2011"/>
    <x v="0"/>
    <x v="3"/>
    <b v="0"/>
    <x v="0"/>
    <x v="0"/>
    <s v="9.8 °C"/>
    <x v="0"/>
    <x v="2"/>
    <x v="0"/>
    <x v="0"/>
    <x v="3"/>
    <x v="3"/>
  </r>
  <r>
    <n v="5"/>
    <x v="0"/>
    <s v="Winter"/>
    <n v="2011"/>
    <x v="0"/>
    <x v="4"/>
    <b v="0"/>
    <x v="0"/>
    <x v="0"/>
    <s v="9.8 °C"/>
    <x v="0"/>
    <x v="2"/>
    <x v="0"/>
    <x v="3"/>
    <x v="4"/>
    <x v="4"/>
  </r>
  <r>
    <n v="6"/>
    <x v="0"/>
    <s v="Winter"/>
    <n v="2011"/>
    <x v="0"/>
    <x v="5"/>
    <b v="0"/>
    <x v="0"/>
    <x v="1"/>
    <s v="9.8 °C"/>
    <x v="2"/>
    <x v="2"/>
    <x v="1"/>
    <x v="3"/>
    <x v="4"/>
    <x v="4"/>
  </r>
  <r>
    <n v="7"/>
    <x v="0"/>
    <s v="Winter"/>
    <n v="2011"/>
    <x v="0"/>
    <x v="6"/>
    <b v="0"/>
    <x v="0"/>
    <x v="0"/>
    <s v="9 °C"/>
    <x v="1"/>
    <x v="1"/>
    <x v="0"/>
    <x v="4"/>
    <x v="5"/>
    <x v="5"/>
  </r>
  <r>
    <n v="8"/>
    <x v="0"/>
    <s v="Winter"/>
    <n v="2011"/>
    <x v="0"/>
    <x v="7"/>
    <b v="0"/>
    <x v="0"/>
    <x v="0"/>
    <s v="8.2 °C"/>
    <x v="2"/>
    <x v="3"/>
    <x v="0"/>
    <x v="5"/>
    <x v="6"/>
    <x v="6"/>
  </r>
  <r>
    <n v="9"/>
    <x v="0"/>
    <s v="Winter"/>
    <n v="2011"/>
    <x v="0"/>
    <x v="8"/>
    <b v="0"/>
    <x v="0"/>
    <x v="0"/>
    <s v="9.8 °C"/>
    <x v="3"/>
    <x v="2"/>
    <x v="0"/>
    <x v="5"/>
    <x v="7"/>
    <x v="7"/>
  </r>
  <r>
    <n v="10"/>
    <x v="0"/>
    <s v="Winter"/>
    <n v="2011"/>
    <x v="0"/>
    <x v="9"/>
    <b v="0"/>
    <x v="0"/>
    <x v="0"/>
    <s v="13.1 °C"/>
    <x v="4"/>
    <x v="4"/>
    <x v="0"/>
    <x v="1"/>
    <x v="8"/>
    <x v="8"/>
  </r>
  <r>
    <n v="11"/>
    <x v="0"/>
    <s v="Winter"/>
    <n v="2011"/>
    <x v="0"/>
    <x v="10"/>
    <b v="0"/>
    <x v="0"/>
    <x v="0"/>
    <s v="15.6 °C"/>
    <x v="5"/>
    <x v="4"/>
    <x v="2"/>
    <x v="6"/>
    <x v="9"/>
    <x v="9"/>
  </r>
  <r>
    <n v="12"/>
    <x v="0"/>
    <s v="Winter"/>
    <n v="2011"/>
    <x v="0"/>
    <x v="11"/>
    <b v="0"/>
    <x v="0"/>
    <x v="0"/>
    <s v="14.8 °C"/>
    <x v="6"/>
    <x v="0"/>
    <x v="3"/>
    <x v="7"/>
    <x v="10"/>
    <x v="10"/>
  </r>
  <r>
    <n v="13"/>
    <x v="0"/>
    <s v="Winter"/>
    <n v="2011"/>
    <x v="0"/>
    <x v="12"/>
    <b v="0"/>
    <x v="0"/>
    <x v="0"/>
    <s v="17.2 °C"/>
    <x v="7"/>
    <x v="5"/>
    <x v="3"/>
    <x v="8"/>
    <x v="11"/>
    <x v="11"/>
  </r>
  <r>
    <n v="14"/>
    <x v="0"/>
    <s v="Winter"/>
    <n v="2011"/>
    <x v="0"/>
    <x v="13"/>
    <b v="0"/>
    <x v="0"/>
    <x v="1"/>
    <s v="18.9 °C"/>
    <x v="8"/>
    <x v="6"/>
    <x v="4"/>
    <x v="9"/>
    <x v="12"/>
    <x v="12"/>
  </r>
  <r>
    <n v="15"/>
    <x v="0"/>
    <s v="Winter"/>
    <n v="2011"/>
    <x v="0"/>
    <x v="14"/>
    <b v="0"/>
    <x v="0"/>
    <x v="1"/>
    <s v="18.9 °C"/>
    <x v="8"/>
    <x v="6"/>
    <x v="3"/>
    <x v="10"/>
    <x v="13"/>
    <x v="13"/>
  </r>
  <r>
    <n v="16"/>
    <x v="0"/>
    <s v="Winter"/>
    <n v="2011"/>
    <x v="0"/>
    <x v="15"/>
    <b v="0"/>
    <x v="0"/>
    <x v="1"/>
    <s v="18 °C"/>
    <x v="9"/>
    <x v="5"/>
    <x v="4"/>
    <x v="11"/>
    <x v="14"/>
    <x v="14"/>
  </r>
  <r>
    <n v="17"/>
    <x v="0"/>
    <s v="Winter"/>
    <n v="2011"/>
    <x v="0"/>
    <x v="16"/>
    <b v="0"/>
    <x v="0"/>
    <x v="1"/>
    <s v="17.2 °C"/>
    <x v="7"/>
    <x v="7"/>
    <x v="4"/>
    <x v="12"/>
    <x v="15"/>
    <x v="15"/>
  </r>
  <r>
    <n v="18"/>
    <x v="0"/>
    <s v="Winter"/>
    <n v="2011"/>
    <x v="0"/>
    <x v="17"/>
    <b v="0"/>
    <x v="0"/>
    <x v="1"/>
    <s v="18 °C"/>
    <x v="3"/>
    <x v="7"/>
    <x v="3"/>
    <x v="13"/>
    <x v="15"/>
    <x v="16"/>
  </r>
  <r>
    <n v="19"/>
    <x v="0"/>
    <s v="Winter"/>
    <n v="2011"/>
    <x v="0"/>
    <x v="18"/>
    <b v="0"/>
    <x v="0"/>
    <x v="2"/>
    <s v="17.2 °C"/>
    <x v="7"/>
    <x v="8"/>
    <x v="2"/>
    <x v="14"/>
    <x v="16"/>
    <x v="17"/>
  </r>
  <r>
    <n v="20"/>
    <x v="0"/>
    <s v="Winter"/>
    <n v="2011"/>
    <x v="0"/>
    <x v="19"/>
    <b v="0"/>
    <x v="0"/>
    <x v="2"/>
    <s v="17.2 °C"/>
    <x v="7"/>
    <x v="8"/>
    <x v="2"/>
    <x v="15"/>
    <x v="17"/>
    <x v="18"/>
  </r>
  <r>
    <n v="21"/>
    <x v="0"/>
    <s v="Winter"/>
    <n v="2011"/>
    <x v="0"/>
    <x v="20"/>
    <b v="0"/>
    <x v="0"/>
    <x v="1"/>
    <s v="16.4 °C"/>
    <x v="10"/>
    <x v="9"/>
    <x v="2"/>
    <x v="16"/>
    <x v="18"/>
    <x v="9"/>
  </r>
  <r>
    <n v="22"/>
    <x v="0"/>
    <s v="Winter"/>
    <n v="2011"/>
    <x v="0"/>
    <x v="21"/>
    <b v="0"/>
    <x v="0"/>
    <x v="1"/>
    <s v="16.4 °C"/>
    <x v="10"/>
    <x v="9"/>
    <x v="5"/>
    <x v="0"/>
    <x v="17"/>
    <x v="19"/>
  </r>
  <r>
    <n v="23"/>
    <x v="0"/>
    <s v="Winter"/>
    <n v="2011"/>
    <x v="0"/>
    <x v="22"/>
    <b v="0"/>
    <x v="0"/>
    <x v="1"/>
    <s v="16.4 °C"/>
    <x v="10"/>
    <x v="10"/>
    <x v="6"/>
    <x v="16"/>
    <x v="19"/>
    <x v="20"/>
  </r>
  <r>
    <n v="24"/>
    <x v="0"/>
    <s v="Winter"/>
    <n v="2011"/>
    <x v="0"/>
    <x v="23"/>
    <b v="0"/>
    <x v="0"/>
    <x v="1"/>
    <s v="18.9 °C"/>
    <x v="3"/>
    <x v="8"/>
    <x v="4"/>
    <x v="13"/>
    <x v="9"/>
    <x v="21"/>
  </r>
  <r>
    <n v="25"/>
    <x v="1"/>
    <s v="Winter"/>
    <n v="2011"/>
    <x v="0"/>
    <x v="0"/>
    <b v="0"/>
    <x v="1"/>
    <x v="1"/>
    <s v="18.9 °C"/>
    <x v="8"/>
    <x v="8"/>
    <x v="4"/>
    <x v="17"/>
    <x v="0"/>
    <x v="22"/>
  </r>
  <r>
    <n v="26"/>
    <x v="1"/>
    <s v="Winter"/>
    <n v="2011"/>
    <x v="0"/>
    <x v="1"/>
    <b v="0"/>
    <x v="1"/>
    <x v="1"/>
    <s v="18 °C"/>
    <x v="9"/>
    <x v="10"/>
    <x v="2"/>
    <x v="5"/>
    <x v="20"/>
    <x v="22"/>
  </r>
  <r>
    <n v="27"/>
    <x v="1"/>
    <s v="Winter"/>
    <n v="2011"/>
    <x v="0"/>
    <x v="2"/>
    <b v="0"/>
    <x v="1"/>
    <x v="1"/>
    <s v="17.2 °C"/>
    <x v="7"/>
    <x v="11"/>
    <x v="3"/>
    <x v="5"/>
    <x v="21"/>
    <x v="23"/>
  </r>
  <r>
    <n v="28"/>
    <x v="1"/>
    <s v="Winter"/>
    <n v="2011"/>
    <x v="0"/>
    <x v="3"/>
    <b v="0"/>
    <x v="1"/>
    <x v="1"/>
    <s v="18.9 °C"/>
    <x v="8"/>
    <x v="10"/>
    <x v="5"/>
    <x v="4"/>
    <x v="22"/>
    <x v="24"/>
  </r>
  <r>
    <n v="29"/>
    <x v="1"/>
    <s v="Winter"/>
    <n v="2011"/>
    <x v="0"/>
    <x v="4"/>
    <b v="0"/>
    <x v="1"/>
    <x v="1"/>
    <s v="18.9 °C"/>
    <x v="3"/>
    <x v="10"/>
    <x v="5"/>
    <x v="4"/>
    <x v="4"/>
    <x v="6"/>
  </r>
  <r>
    <n v="30"/>
    <x v="1"/>
    <s v="Winter"/>
    <n v="2011"/>
    <x v="0"/>
    <x v="6"/>
    <b v="0"/>
    <x v="1"/>
    <x v="2"/>
    <s v="17.2 °C"/>
    <x v="7"/>
    <x v="5"/>
    <x v="4"/>
    <x v="3"/>
    <x v="6"/>
    <x v="5"/>
  </r>
  <r>
    <n v="31"/>
    <x v="1"/>
    <s v="Winter"/>
    <n v="2011"/>
    <x v="0"/>
    <x v="7"/>
    <b v="0"/>
    <x v="1"/>
    <x v="1"/>
    <s v="16.4 °C"/>
    <x v="10"/>
    <x v="4"/>
    <x v="5"/>
    <x v="3"/>
    <x v="4"/>
    <x v="4"/>
  </r>
  <r>
    <n v="32"/>
    <x v="1"/>
    <s v="Winter"/>
    <n v="2011"/>
    <x v="0"/>
    <x v="8"/>
    <b v="0"/>
    <x v="1"/>
    <x v="2"/>
    <s v="16.4 °C"/>
    <x v="10"/>
    <x v="12"/>
    <x v="6"/>
    <x v="3"/>
    <x v="21"/>
    <x v="7"/>
  </r>
  <r>
    <n v="33"/>
    <x v="1"/>
    <s v="Winter"/>
    <n v="2011"/>
    <x v="0"/>
    <x v="9"/>
    <b v="0"/>
    <x v="1"/>
    <x v="1"/>
    <s v="15.6 °C"/>
    <x v="3"/>
    <x v="4"/>
    <x v="6"/>
    <x v="5"/>
    <x v="23"/>
    <x v="25"/>
  </r>
  <r>
    <n v="34"/>
    <x v="1"/>
    <s v="Winter"/>
    <n v="2011"/>
    <x v="0"/>
    <x v="10"/>
    <b v="0"/>
    <x v="1"/>
    <x v="1"/>
    <s v="14.8 °C"/>
    <x v="4"/>
    <x v="0"/>
    <x v="6"/>
    <x v="18"/>
    <x v="24"/>
    <x v="26"/>
  </r>
  <r>
    <n v="35"/>
    <x v="1"/>
    <s v="Winter"/>
    <n v="2011"/>
    <x v="0"/>
    <x v="11"/>
    <b v="0"/>
    <x v="1"/>
    <x v="1"/>
    <s v="14.8 °C"/>
    <x v="6"/>
    <x v="12"/>
    <x v="2"/>
    <x v="19"/>
    <x v="25"/>
    <x v="27"/>
  </r>
  <r>
    <n v="36"/>
    <x v="1"/>
    <s v="Winter"/>
    <n v="2011"/>
    <x v="0"/>
    <x v="12"/>
    <b v="0"/>
    <x v="1"/>
    <x v="1"/>
    <s v="14.8 °C"/>
    <x v="6"/>
    <x v="13"/>
    <x v="4"/>
    <x v="20"/>
    <x v="26"/>
    <x v="15"/>
  </r>
  <r>
    <n v="37"/>
    <x v="1"/>
    <s v="Winter"/>
    <n v="2011"/>
    <x v="0"/>
    <x v="13"/>
    <b v="0"/>
    <x v="1"/>
    <x v="1"/>
    <s v="14.8 °C"/>
    <x v="4"/>
    <x v="13"/>
    <x v="7"/>
    <x v="16"/>
    <x v="27"/>
    <x v="28"/>
  </r>
  <r>
    <n v="38"/>
    <x v="1"/>
    <s v="Winter"/>
    <n v="2011"/>
    <x v="0"/>
    <x v="14"/>
    <b v="0"/>
    <x v="1"/>
    <x v="2"/>
    <s v="14.8 °C"/>
    <x v="3"/>
    <x v="4"/>
    <x v="5"/>
    <x v="17"/>
    <x v="11"/>
    <x v="29"/>
  </r>
  <r>
    <n v="39"/>
    <x v="1"/>
    <s v="Winter"/>
    <n v="2011"/>
    <x v="0"/>
    <x v="15"/>
    <b v="0"/>
    <x v="1"/>
    <x v="2"/>
    <s v="13.9 °C"/>
    <x v="6"/>
    <x v="0"/>
    <x v="8"/>
    <x v="21"/>
    <x v="11"/>
    <x v="30"/>
  </r>
  <r>
    <n v="40"/>
    <x v="1"/>
    <s v="Winter"/>
    <n v="2011"/>
    <x v="0"/>
    <x v="16"/>
    <b v="0"/>
    <x v="1"/>
    <x v="2"/>
    <s v="13.9 °C"/>
    <x v="6"/>
    <x v="12"/>
    <x v="8"/>
    <x v="14"/>
    <x v="28"/>
    <x v="31"/>
  </r>
  <r>
    <n v="41"/>
    <x v="1"/>
    <s v="Winter"/>
    <n v="2011"/>
    <x v="0"/>
    <x v="17"/>
    <b v="0"/>
    <x v="1"/>
    <x v="0"/>
    <s v="13.9 °C"/>
    <x v="6"/>
    <x v="14"/>
    <x v="5"/>
    <x v="18"/>
    <x v="29"/>
    <x v="32"/>
  </r>
  <r>
    <n v="42"/>
    <x v="1"/>
    <s v="Winter"/>
    <n v="2011"/>
    <x v="0"/>
    <x v="18"/>
    <b v="0"/>
    <x v="1"/>
    <x v="1"/>
    <s v="14.8 °C"/>
    <x v="6"/>
    <x v="15"/>
    <x v="9"/>
    <x v="22"/>
    <x v="30"/>
    <x v="26"/>
  </r>
  <r>
    <n v="43"/>
    <x v="1"/>
    <s v="Winter"/>
    <n v="2011"/>
    <x v="0"/>
    <x v="19"/>
    <b v="0"/>
    <x v="1"/>
    <x v="0"/>
    <s v="13.1 °C"/>
    <x v="0"/>
    <x v="16"/>
    <x v="10"/>
    <x v="5"/>
    <x v="31"/>
    <x v="33"/>
  </r>
  <r>
    <n v="44"/>
    <x v="1"/>
    <s v="Winter"/>
    <n v="2011"/>
    <x v="0"/>
    <x v="20"/>
    <b v="0"/>
    <x v="1"/>
    <x v="0"/>
    <s v="12.3 °C"/>
    <x v="3"/>
    <x v="17"/>
    <x v="11"/>
    <x v="2"/>
    <x v="19"/>
    <x v="34"/>
  </r>
  <r>
    <n v="45"/>
    <x v="1"/>
    <s v="Winter"/>
    <n v="2011"/>
    <x v="0"/>
    <x v="21"/>
    <b v="0"/>
    <x v="1"/>
    <x v="0"/>
    <s v="10.7 °C"/>
    <x v="11"/>
    <x v="18"/>
    <x v="9"/>
    <x v="16"/>
    <x v="32"/>
    <x v="35"/>
  </r>
  <r>
    <n v="46"/>
    <x v="1"/>
    <s v="Winter"/>
    <n v="2011"/>
    <x v="0"/>
    <x v="22"/>
    <b v="0"/>
    <x v="1"/>
    <x v="0"/>
    <s v="9.8 °C"/>
    <x v="3"/>
    <x v="18"/>
    <x v="4"/>
    <x v="3"/>
    <x v="33"/>
    <x v="23"/>
  </r>
  <r>
    <n v="47"/>
    <x v="1"/>
    <s v="Winter"/>
    <n v="2011"/>
    <x v="0"/>
    <x v="23"/>
    <b v="0"/>
    <x v="1"/>
    <x v="0"/>
    <s v="9 °C"/>
    <x v="11"/>
    <x v="19"/>
    <x v="8"/>
    <x v="3"/>
    <x v="21"/>
    <x v="7"/>
  </r>
  <r>
    <n v="48"/>
    <x v="2"/>
    <s v="Winter"/>
    <n v="2011"/>
    <x v="0"/>
    <x v="0"/>
    <b v="0"/>
    <x v="2"/>
    <x v="0"/>
    <s v="9 °C"/>
    <x v="12"/>
    <x v="18"/>
    <x v="11"/>
    <x v="3"/>
    <x v="34"/>
    <x v="36"/>
  </r>
  <r>
    <n v="49"/>
    <x v="2"/>
    <s v="Winter"/>
    <n v="2011"/>
    <x v="0"/>
    <x v="1"/>
    <b v="0"/>
    <x v="2"/>
    <x v="0"/>
    <s v="8.2 °C"/>
    <x v="3"/>
    <x v="18"/>
    <x v="12"/>
    <x v="3"/>
    <x v="6"/>
    <x v="5"/>
  </r>
  <r>
    <n v="50"/>
    <x v="2"/>
    <s v="Winter"/>
    <n v="2011"/>
    <x v="0"/>
    <x v="4"/>
    <b v="0"/>
    <x v="2"/>
    <x v="0"/>
    <s v="6.6 °C"/>
    <x v="13"/>
    <x v="19"/>
    <x v="13"/>
    <x v="3"/>
    <x v="4"/>
    <x v="4"/>
  </r>
  <r>
    <n v="51"/>
    <x v="2"/>
    <s v="Winter"/>
    <n v="2011"/>
    <x v="0"/>
    <x v="5"/>
    <b v="0"/>
    <x v="2"/>
    <x v="0"/>
    <s v="6.6 °C"/>
    <x v="13"/>
    <x v="19"/>
    <x v="3"/>
    <x v="3"/>
    <x v="35"/>
    <x v="6"/>
  </r>
  <r>
    <n v="52"/>
    <x v="2"/>
    <s v="Winter"/>
    <n v="2011"/>
    <x v="0"/>
    <x v="6"/>
    <b v="0"/>
    <x v="2"/>
    <x v="0"/>
    <s v="5.7 °C"/>
    <x v="14"/>
    <x v="20"/>
    <x v="13"/>
    <x v="3"/>
    <x v="10"/>
    <x v="33"/>
  </r>
  <r>
    <n v="53"/>
    <x v="2"/>
    <s v="Winter"/>
    <n v="2011"/>
    <x v="0"/>
    <x v="7"/>
    <b v="0"/>
    <x v="2"/>
    <x v="0"/>
    <s v="5.7 °C"/>
    <x v="13"/>
    <x v="20"/>
    <x v="5"/>
    <x v="5"/>
    <x v="36"/>
    <x v="37"/>
  </r>
  <r>
    <n v="54"/>
    <x v="2"/>
    <s v="Winter"/>
    <n v="2011"/>
    <x v="0"/>
    <x v="8"/>
    <b v="0"/>
    <x v="2"/>
    <x v="0"/>
    <s v="5.7 °C"/>
    <x v="15"/>
    <x v="20"/>
    <x v="3"/>
    <x v="5"/>
    <x v="37"/>
    <x v="38"/>
  </r>
  <r>
    <n v="55"/>
    <x v="2"/>
    <s v="Winter"/>
    <n v="2011"/>
    <x v="0"/>
    <x v="9"/>
    <b v="0"/>
    <x v="2"/>
    <x v="0"/>
    <s v="6.6 °C"/>
    <x v="13"/>
    <x v="21"/>
    <x v="13"/>
    <x v="18"/>
    <x v="38"/>
    <x v="39"/>
  </r>
  <r>
    <n v="56"/>
    <x v="2"/>
    <s v="Winter"/>
    <n v="2011"/>
    <x v="0"/>
    <x v="10"/>
    <b v="0"/>
    <x v="2"/>
    <x v="0"/>
    <s v="7.4 °C"/>
    <x v="16"/>
    <x v="21"/>
    <x v="2"/>
    <x v="16"/>
    <x v="39"/>
    <x v="40"/>
  </r>
  <r>
    <n v="57"/>
    <x v="2"/>
    <s v="Winter"/>
    <n v="2011"/>
    <x v="0"/>
    <x v="11"/>
    <b v="0"/>
    <x v="2"/>
    <x v="0"/>
    <s v="8.2 °C"/>
    <x v="17"/>
    <x v="22"/>
    <x v="9"/>
    <x v="22"/>
    <x v="40"/>
    <x v="41"/>
  </r>
  <r>
    <n v="58"/>
    <x v="2"/>
    <s v="Winter"/>
    <n v="2011"/>
    <x v="0"/>
    <x v="12"/>
    <b v="0"/>
    <x v="2"/>
    <x v="0"/>
    <s v="9 °C"/>
    <x v="3"/>
    <x v="23"/>
    <x v="4"/>
    <x v="23"/>
    <x v="41"/>
    <x v="42"/>
  </r>
  <r>
    <n v="59"/>
    <x v="2"/>
    <s v="Winter"/>
    <n v="2011"/>
    <x v="0"/>
    <x v="13"/>
    <b v="0"/>
    <x v="2"/>
    <x v="0"/>
    <s v="9.8 °C"/>
    <x v="3"/>
    <x v="23"/>
    <x v="3"/>
    <x v="1"/>
    <x v="42"/>
    <x v="42"/>
  </r>
  <r>
    <n v="60"/>
    <x v="2"/>
    <s v="Winter"/>
    <n v="2011"/>
    <x v="0"/>
    <x v="14"/>
    <b v="0"/>
    <x v="2"/>
    <x v="0"/>
    <s v="10.7 °C"/>
    <x v="18"/>
    <x v="24"/>
    <x v="3"/>
    <x v="16"/>
    <x v="43"/>
    <x v="43"/>
  </r>
  <r>
    <n v="61"/>
    <x v="2"/>
    <s v="Winter"/>
    <n v="2011"/>
    <x v="0"/>
    <x v="15"/>
    <b v="0"/>
    <x v="2"/>
    <x v="0"/>
    <s v="10.7 °C"/>
    <x v="18"/>
    <x v="24"/>
    <x v="2"/>
    <x v="24"/>
    <x v="29"/>
    <x v="44"/>
  </r>
  <r>
    <n v="62"/>
    <x v="2"/>
    <s v="Winter"/>
    <n v="2011"/>
    <x v="0"/>
    <x v="16"/>
    <b v="0"/>
    <x v="2"/>
    <x v="0"/>
    <s v="10.7 °C"/>
    <x v="18"/>
    <x v="24"/>
    <x v="2"/>
    <x v="14"/>
    <x v="28"/>
    <x v="31"/>
  </r>
  <r>
    <n v="63"/>
    <x v="2"/>
    <s v="Winter"/>
    <n v="2011"/>
    <x v="0"/>
    <x v="17"/>
    <b v="0"/>
    <x v="2"/>
    <x v="0"/>
    <s v="9.8 °C"/>
    <x v="11"/>
    <x v="24"/>
    <x v="6"/>
    <x v="16"/>
    <x v="44"/>
    <x v="45"/>
  </r>
  <r>
    <n v="64"/>
    <x v="2"/>
    <s v="Winter"/>
    <n v="2011"/>
    <x v="0"/>
    <x v="18"/>
    <b v="0"/>
    <x v="2"/>
    <x v="0"/>
    <s v="9.8 °C"/>
    <x v="2"/>
    <x v="25"/>
    <x v="14"/>
    <x v="14"/>
    <x v="45"/>
    <x v="45"/>
  </r>
  <r>
    <n v="65"/>
    <x v="2"/>
    <s v="Winter"/>
    <n v="2011"/>
    <x v="0"/>
    <x v="19"/>
    <b v="0"/>
    <x v="2"/>
    <x v="0"/>
    <s v="8.2 °C"/>
    <x v="2"/>
    <x v="19"/>
    <x v="0"/>
    <x v="1"/>
    <x v="46"/>
    <x v="14"/>
  </r>
  <r>
    <n v="66"/>
    <x v="2"/>
    <s v="Winter"/>
    <n v="2011"/>
    <x v="0"/>
    <x v="20"/>
    <b v="0"/>
    <x v="2"/>
    <x v="0"/>
    <s v="8.2 °C"/>
    <x v="3"/>
    <x v="19"/>
    <x v="14"/>
    <x v="0"/>
    <x v="47"/>
    <x v="46"/>
  </r>
  <r>
    <n v="67"/>
    <x v="2"/>
    <s v="Winter"/>
    <n v="2011"/>
    <x v="0"/>
    <x v="21"/>
    <b v="0"/>
    <x v="2"/>
    <x v="0"/>
    <s v="7.4 °C"/>
    <x v="12"/>
    <x v="26"/>
    <x v="7"/>
    <x v="0"/>
    <x v="47"/>
    <x v="46"/>
  </r>
  <r>
    <n v="68"/>
    <x v="2"/>
    <s v="Winter"/>
    <n v="2011"/>
    <x v="0"/>
    <x v="22"/>
    <b v="0"/>
    <x v="2"/>
    <x v="0"/>
    <s v="5.7 °C"/>
    <x v="19"/>
    <x v="27"/>
    <x v="7"/>
    <x v="3"/>
    <x v="32"/>
    <x v="25"/>
  </r>
  <r>
    <n v="69"/>
    <x v="2"/>
    <s v="Winter"/>
    <n v="2011"/>
    <x v="0"/>
    <x v="23"/>
    <b v="0"/>
    <x v="2"/>
    <x v="0"/>
    <s v="7.4 °C"/>
    <x v="3"/>
    <x v="28"/>
    <x v="14"/>
    <x v="5"/>
    <x v="48"/>
    <x v="47"/>
  </r>
  <r>
    <n v="70"/>
    <x v="3"/>
    <s v="Winter"/>
    <n v="2011"/>
    <x v="0"/>
    <x v="0"/>
    <b v="0"/>
    <x v="3"/>
    <x v="0"/>
    <s v="6.6 °C"/>
    <x v="3"/>
    <x v="28"/>
    <x v="14"/>
    <x v="3"/>
    <x v="34"/>
    <x v="36"/>
  </r>
  <r>
    <n v="71"/>
    <x v="3"/>
    <s v="Winter"/>
    <n v="2011"/>
    <x v="0"/>
    <x v="1"/>
    <b v="0"/>
    <x v="3"/>
    <x v="0"/>
    <s v="6.6 °C"/>
    <x v="17"/>
    <x v="29"/>
    <x v="14"/>
    <x v="3"/>
    <x v="6"/>
    <x v="5"/>
  </r>
  <r>
    <n v="72"/>
    <x v="3"/>
    <s v="Winter"/>
    <n v="2011"/>
    <x v="0"/>
    <x v="2"/>
    <b v="0"/>
    <x v="3"/>
    <x v="0"/>
    <s v="5.7 °C"/>
    <x v="19"/>
    <x v="30"/>
    <x v="7"/>
    <x v="3"/>
    <x v="4"/>
    <x v="4"/>
  </r>
  <r>
    <n v="73"/>
    <x v="3"/>
    <s v="Winter"/>
    <n v="2011"/>
    <x v="0"/>
    <x v="4"/>
    <b v="0"/>
    <x v="3"/>
    <x v="0"/>
    <s v="5.7 °C"/>
    <x v="17"/>
    <x v="30"/>
    <x v="1"/>
    <x v="3"/>
    <x v="6"/>
    <x v="5"/>
  </r>
  <r>
    <n v="74"/>
    <x v="3"/>
    <s v="Winter"/>
    <n v="2011"/>
    <x v="0"/>
    <x v="5"/>
    <b v="0"/>
    <x v="3"/>
    <x v="0"/>
    <s v="4.9 °C"/>
    <x v="19"/>
    <x v="31"/>
    <x v="14"/>
    <x v="3"/>
    <x v="22"/>
    <x v="48"/>
  </r>
  <r>
    <n v="75"/>
    <x v="3"/>
    <s v="Winter"/>
    <n v="2011"/>
    <x v="0"/>
    <x v="6"/>
    <b v="0"/>
    <x v="3"/>
    <x v="0"/>
    <s v="4.9 °C"/>
    <x v="19"/>
    <x v="32"/>
    <x v="14"/>
    <x v="3"/>
    <x v="49"/>
    <x v="9"/>
  </r>
  <r>
    <n v="76"/>
    <x v="3"/>
    <s v="Winter"/>
    <n v="2011"/>
    <x v="0"/>
    <x v="7"/>
    <b v="0"/>
    <x v="3"/>
    <x v="0"/>
    <s v="4.9 °C"/>
    <x v="19"/>
    <x v="32"/>
    <x v="7"/>
    <x v="4"/>
    <x v="50"/>
    <x v="12"/>
  </r>
  <r>
    <n v="77"/>
    <x v="3"/>
    <s v="Winter"/>
    <n v="2011"/>
    <x v="0"/>
    <x v="8"/>
    <b v="0"/>
    <x v="3"/>
    <x v="0"/>
    <s v="5.7 °C"/>
    <x v="19"/>
    <x v="27"/>
    <x v="8"/>
    <x v="4"/>
    <x v="51"/>
    <x v="49"/>
  </r>
  <r>
    <n v="78"/>
    <x v="3"/>
    <s v="Winter"/>
    <n v="2011"/>
    <x v="0"/>
    <x v="9"/>
    <b v="0"/>
    <x v="3"/>
    <x v="0"/>
    <s v="6.6 °C"/>
    <x v="19"/>
    <x v="26"/>
    <x v="6"/>
    <x v="4"/>
    <x v="52"/>
    <x v="50"/>
  </r>
  <r>
    <n v="79"/>
    <x v="3"/>
    <s v="Winter"/>
    <n v="2011"/>
    <x v="0"/>
    <x v="10"/>
    <b v="0"/>
    <x v="3"/>
    <x v="1"/>
    <s v="6.6 °C"/>
    <x v="13"/>
    <x v="27"/>
    <x v="9"/>
    <x v="2"/>
    <x v="53"/>
    <x v="51"/>
  </r>
  <r>
    <n v="80"/>
    <x v="3"/>
    <s v="Winter"/>
    <n v="2011"/>
    <x v="0"/>
    <x v="11"/>
    <b v="0"/>
    <x v="3"/>
    <x v="0"/>
    <s v="9 °C"/>
    <x v="3"/>
    <x v="33"/>
    <x v="4"/>
    <x v="18"/>
    <x v="54"/>
    <x v="52"/>
  </r>
  <r>
    <n v="81"/>
    <x v="3"/>
    <s v="Winter"/>
    <n v="2011"/>
    <x v="0"/>
    <x v="12"/>
    <b v="0"/>
    <x v="3"/>
    <x v="0"/>
    <s v="9 °C"/>
    <x v="11"/>
    <x v="33"/>
    <x v="8"/>
    <x v="6"/>
    <x v="43"/>
    <x v="53"/>
  </r>
  <r>
    <n v="82"/>
    <x v="3"/>
    <s v="Winter"/>
    <n v="2011"/>
    <x v="0"/>
    <x v="13"/>
    <b v="0"/>
    <x v="3"/>
    <x v="0"/>
    <s v="9.8 °C"/>
    <x v="11"/>
    <x v="34"/>
    <x v="5"/>
    <x v="25"/>
    <x v="55"/>
    <x v="54"/>
  </r>
  <r>
    <n v="83"/>
    <x v="3"/>
    <s v="Winter"/>
    <n v="2011"/>
    <x v="0"/>
    <x v="14"/>
    <b v="0"/>
    <x v="3"/>
    <x v="0"/>
    <s v="10.7 °C"/>
    <x v="2"/>
    <x v="35"/>
    <x v="6"/>
    <x v="14"/>
    <x v="25"/>
    <x v="55"/>
  </r>
  <r>
    <n v="84"/>
    <x v="3"/>
    <s v="Winter"/>
    <n v="2011"/>
    <x v="0"/>
    <x v="15"/>
    <b v="0"/>
    <x v="3"/>
    <x v="0"/>
    <s v="11.5 °C"/>
    <x v="1"/>
    <x v="35"/>
    <x v="2"/>
    <x v="26"/>
    <x v="41"/>
    <x v="32"/>
  </r>
  <r>
    <n v="85"/>
    <x v="3"/>
    <s v="Winter"/>
    <n v="2011"/>
    <x v="0"/>
    <x v="16"/>
    <b v="0"/>
    <x v="3"/>
    <x v="0"/>
    <s v="12.3 °C"/>
    <x v="0"/>
    <x v="36"/>
    <x v="2"/>
    <x v="13"/>
    <x v="56"/>
    <x v="56"/>
  </r>
  <r>
    <n v="86"/>
    <x v="3"/>
    <s v="Winter"/>
    <n v="2011"/>
    <x v="0"/>
    <x v="17"/>
    <b v="0"/>
    <x v="3"/>
    <x v="0"/>
    <s v="11.5 °C"/>
    <x v="1"/>
    <x v="37"/>
    <x v="6"/>
    <x v="22"/>
    <x v="57"/>
    <x v="57"/>
  </r>
  <r>
    <n v="87"/>
    <x v="3"/>
    <s v="Winter"/>
    <n v="2011"/>
    <x v="0"/>
    <x v="18"/>
    <b v="0"/>
    <x v="3"/>
    <x v="0"/>
    <s v="10.7 °C"/>
    <x v="2"/>
    <x v="37"/>
    <x v="5"/>
    <x v="0"/>
    <x v="58"/>
    <x v="58"/>
  </r>
  <r>
    <n v="88"/>
    <x v="3"/>
    <s v="Winter"/>
    <n v="2011"/>
    <x v="0"/>
    <x v="19"/>
    <b v="0"/>
    <x v="3"/>
    <x v="0"/>
    <s v="9.8 °C"/>
    <x v="2"/>
    <x v="37"/>
    <x v="14"/>
    <x v="4"/>
    <x v="59"/>
    <x v="59"/>
  </r>
  <r>
    <n v="89"/>
    <x v="3"/>
    <s v="Winter"/>
    <n v="2011"/>
    <x v="0"/>
    <x v="20"/>
    <b v="0"/>
    <x v="3"/>
    <x v="0"/>
    <s v="9.8 °C"/>
    <x v="2"/>
    <x v="37"/>
    <x v="14"/>
    <x v="5"/>
    <x v="42"/>
    <x v="60"/>
  </r>
  <r>
    <n v="90"/>
    <x v="3"/>
    <s v="Winter"/>
    <n v="2011"/>
    <x v="0"/>
    <x v="21"/>
    <b v="0"/>
    <x v="3"/>
    <x v="0"/>
    <s v="9 °C"/>
    <x v="1"/>
    <x v="26"/>
    <x v="0"/>
    <x v="3"/>
    <x v="41"/>
    <x v="61"/>
  </r>
  <r>
    <n v="91"/>
    <x v="3"/>
    <s v="Winter"/>
    <n v="2011"/>
    <x v="0"/>
    <x v="22"/>
    <b v="0"/>
    <x v="3"/>
    <x v="0"/>
    <s v="9 °C"/>
    <x v="2"/>
    <x v="26"/>
    <x v="1"/>
    <x v="5"/>
    <x v="60"/>
    <x v="17"/>
  </r>
  <r>
    <n v="92"/>
    <x v="3"/>
    <s v="Winter"/>
    <n v="2011"/>
    <x v="0"/>
    <x v="23"/>
    <b v="0"/>
    <x v="3"/>
    <x v="0"/>
    <s v="8.2 °C"/>
    <x v="11"/>
    <x v="27"/>
    <x v="1"/>
    <x v="4"/>
    <x v="33"/>
    <x v="62"/>
  </r>
  <r>
    <n v="93"/>
    <x v="4"/>
    <s v="Winter"/>
    <n v="2011"/>
    <x v="0"/>
    <x v="0"/>
    <b v="0"/>
    <x v="4"/>
    <x v="0"/>
    <s v="8.2 °C"/>
    <x v="2"/>
    <x v="26"/>
    <x v="0"/>
    <x v="3"/>
    <x v="8"/>
    <x v="24"/>
  </r>
  <r>
    <n v="94"/>
    <x v="4"/>
    <s v="Winter"/>
    <n v="2011"/>
    <x v="0"/>
    <x v="1"/>
    <b v="0"/>
    <x v="4"/>
    <x v="0"/>
    <s v="6.6 °C"/>
    <x v="12"/>
    <x v="32"/>
    <x v="1"/>
    <x v="3"/>
    <x v="8"/>
    <x v="24"/>
  </r>
  <r>
    <n v="95"/>
    <x v="4"/>
    <s v="Winter"/>
    <n v="2011"/>
    <x v="0"/>
    <x v="2"/>
    <b v="0"/>
    <x v="4"/>
    <x v="0"/>
    <s v="6.6 °C"/>
    <x v="12"/>
    <x v="32"/>
    <x v="1"/>
    <x v="3"/>
    <x v="6"/>
    <x v="5"/>
  </r>
  <r>
    <n v="96"/>
    <x v="4"/>
    <s v="Winter"/>
    <n v="2011"/>
    <x v="0"/>
    <x v="4"/>
    <b v="0"/>
    <x v="4"/>
    <x v="0"/>
    <s v="9.8 °C"/>
    <x v="11"/>
    <x v="37"/>
    <x v="6"/>
    <x v="3"/>
    <x v="6"/>
    <x v="5"/>
  </r>
  <r>
    <n v="97"/>
    <x v="4"/>
    <s v="Winter"/>
    <n v="2011"/>
    <x v="0"/>
    <x v="5"/>
    <b v="0"/>
    <x v="4"/>
    <x v="0"/>
    <s v="9 °C"/>
    <x v="11"/>
    <x v="19"/>
    <x v="8"/>
    <x v="3"/>
    <x v="35"/>
    <x v="6"/>
  </r>
  <r>
    <n v="98"/>
    <x v="4"/>
    <s v="Winter"/>
    <n v="2011"/>
    <x v="0"/>
    <x v="6"/>
    <b v="0"/>
    <x v="4"/>
    <x v="0"/>
    <s v="8.2 °C"/>
    <x v="12"/>
    <x v="19"/>
    <x v="6"/>
    <x v="3"/>
    <x v="39"/>
    <x v="63"/>
  </r>
  <r>
    <n v="99"/>
    <x v="4"/>
    <s v="Winter"/>
    <n v="2011"/>
    <x v="0"/>
    <x v="7"/>
    <b v="0"/>
    <x v="4"/>
    <x v="0"/>
    <s v="7.4 °C"/>
    <x v="17"/>
    <x v="21"/>
    <x v="5"/>
    <x v="5"/>
    <x v="61"/>
    <x v="39"/>
  </r>
  <r>
    <n v="100"/>
    <x v="4"/>
    <s v="Winter"/>
    <n v="2011"/>
    <x v="0"/>
    <x v="8"/>
    <b v="0"/>
    <x v="4"/>
    <x v="0"/>
    <s v="8.2 °C"/>
    <x v="17"/>
    <x v="22"/>
    <x v="4"/>
    <x v="0"/>
    <x v="62"/>
    <x v="64"/>
  </r>
  <r>
    <n v="101"/>
    <x v="4"/>
    <s v="Winter"/>
    <n v="2011"/>
    <x v="0"/>
    <x v="9"/>
    <b v="0"/>
    <x v="4"/>
    <x v="0"/>
    <s v="9 °C"/>
    <x v="12"/>
    <x v="38"/>
    <x v="9"/>
    <x v="15"/>
    <x v="63"/>
    <x v="65"/>
  </r>
  <r>
    <n v="102"/>
    <x v="4"/>
    <s v="Winter"/>
    <n v="2011"/>
    <x v="0"/>
    <x v="10"/>
    <b v="0"/>
    <x v="4"/>
    <x v="0"/>
    <s v="9 °C"/>
    <x v="12"/>
    <x v="38"/>
    <x v="9"/>
    <x v="17"/>
    <x v="42"/>
    <x v="52"/>
  </r>
  <r>
    <n v="103"/>
    <x v="4"/>
    <s v="Winter"/>
    <n v="2011"/>
    <x v="0"/>
    <x v="11"/>
    <b v="0"/>
    <x v="4"/>
    <x v="0"/>
    <s v="10.7 °C"/>
    <x v="11"/>
    <x v="39"/>
    <x v="9"/>
    <x v="6"/>
    <x v="60"/>
    <x v="66"/>
  </r>
  <r>
    <n v="104"/>
    <x v="4"/>
    <s v="Winter"/>
    <n v="2011"/>
    <x v="0"/>
    <x v="12"/>
    <b v="0"/>
    <x v="4"/>
    <x v="0"/>
    <s v="10.7 °C"/>
    <x v="11"/>
    <x v="39"/>
    <x v="9"/>
    <x v="2"/>
    <x v="64"/>
    <x v="67"/>
  </r>
  <r>
    <n v="105"/>
    <x v="4"/>
    <s v="Winter"/>
    <n v="2011"/>
    <x v="0"/>
    <x v="13"/>
    <b v="0"/>
    <x v="4"/>
    <x v="0"/>
    <s v="11.5 °C"/>
    <x v="2"/>
    <x v="24"/>
    <x v="4"/>
    <x v="15"/>
    <x v="65"/>
    <x v="68"/>
  </r>
  <r>
    <n v="106"/>
    <x v="4"/>
    <s v="Winter"/>
    <n v="2011"/>
    <x v="0"/>
    <x v="14"/>
    <b v="0"/>
    <x v="4"/>
    <x v="0"/>
    <s v="12.3 °C"/>
    <x v="0"/>
    <x v="40"/>
    <x v="5"/>
    <x v="22"/>
    <x v="15"/>
    <x v="69"/>
  </r>
  <r>
    <n v="107"/>
    <x v="4"/>
    <s v="Winter"/>
    <n v="2011"/>
    <x v="0"/>
    <x v="15"/>
    <b v="0"/>
    <x v="4"/>
    <x v="0"/>
    <s v="12.3 °C"/>
    <x v="0"/>
    <x v="40"/>
    <x v="5"/>
    <x v="18"/>
    <x v="11"/>
    <x v="69"/>
  </r>
  <r>
    <n v="108"/>
    <x v="4"/>
    <s v="Winter"/>
    <n v="2011"/>
    <x v="0"/>
    <x v="16"/>
    <b v="0"/>
    <x v="4"/>
    <x v="0"/>
    <s v="12.3 °C"/>
    <x v="20"/>
    <x v="40"/>
    <x v="1"/>
    <x v="17"/>
    <x v="66"/>
    <x v="70"/>
  </r>
  <r>
    <n v="109"/>
    <x v="4"/>
    <s v="Winter"/>
    <n v="2011"/>
    <x v="0"/>
    <x v="17"/>
    <b v="0"/>
    <x v="4"/>
    <x v="0"/>
    <s v="9.8 °C"/>
    <x v="11"/>
    <x v="41"/>
    <x v="5"/>
    <x v="17"/>
    <x v="67"/>
    <x v="71"/>
  </r>
  <r>
    <n v="110"/>
    <x v="4"/>
    <s v="Winter"/>
    <n v="2011"/>
    <x v="0"/>
    <x v="18"/>
    <b v="0"/>
    <x v="4"/>
    <x v="0"/>
    <s v="9.8 °C"/>
    <x v="18"/>
    <x v="41"/>
    <x v="7"/>
    <x v="0"/>
    <x v="68"/>
    <x v="72"/>
  </r>
  <r>
    <n v="111"/>
    <x v="4"/>
    <s v="Winter"/>
    <n v="2011"/>
    <x v="0"/>
    <x v="19"/>
    <b v="0"/>
    <x v="4"/>
    <x v="0"/>
    <s v="9.8 °C"/>
    <x v="2"/>
    <x v="41"/>
    <x v="14"/>
    <x v="2"/>
    <x v="69"/>
    <x v="73"/>
  </r>
  <r>
    <n v="112"/>
    <x v="4"/>
    <s v="Winter"/>
    <n v="2011"/>
    <x v="0"/>
    <x v="20"/>
    <b v="0"/>
    <x v="4"/>
    <x v="0"/>
    <s v="9 °C"/>
    <x v="11"/>
    <x v="19"/>
    <x v="8"/>
    <x v="18"/>
    <x v="70"/>
    <x v="70"/>
  </r>
  <r>
    <n v="113"/>
    <x v="4"/>
    <s v="Winter"/>
    <n v="2011"/>
    <x v="0"/>
    <x v="21"/>
    <b v="0"/>
    <x v="4"/>
    <x v="0"/>
    <s v="8.2 °C"/>
    <x v="12"/>
    <x v="33"/>
    <x v="5"/>
    <x v="0"/>
    <x v="71"/>
    <x v="74"/>
  </r>
  <r>
    <n v="114"/>
    <x v="4"/>
    <s v="Winter"/>
    <n v="2011"/>
    <x v="0"/>
    <x v="22"/>
    <b v="0"/>
    <x v="4"/>
    <x v="0"/>
    <s v="7.4 °C"/>
    <x v="12"/>
    <x v="28"/>
    <x v="7"/>
    <x v="5"/>
    <x v="40"/>
    <x v="51"/>
  </r>
  <r>
    <n v="115"/>
    <x v="4"/>
    <s v="Winter"/>
    <n v="2011"/>
    <x v="0"/>
    <x v="23"/>
    <b v="0"/>
    <x v="4"/>
    <x v="0"/>
    <s v="8.2 °C"/>
    <x v="2"/>
    <x v="19"/>
    <x v="0"/>
    <x v="5"/>
    <x v="72"/>
    <x v="75"/>
  </r>
  <r>
    <n v="116"/>
    <x v="5"/>
    <s v="Winter"/>
    <n v="2011"/>
    <x v="0"/>
    <x v="0"/>
    <b v="0"/>
    <x v="5"/>
    <x v="0"/>
    <s v="7.4 °C"/>
    <x v="18"/>
    <x v="28"/>
    <x v="0"/>
    <x v="3"/>
    <x v="48"/>
    <x v="62"/>
  </r>
  <r>
    <n v="117"/>
    <x v="5"/>
    <s v="Winter"/>
    <n v="2011"/>
    <x v="0"/>
    <x v="1"/>
    <b v="0"/>
    <x v="5"/>
    <x v="0"/>
    <s v="6.6 °C"/>
    <x v="11"/>
    <x v="26"/>
    <x v="0"/>
    <x v="3"/>
    <x v="22"/>
    <x v="48"/>
  </r>
  <r>
    <n v="118"/>
    <x v="5"/>
    <s v="Winter"/>
    <n v="2011"/>
    <x v="0"/>
    <x v="2"/>
    <b v="0"/>
    <x v="5"/>
    <x v="0"/>
    <s v="6.6 °C"/>
    <x v="11"/>
    <x v="26"/>
    <x v="0"/>
    <x v="3"/>
    <x v="6"/>
    <x v="5"/>
  </r>
  <r>
    <n v="119"/>
    <x v="5"/>
    <s v="Winter"/>
    <n v="2011"/>
    <x v="0"/>
    <x v="4"/>
    <b v="0"/>
    <x v="5"/>
    <x v="1"/>
    <s v="6.6 °C"/>
    <x v="12"/>
    <x v="26"/>
    <x v="1"/>
    <x v="3"/>
    <x v="4"/>
    <x v="4"/>
  </r>
  <r>
    <n v="120"/>
    <x v="5"/>
    <s v="Winter"/>
    <n v="2011"/>
    <x v="0"/>
    <x v="5"/>
    <b v="0"/>
    <x v="5"/>
    <x v="1"/>
    <s v="5.7 °C"/>
    <x v="17"/>
    <x v="27"/>
    <x v="1"/>
    <x v="3"/>
    <x v="22"/>
    <x v="48"/>
  </r>
  <r>
    <n v="121"/>
    <x v="5"/>
    <s v="Winter"/>
    <n v="2011"/>
    <x v="0"/>
    <x v="6"/>
    <b v="0"/>
    <x v="5"/>
    <x v="1"/>
    <s v="5.7 °C"/>
    <x v="16"/>
    <x v="30"/>
    <x v="14"/>
    <x v="3"/>
    <x v="49"/>
    <x v="9"/>
  </r>
  <r>
    <n v="122"/>
    <x v="5"/>
    <s v="Winter"/>
    <n v="2011"/>
    <x v="0"/>
    <x v="7"/>
    <b v="0"/>
    <x v="5"/>
    <x v="1"/>
    <s v="6.6 °C"/>
    <x v="11"/>
    <x v="29"/>
    <x v="0"/>
    <x v="3"/>
    <x v="73"/>
    <x v="76"/>
  </r>
  <r>
    <n v="123"/>
    <x v="5"/>
    <s v="Winter"/>
    <n v="2011"/>
    <x v="0"/>
    <x v="8"/>
    <b v="0"/>
    <x v="5"/>
    <x v="0"/>
    <s v="6.6 °C"/>
    <x v="11"/>
    <x v="29"/>
    <x v="0"/>
    <x v="0"/>
    <x v="74"/>
    <x v="77"/>
  </r>
  <r>
    <n v="124"/>
    <x v="5"/>
    <s v="Winter"/>
    <n v="2011"/>
    <x v="0"/>
    <x v="9"/>
    <b v="0"/>
    <x v="5"/>
    <x v="1"/>
    <s v="7.4 °C"/>
    <x v="18"/>
    <x v="33"/>
    <x v="0"/>
    <x v="15"/>
    <x v="75"/>
    <x v="78"/>
  </r>
  <r>
    <n v="125"/>
    <x v="5"/>
    <s v="Winter"/>
    <n v="2011"/>
    <x v="0"/>
    <x v="10"/>
    <b v="0"/>
    <x v="5"/>
    <x v="0"/>
    <s v="8.2 °C"/>
    <x v="2"/>
    <x v="19"/>
    <x v="0"/>
    <x v="0"/>
    <x v="76"/>
    <x v="79"/>
  </r>
  <r>
    <n v="126"/>
    <x v="5"/>
    <s v="Winter"/>
    <n v="2011"/>
    <x v="0"/>
    <x v="11"/>
    <b v="0"/>
    <x v="5"/>
    <x v="0"/>
    <s v="9 °C"/>
    <x v="2"/>
    <x v="18"/>
    <x v="1"/>
    <x v="4"/>
    <x v="77"/>
    <x v="29"/>
  </r>
  <r>
    <n v="127"/>
    <x v="5"/>
    <s v="Winter"/>
    <n v="2011"/>
    <x v="0"/>
    <x v="12"/>
    <b v="0"/>
    <x v="5"/>
    <x v="0"/>
    <s v="10.7 °C"/>
    <x v="0"/>
    <x v="23"/>
    <x v="0"/>
    <x v="15"/>
    <x v="78"/>
    <x v="11"/>
  </r>
  <r>
    <n v="128"/>
    <x v="5"/>
    <s v="Winter"/>
    <n v="2011"/>
    <x v="0"/>
    <x v="13"/>
    <b v="0"/>
    <x v="5"/>
    <x v="0"/>
    <s v="10.7 °C"/>
    <x v="1"/>
    <x v="23"/>
    <x v="14"/>
    <x v="6"/>
    <x v="11"/>
    <x v="16"/>
  </r>
  <r>
    <n v="129"/>
    <x v="5"/>
    <s v="Winter"/>
    <n v="2011"/>
    <x v="0"/>
    <x v="14"/>
    <b v="0"/>
    <x v="5"/>
    <x v="0"/>
    <s v="11.5 °C"/>
    <x v="1"/>
    <x v="42"/>
    <x v="8"/>
    <x v="16"/>
    <x v="79"/>
    <x v="27"/>
  </r>
  <r>
    <n v="130"/>
    <x v="5"/>
    <s v="Winter"/>
    <n v="2011"/>
    <x v="0"/>
    <x v="15"/>
    <b v="0"/>
    <x v="5"/>
    <x v="0"/>
    <s v="11.5 °C"/>
    <x v="1"/>
    <x v="42"/>
    <x v="0"/>
    <x v="1"/>
    <x v="25"/>
    <x v="69"/>
  </r>
  <r>
    <n v="131"/>
    <x v="5"/>
    <s v="Winter"/>
    <n v="2011"/>
    <x v="0"/>
    <x v="16"/>
    <b v="0"/>
    <x v="5"/>
    <x v="0"/>
    <s v="10.7 °C"/>
    <x v="2"/>
    <x v="41"/>
    <x v="8"/>
    <x v="6"/>
    <x v="64"/>
    <x v="80"/>
  </r>
  <r>
    <n v="132"/>
    <x v="5"/>
    <s v="Winter"/>
    <n v="2011"/>
    <x v="0"/>
    <x v="17"/>
    <b v="0"/>
    <x v="5"/>
    <x v="0"/>
    <s v="9 °C"/>
    <x v="11"/>
    <x v="33"/>
    <x v="8"/>
    <x v="14"/>
    <x v="80"/>
    <x v="81"/>
  </r>
  <r>
    <n v="133"/>
    <x v="5"/>
    <s v="Winter"/>
    <n v="2011"/>
    <x v="0"/>
    <x v="18"/>
    <b v="0"/>
    <x v="5"/>
    <x v="0"/>
    <s v="9 °C"/>
    <x v="11"/>
    <x v="33"/>
    <x v="7"/>
    <x v="2"/>
    <x v="81"/>
    <x v="82"/>
  </r>
  <r>
    <n v="134"/>
    <x v="5"/>
    <s v="Winter"/>
    <n v="2011"/>
    <x v="0"/>
    <x v="19"/>
    <b v="0"/>
    <x v="5"/>
    <x v="0"/>
    <s v="9 °C"/>
    <x v="2"/>
    <x v="28"/>
    <x v="1"/>
    <x v="0"/>
    <x v="63"/>
    <x v="59"/>
  </r>
  <r>
    <n v="135"/>
    <x v="5"/>
    <s v="Winter"/>
    <n v="2011"/>
    <x v="0"/>
    <x v="20"/>
    <b v="0"/>
    <x v="5"/>
    <x v="0"/>
    <s v="8.2 °C"/>
    <x v="3"/>
    <x v="33"/>
    <x v="8"/>
    <x v="0"/>
    <x v="43"/>
    <x v="83"/>
  </r>
  <r>
    <n v="136"/>
    <x v="5"/>
    <s v="Winter"/>
    <n v="2011"/>
    <x v="0"/>
    <x v="21"/>
    <b v="0"/>
    <x v="5"/>
    <x v="1"/>
    <s v="9 °C"/>
    <x v="3"/>
    <x v="28"/>
    <x v="6"/>
    <x v="3"/>
    <x v="41"/>
    <x v="61"/>
  </r>
  <r>
    <n v="137"/>
    <x v="5"/>
    <s v="Winter"/>
    <n v="2011"/>
    <x v="0"/>
    <x v="22"/>
    <b v="0"/>
    <x v="5"/>
    <x v="1"/>
    <s v="9 °C"/>
    <x v="3"/>
    <x v="33"/>
    <x v="3"/>
    <x v="5"/>
    <x v="82"/>
    <x v="46"/>
  </r>
  <r>
    <n v="138"/>
    <x v="5"/>
    <s v="Winter"/>
    <n v="2011"/>
    <x v="0"/>
    <x v="23"/>
    <b v="0"/>
    <x v="5"/>
    <x v="1"/>
    <s v="8.2 °C"/>
    <x v="12"/>
    <x v="29"/>
    <x v="5"/>
    <x v="17"/>
    <x v="23"/>
    <x v="84"/>
  </r>
  <r>
    <n v="139"/>
    <x v="6"/>
    <s v="Winter"/>
    <n v="2011"/>
    <x v="0"/>
    <x v="0"/>
    <b v="0"/>
    <x v="6"/>
    <x v="1"/>
    <s v="8.2 °C"/>
    <x v="12"/>
    <x v="26"/>
    <x v="5"/>
    <x v="17"/>
    <x v="0"/>
    <x v="22"/>
  </r>
  <r>
    <n v="140"/>
    <x v="6"/>
    <s v="Winter"/>
    <n v="2011"/>
    <x v="0"/>
    <x v="1"/>
    <b v="0"/>
    <x v="6"/>
    <x v="1"/>
    <s v="8.2 °C"/>
    <x v="12"/>
    <x v="27"/>
    <x v="6"/>
    <x v="4"/>
    <x v="34"/>
    <x v="85"/>
  </r>
  <r>
    <n v="141"/>
    <x v="6"/>
    <s v="Winter"/>
    <n v="2011"/>
    <x v="0"/>
    <x v="2"/>
    <b v="0"/>
    <x v="6"/>
    <x v="1"/>
    <s v="8.2 °C"/>
    <x v="12"/>
    <x v="27"/>
    <x v="6"/>
    <x v="3"/>
    <x v="4"/>
    <x v="4"/>
  </r>
  <r>
    <n v="142"/>
    <x v="6"/>
    <s v="Winter"/>
    <n v="2011"/>
    <x v="0"/>
    <x v="4"/>
    <b v="0"/>
    <x v="6"/>
    <x v="1"/>
    <s v="8.2 °C"/>
    <x v="3"/>
    <x v="27"/>
    <x v="7"/>
    <x v="3"/>
    <x v="4"/>
    <x v="4"/>
  </r>
  <r>
    <n v="143"/>
    <x v="6"/>
    <s v="Winter"/>
    <n v="2011"/>
    <x v="0"/>
    <x v="5"/>
    <b v="0"/>
    <x v="6"/>
    <x v="2"/>
    <s v="9 °C"/>
    <x v="1"/>
    <x v="28"/>
    <x v="0"/>
    <x v="3"/>
    <x v="34"/>
    <x v="36"/>
  </r>
  <r>
    <n v="144"/>
    <x v="6"/>
    <s v="Winter"/>
    <n v="2011"/>
    <x v="0"/>
    <x v="6"/>
    <b v="0"/>
    <x v="6"/>
    <x v="1"/>
    <s v="8.2 °C"/>
    <x v="2"/>
    <x v="27"/>
    <x v="0"/>
    <x v="1"/>
    <x v="16"/>
    <x v="19"/>
  </r>
  <r>
    <n v="145"/>
    <x v="6"/>
    <s v="Winter"/>
    <n v="2011"/>
    <x v="0"/>
    <x v="7"/>
    <b v="0"/>
    <x v="6"/>
    <x v="0"/>
    <s v="8.2 °C"/>
    <x v="3"/>
    <x v="27"/>
    <x v="7"/>
    <x v="1"/>
    <x v="83"/>
    <x v="11"/>
  </r>
  <r>
    <n v="146"/>
    <x v="6"/>
    <s v="Winter"/>
    <n v="2011"/>
    <x v="0"/>
    <x v="8"/>
    <b v="0"/>
    <x v="6"/>
    <x v="0"/>
    <s v="8.2 °C"/>
    <x v="12"/>
    <x v="33"/>
    <x v="2"/>
    <x v="20"/>
    <x v="84"/>
    <x v="86"/>
  </r>
  <r>
    <n v="147"/>
    <x v="6"/>
    <s v="Winter"/>
    <n v="2011"/>
    <x v="0"/>
    <x v="9"/>
    <b v="0"/>
    <x v="6"/>
    <x v="0"/>
    <s v="8.2 °C"/>
    <x v="17"/>
    <x v="19"/>
    <x v="4"/>
    <x v="14"/>
    <x v="85"/>
    <x v="87"/>
  </r>
  <r>
    <n v="148"/>
    <x v="6"/>
    <s v="Winter"/>
    <n v="2011"/>
    <x v="0"/>
    <x v="10"/>
    <b v="0"/>
    <x v="6"/>
    <x v="0"/>
    <s v="9 °C"/>
    <x v="12"/>
    <x v="38"/>
    <x v="9"/>
    <x v="19"/>
    <x v="12"/>
    <x v="55"/>
  </r>
  <r>
    <n v="149"/>
    <x v="6"/>
    <s v="Winter"/>
    <n v="2011"/>
    <x v="0"/>
    <x v="11"/>
    <b v="0"/>
    <x v="6"/>
    <x v="1"/>
    <s v="8.2 °C"/>
    <x v="12"/>
    <x v="22"/>
    <x v="6"/>
    <x v="21"/>
    <x v="41"/>
    <x v="16"/>
  </r>
  <r>
    <n v="150"/>
    <x v="6"/>
    <s v="Winter"/>
    <n v="2011"/>
    <x v="0"/>
    <x v="12"/>
    <b v="0"/>
    <x v="6"/>
    <x v="1"/>
    <s v="8.2 °C"/>
    <x v="12"/>
    <x v="38"/>
    <x v="2"/>
    <x v="14"/>
    <x v="54"/>
    <x v="29"/>
  </r>
  <r>
    <n v="151"/>
    <x v="6"/>
    <s v="Winter"/>
    <n v="2011"/>
    <x v="0"/>
    <x v="13"/>
    <b v="0"/>
    <x v="6"/>
    <x v="1"/>
    <s v="8.2 °C"/>
    <x v="17"/>
    <x v="38"/>
    <x v="3"/>
    <x v="14"/>
    <x v="27"/>
    <x v="88"/>
  </r>
  <r>
    <n v="152"/>
    <x v="6"/>
    <s v="Winter"/>
    <n v="2011"/>
    <x v="0"/>
    <x v="14"/>
    <b v="0"/>
    <x v="6"/>
    <x v="1"/>
    <s v="8.2 °C"/>
    <x v="12"/>
    <x v="22"/>
    <x v="2"/>
    <x v="18"/>
    <x v="30"/>
    <x v="89"/>
  </r>
  <r>
    <n v="153"/>
    <x v="6"/>
    <s v="Winter"/>
    <n v="2011"/>
    <x v="0"/>
    <x v="15"/>
    <b v="0"/>
    <x v="6"/>
    <x v="1"/>
    <s v="8.2 °C"/>
    <x v="3"/>
    <x v="38"/>
    <x v="8"/>
    <x v="14"/>
    <x v="36"/>
    <x v="44"/>
  </r>
  <r>
    <n v="154"/>
    <x v="6"/>
    <s v="Winter"/>
    <n v="2011"/>
    <x v="0"/>
    <x v="16"/>
    <b v="0"/>
    <x v="6"/>
    <x v="1"/>
    <s v="8.2 °C"/>
    <x v="3"/>
    <x v="38"/>
    <x v="8"/>
    <x v="2"/>
    <x v="70"/>
    <x v="90"/>
  </r>
  <r>
    <n v="155"/>
    <x v="6"/>
    <s v="Winter"/>
    <n v="2011"/>
    <x v="0"/>
    <x v="17"/>
    <b v="0"/>
    <x v="6"/>
    <x v="1"/>
    <s v="8.2 °C"/>
    <x v="2"/>
    <x v="38"/>
    <x v="0"/>
    <x v="14"/>
    <x v="86"/>
    <x v="91"/>
  </r>
  <r>
    <n v="156"/>
    <x v="6"/>
    <s v="Winter"/>
    <n v="2011"/>
    <x v="0"/>
    <x v="18"/>
    <b v="0"/>
    <x v="6"/>
    <x v="0"/>
    <s v="8.2 °C"/>
    <x v="11"/>
    <x v="22"/>
    <x v="1"/>
    <x v="18"/>
    <x v="75"/>
    <x v="92"/>
  </r>
  <r>
    <n v="157"/>
    <x v="6"/>
    <s v="Winter"/>
    <n v="2011"/>
    <x v="0"/>
    <x v="19"/>
    <b v="0"/>
    <x v="6"/>
    <x v="0"/>
    <s v="6.6 °C"/>
    <x v="12"/>
    <x v="28"/>
    <x v="1"/>
    <x v="0"/>
    <x v="50"/>
    <x v="76"/>
  </r>
  <r>
    <n v="158"/>
    <x v="6"/>
    <s v="Winter"/>
    <n v="2011"/>
    <x v="0"/>
    <x v="20"/>
    <b v="0"/>
    <x v="6"/>
    <x v="0"/>
    <s v="7.4 °C"/>
    <x v="3"/>
    <x v="19"/>
    <x v="14"/>
    <x v="5"/>
    <x v="54"/>
    <x v="41"/>
  </r>
  <r>
    <n v="159"/>
    <x v="6"/>
    <s v="Winter"/>
    <n v="2011"/>
    <x v="0"/>
    <x v="21"/>
    <b v="0"/>
    <x v="6"/>
    <x v="0"/>
    <s v="7.4 °C"/>
    <x v="12"/>
    <x v="19"/>
    <x v="7"/>
    <x v="3"/>
    <x v="87"/>
    <x v="21"/>
  </r>
  <r>
    <n v="160"/>
    <x v="6"/>
    <s v="Winter"/>
    <n v="2011"/>
    <x v="0"/>
    <x v="22"/>
    <b v="0"/>
    <x v="6"/>
    <x v="1"/>
    <s v="7.4 °C"/>
    <x v="12"/>
    <x v="21"/>
    <x v="8"/>
    <x v="4"/>
    <x v="60"/>
    <x v="9"/>
  </r>
  <r>
    <n v="161"/>
    <x v="6"/>
    <s v="Winter"/>
    <n v="2011"/>
    <x v="0"/>
    <x v="23"/>
    <b v="0"/>
    <x v="6"/>
    <x v="1"/>
    <s v="7.4 °C"/>
    <x v="12"/>
    <x v="33"/>
    <x v="8"/>
    <x v="5"/>
    <x v="88"/>
    <x v="93"/>
  </r>
  <r>
    <n v="162"/>
    <x v="7"/>
    <s v="Winter"/>
    <n v="2011"/>
    <x v="0"/>
    <x v="0"/>
    <b v="0"/>
    <x v="0"/>
    <x v="1"/>
    <s v="7.4 °C"/>
    <x v="12"/>
    <x v="33"/>
    <x v="8"/>
    <x v="5"/>
    <x v="9"/>
    <x v="94"/>
  </r>
  <r>
    <n v="163"/>
    <x v="7"/>
    <s v="Winter"/>
    <n v="2011"/>
    <x v="0"/>
    <x v="1"/>
    <b v="0"/>
    <x v="0"/>
    <x v="1"/>
    <s v="7.4 °C"/>
    <x v="3"/>
    <x v="28"/>
    <x v="1"/>
    <x v="5"/>
    <x v="89"/>
    <x v="0"/>
  </r>
  <r>
    <n v="164"/>
    <x v="7"/>
    <s v="Winter"/>
    <n v="2011"/>
    <x v="0"/>
    <x v="2"/>
    <b v="0"/>
    <x v="0"/>
    <x v="1"/>
    <s v="7.4 °C"/>
    <x v="18"/>
    <x v="28"/>
    <x v="0"/>
    <x v="0"/>
    <x v="0"/>
    <x v="0"/>
  </r>
  <r>
    <n v="165"/>
    <x v="7"/>
    <s v="Winter"/>
    <n v="2011"/>
    <x v="0"/>
    <x v="3"/>
    <b v="0"/>
    <x v="0"/>
    <x v="2"/>
    <s v="7.4 °C"/>
    <x v="12"/>
    <x v="28"/>
    <x v="8"/>
    <x v="3"/>
    <x v="7"/>
    <x v="85"/>
  </r>
  <r>
    <n v="166"/>
    <x v="7"/>
    <s v="Winter"/>
    <n v="2011"/>
    <x v="0"/>
    <x v="4"/>
    <b v="0"/>
    <x v="0"/>
    <x v="2"/>
    <s v="7.4 °C"/>
    <x v="12"/>
    <x v="28"/>
    <x v="8"/>
    <x v="3"/>
    <x v="4"/>
    <x v="4"/>
  </r>
  <r>
    <n v="167"/>
    <x v="7"/>
    <s v="Winter"/>
    <n v="2011"/>
    <x v="0"/>
    <x v="5"/>
    <b v="0"/>
    <x v="0"/>
    <x v="1"/>
    <s v="6.6 °C"/>
    <x v="16"/>
    <x v="32"/>
    <x v="8"/>
    <x v="3"/>
    <x v="34"/>
    <x v="36"/>
  </r>
  <r>
    <n v="168"/>
    <x v="7"/>
    <s v="Winter"/>
    <n v="2011"/>
    <x v="0"/>
    <x v="6"/>
    <b v="0"/>
    <x v="0"/>
    <x v="1"/>
    <s v="6.6 °C"/>
    <x v="16"/>
    <x v="32"/>
    <x v="8"/>
    <x v="3"/>
    <x v="6"/>
    <x v="5"/>
  </r>
  <r>
    <n v="169"/>
    <x v="7"/>
    <s v="Winter"/>
    <n v="2011"/>
    <x v="0"/>
    <x v="7"/>
    <b v="0"/>
    <x v="0"/>
    <x v="1"/>
    <s v="6.6 °C"/>
    <x v="17"/>
    <x v="32"/>
    <x v="14"/>
    <x v="5"/>
    <x v="21"/>
    <x v="23"/>
  </r>
  <r>
    <n v="170"/>
    <x v="7"/>
    <s v="Winter"/>
    <n v="2011"/>
    <x v="0"/>
    <x v="8"/>
    <b v="0"/>
    <x v="0"/>
    <x v="2"/>
    <s v="6.6 °C"/>
    <x v="17"/>
    <x v="43"/>
    <x v="14"/>
    <x v="3"/>
    <x v="89"/>
    <x v="93"/>
  </r>
  <r>
    <n v="171"/>
    <x v="7"/>
    <s v="Winter"/>
    <n v="2011"/>
    <x v="0"/>
    <x v="9"/>
    <b v="0"/>
    <x v="0"/>
    <x v="2"/>
    <s v="6.6 °C"/>
    <x v="17"/>
    <x v="43"/>
    <x v="14"/>
    <x v="3"/>
    <x v="32"/>
    <x v="25"/>
  </r>
  <r>
    <n v="172"/>
    <x v="7"/>
    <s v="Winter"/>
    <n v="2011"/>
    <x v="0"/>
    <x v="10"/>
    <b v="0"/>
    <x v="0"/>
    <x v="1"/>
    <s v="7.4 °C"/>
    <x v="12"/>
    <x v="1"/>
    <x v="8"/>
    <x v="2"/>
    <x v="90"/>
    <x v="42"/>
  </r>
  <r>
    <n v="173"/>
    <x v="7"/>
    <s v="Winter"/>
    <n v="2011"/>
    <x v="0"/>
    <x v="11"/>
    <b v="0"/>
    <x v="0"/>
    <x v="1"/>
    <s v="8.2 °C"/>
    <x v="17"/>
    <x v="27"/>
    <x v="13"/>
    <x v="4"/>
    <x v="91"/>
    <x v="69"/>
  </r>
  <r>
    <n v="174"/>
    <x v="7"/>
    <s v="Winter"/>
    <n v="2011"/>
    <x v="0"/>
    <x v="12"/>
    <b v="0"/>
    <x v="0"/>
    <x v="1"/>
    <s v="8.2 °C"/>
    <x v="17"/>
    <x v="29"/>
    <x v="11"/>
    <x v="1"/>
    <x v="92"/>
    <x v="95"/>
  </r>
  <r>
    <n v="175"/>
    <x v="7"/>
    <s v="Winter"/>
    <n v="2011"/>
    <x v="0"/>
    <x v="13"/>
    <b v="0"/>
    <x v="0"/>
    <x v="0"/>
    <s v="8.2 °C"/>
    <x v="17"/>
    <x v="18"/>
    <x v="9"/>
    <x v="18"/>
    <x v="73"/>
    <x v="96"/>
  </r>
  <r>
    <n v="176"/>
    <x v="7"/>
    <s v="Winter"/>
    <n v="2011"/>
    <x v="0"/>
    <x v="14"/>
    <b v="0"/>
    <x v="0"/>
    <x v="0"/>
    <s v="8.2 °C"/>
    <x v="16"/>
    <x v="25"/>
    <x v="15"/>
    <x v="6"/>
    <x v="93"/>
    <x v="76"/>
  </r>
  <r>
    <n v="177"/>
    <x v="7"/>
    <s v="Winter"/>
    <n v="2011"/>
    <x v="0"/>
    <x v="15"/>
    <b v="0"/>
    <x v="0"/>
    <x v="0"/>
    <s v="8.2 °C"/>
    <x v="16"/>
    <x v="25"/>
    <x v="10"/>
    <x v="2"/>
    <x v="94"/>
    <x v="30"/>
  </r>
  <r>
    <n v="178"/>
    <x v="7"/>
    <s v="Winter"/>
    <n v="2011"/>
    <x v="0"/>
    <x v="16"/>
    <b v="0"/>
    <x v="0"/>
    <x v="0"/>
    <s v="7.4 °C"/>
    <x v="13"/>
    <x v="44"/>
    <x v="10"/>
    <x v="1"/>
    <x v="56"/>
    <x v="31"/>
  </r>
  <r>
    <n v="179"/>
    <x v="7"/>
    <s v="Winter"/>
    <n v="2011"/>
    <x v="0"/>
    <x v="17"/>
    <b v="0"/>
    <x v="0"/>
    <x v="0"/>
    <s v="6.6 °C"/>
    <x v="15"/>
    <x v="38"/>
    <x v="16"/>
    <x v="2"/>
    <x v="27"/>
    <x v="83"/>
  </r>
  <r>
    <n v="180"/>
    <x v="7"/>
    <s v="Winter"/>
    <n v="2011"/>
    <x v="0"/>
    <x v="18"/>
    <b v="0"/>
    <x v="0"/>
    <x v="0"/>
    <s v="5.7 °C"/>
    <x v="15"/>
    <x v="17"/>
    <x v="4"/>
    <x v="0"/>
    <x v="15"/>
    <x v="97"/>
  </r>
  <r>
    <n v="181"/>
    <x v="7"/>
    <s v="Winter"/>
    <n v="2011"/>
    <x v="0"/>
    <x v="19"/>
    <b v="0"/>
    <x v="0"/>
    <x v="0"/>
    <s v="5.7 °C"/>
    <x v="15"/>
    <x v="42"/>
    <x v="2"/>
    <x v="17"/>
    <x v="16"/>
    <x v="33"/>
  </r>
  <r>
    <n v="182"/>
    <x v="7"/>
    <s v="Winter"/>
    <n v="2011"/>
    <x v="0"/>
    <x v="20"/>
    <b v="0"/>
    <x v="0"/>
    <x v="0"/>
    <s v="4.9 °C"/>
    <x v="15"/>
    <x v="42"/>
    <x v="2"/>
    <x v="3"/>
    <x v="95"/>
    <x v="20"/>
  </r>
  <r>
    <n v="183"/>
    <x v="7"/>
    <s v="Winter"/>
    <n v="2011"/>
    <x v="0"/>
    <x v="21"/>
    <b v="0"/>
    <x v="0"/>
    <x v="0"/>
    <s v="4.9 °C"/>
    <x v="14"/>
    <x v="17"/>
    <x v="11"/>
    <x v="4"/>
    <x v="96"/>
    <x v="18"/>
  </r>
  <r>
    <n v="184"/>
    <x v="7"/>
    <s v="Winter"/>
    <n v="2011"/>
    <x v="0"/>
    <x v="22"/>
    <b v="0"/>
    <x v="0"/>
    <x v="0"/>
    <s v="4.9 °C"/>
    <x v="14"/>
    <x v="42"/>
    <x v="13"/>
    <x v="5"/>
    <x v="39"/>
    <x v="19"/>
  </r>
  <r>
    <n v="185"/>
    <x v="7"/>
    <s v="Winter"/>
    <n v="2011"/>
    <x v="0"/>
    <x v="23"/>
    <b v="0"/>
    <x v="0"/>
    <x v="0"/>
    <s v="4.1 °C"/>
    <x v="21"/>
    <x v="17"/>
    <x v="10"/>
    <x v="3"/>
    <x v="97"/>
    <x v="34"/>
  </r>
  <r>
    <n v="186"/>
    <x v="8"/>
    <s v="Winter"/>
    <n v="2011"/>
    <x v="0"/>
    <x v="0"/>
    <b v="0"/>
    <x v="1"/>
    <x v="0"/>
    <s v="4.1 °C"/>
    <x v="22"/>
    <x v="16"/>
    <x v="13"/>
    <x v="5"/>
    <x v="9"/>
    <x v="94"/>
  </r>
  <r>
    <n v="187"/>
    <x v="8"/>
    <s v="Winter"/>
    <n v="2011"/>
    <x v="0"/>
    <x v="1"/>
    <b v="0"/>
    <x v="1"/>
    <x v="0"/>
    <s v="4.1 °C"/>
    <x v="21"/>
    <x v="16"/>
    <x v="17"/>
    <x v="3"/>
    <x v="98"/>
    <x v="47"/>
  </r>
  <r>
    <n v="188"/>
    <x v="8"/>
    <s v="Winter"/>
    <n v="2011"/>
    <x v="0"/>
    <x v="2"/>
    <b v="0"/>
    <x v="1"/>
    <x v="0"/>
    <s v="4.1 °C"/>
    <x v="21"/>
    <x v="15"/>
    <x v="17"/>
    <x v="3"/>
    <x v="48"/>
    <x v="62"/>
  </r>
  <r>
    <n v="189"/>
    <x v="8"/>
    <s v="Winter"/>
    <n v="2011"/>
    <x v="0"/>
    <x v="3"/>
    <b v="0"/>
    <x v="1"/>
    <x v="0"/>
    <s v="4.1 °C"/>
    <x v="22"/>
    <x v="15"/>
    <x v="12"/>
    <x v="3"/>
    <x v="22"/>
    <x v="48"/>
  </r>
  <r>
    <n v="190"/>
    <x v="8"/>
    <s v="Winter"/>
    <n v="2011"/>
    <x v="0"/>
    <x v="4"/>
    <b v="0"/>
    <x v="1"/>
    <x v="0"/>
    <s v="3.3 °C"/>
    <x v="23"/>
    <x v="45"/>
    <x v="5"/>
    <x v="3"/>
    <x v="4"/>
    <x v="4"/>
  </r>
  <r>
    <n v="191"/>
    <x v="8"/>
    <s v="Winter"/>
    <n v="2011"/>
    <x v="0"/>
    <x v="5"/>
    <b v="0"/>
    <x v="1"/>
    <x v="0"/>
    <s v="3.3 °C"/>
    <x v="23"/>
    <x v="45"/>
    <x v="5"/>
    <x v="3"/>
    <x v="4"/>
    <x v="4"/>
  </r>
  <r>
    <n v="192"/>
    <x v="8"/>
    <s v="Winter"/>
    <n v="2011"/>
    <x v="0"/>
    <x v="6"/>
    <b v="0"/>
    <x v="1"/>
    <x v="0"/>
    <s v="4.1 °C"/>
    <x v="23"/>
    <x v="36"/>
    <x v="3"/>
    <x v="3"/>
    <x v="4"/>
    <x v="4"/>
  </r>
  <r>
    <n v="193"/>
    <x v="8"/>
    <s v="Winter"/>
    <n v="2011"/>
    <x v="0"/>
    <x v="7"/>
    <b v="0"/>
    <x v="1"/>
    <x v="0"/>
    <s v="3.3 °C"/>
    <x v="23"/>
    <x v="45"/>
    <x v="5"/>
    <x v="5"/>
    <x v="34"/>
    <x v="24"/>
  </r>
  <r>
    <n v="194"/>
    <x v="8"/>
    <s v="Winter"/>
    <n v="2011"/>
    <x v="0"/>
    <x v="8"/>
    <b v="0"/>
    <x v="1"/>
    <x v="0"/>
    <s v="4.1 °C"/>
    <x v="23"/>
    <x v="36"/>
    <x v="3"/>
    <x v="3"/>
    <x v="3"/>
    <x v="98"/>
  </r>
  <r>
    <n v="195"/>
    <x v="8"/>
    <s v="Winter"/>
    <n v="2011"/>
    <x v="0"/>
    <x v="9"/>
    <b v="0"/>
    <x v="1"/>
    <x v="0"/>
    <s v="4.9 °C"/>
    <x v="22"/>
    <x v="15"/>
    <x v="18"/>
    <x v="3"/>
    <x v="23"/>
    <x v="75"/>
  </r>
  <r>
    <n v="196"/>
    <x v="8"/>
    <s v="Winter"/>
    <n v="2011"/>
    <x v="0"/>
    <x v="10"/>
    <b v="0"/>
    <x v="1"/>
    <x v="0"/>
    <s v="5.7 °C"/>
    <x v="14"/>
    <x v="21"/>
    <x v="13"/>
    <x v="3"/>
    <x v="47"/>
    <x v="99"/>
  </r>
  <r>
    <n v="197"/>
    <x v="8"/>
    <s v="Winter"/>
    <n v="2011"/>
    <x v="0"/>
    <x v="11"/>
    <b v="0"/>
    <x v="1"/>
    <x v="0"/>
    <s v="6.6 °C"/>
    <x v="15"/>
    <x v="22"/>
    <x v="18"/>
    <x v="4"/>
    <x v="12"/>
    <x v="99"/>
  </r>
  <r>
    <n v="198"/>
    <x v="8"/>
    <s v="Winter"/>
    <n v="2011"/>
    <x v="0"/>
    <x v="12"/>
    <b v="0"/>
    <x v="1"/>
    <x v="0"/>
    <s v="7.4 °C"/>
    <x v="13"/>
    <x v="38"/>
    <x v="10"/>
    <x v="17"/>
    <x v="55"/>
    <x v="56"/>
  </r>
  <r>
    <n v="199"/>
    <x v="8"/>
    <s v="Winter"/>
    <n v="2011"/>
    <x v="0"/>
    <x v="13"/>
    <b v="0"/>
    <x v="1"/>
    <x v="0"/>
    <s v="8.2 °C"/>
    <x v="16"/>
    <x v="46"/>
    <x v="10"/>
    <x v="15"/>
    <x v="94"/>
    <x v="28"/>
  </r>
  <r>
    <n v="200"/>
    <x v="8"/>
    <s v="Winter"/>
    <n v="2011"/>
    <x v="0"/>
    <x v="14"/>
    <b v="0"/>
    <x v="1"/>
    <x v="0"/>
    <s v="9 °C"/>
    <x v="17"/>
    <x v="25"/>
    <x v="17"/>
    <x v="1"/>
    <x v="27"/>
    <x v="44"/>
  </r>
  <r>
    <n v="201"/>
    <x v="8"/>
    <s v="Winter"/>
    <n v="2011"/>
    <x v="0"/>
    <x v="15"/>
    <b v="0"/>
    <x v="1"/>
    <x v="0"/>
    <s v="9 °C"/>
    <x v="12"/>
    <x v="23"/>
    <x v="11"/>
    <x v="2"/>
    <x v="99"/>
    <x v="100"/>
  </r>
  <r>
    <n v="202"/>
    <x v="8"/>
    <s v="Winter"/>
    <n v="2011"/>
    <x v="0"/>
    <x v="16"/>
    <b v="0"/>
    <x v="1"/>
    <x v="0"/>
    <s v="8.2 °C"/>
    <x v="16"/>
    <x v="46"/>
    <x v="10"/>
    <x v="23"/>
    <x v="55"/>
    <x v="101"/>
  </r>
  <r>
    <n v="203"/>
    <x v="8"/>
    <s v="Winter"/>
    <n v="2011"/>
    <x v="0"/>
    <x v="17"/>
    <b v="0"/>
    <x v="1"/>
    <x v="0"/>
    <s v="7.4 °C"/>
    <x v="19"/>
    <x v="38"/>
    <x v="13"/>
    <x v="0"/>
    <x v="79"/>
    <x v="69"/>
  </r>
  <r>
    <n v="204"/>
    <x v="8"/>
    <s v="Winter"/>
    <n v="2011"/>
    <x v="0"/>
    <x v="18"/>
    <b v="0"/>
    <x v="1"/>
    <x v="0"/>
    <s v="6.6 °C"/>
    <x v="13"/>
    <x v="22"/>
    <x v="9"/>
    <x v="17"/>
    <x v="100"/>
    <x v="61"/>
  </r>
  <r>
    <n v="205"/>
    <x v="8"/>
    <s v="Winter"/>
    <n v="2011"/>
    <x v="0"/>
    <x v="19"/>
    <b v="0"/>
    <x v="1"/>
    <x v="0"/>
    <s v="6.6 °C"/>
    <x v="13"/>
    <x v="21"/>
    <x v="9"/>
    <x v="5"/>
    <x v="71"/>
    <x v="102"/>
  </r>
  <r>
    <n v="206"/>
    <x v="8"/>
    <s v="Winter"/>
    <n v="2011"/>
    <x v="0"/>
    <x v="20"/>
    <b v="0"/>
    <x v="1"/>
    <x v="0"/>
    <s v="5.7 °C"/>
    <x v="15"/>
    <x v="15"/>
    <x v="2"/>
    <x v="3"/>
    <x v="101"/>
    <x v="103"/>
  </r>
  <r>
    <n v="207"/>
    <x v="8"/>
    <s v="Winter"/>
    <n v="2011"/>
    <x v="0"/>
    <x v="21"/>
    <b v="0"/>
    <x v="1"/>
    <x v="0"/>
    <s v="5.7 °C"/>
    <x v="14"/>
    <x v="15"/>
    <x v="12"/>
    <x v="5"/>
    <x v="23"/>
    <x v="25"/>
  </r>
  <r>
    <n v="208"/>
    <x v="8"/>
    <s v="Winter"/>
    <n v="2011"/>
    <x v="0"/>
    <x v="22"/>
    <b v="0"/>
    <x v="1"/>
    <x v="0"/>
    <s v="5.7 °C"/>
    <x v="15"/>
    <x v="15"/>
    <x v="4"/>
    <x v="2"/>
    <x v="3"/>
    <x v="93"/>
  </r>
  <r>
    <n v="209"/>
    <x v="8"/>
    <s v="Winter"/>
    <n v="2011"/>
    <x v="0"/>
    <x v="23"/>
    <b v="0"/>
    <x v="1"/>
    <x v="0"/>
    <s v="4.9 °C"/>
    <x v="13"/>
    <x v="20"/>
    <x v="5"/>
    <x v="3"/>
    <x v="8"/>
    <x v="24"/>
  </r>
  <r>
    <n v="210"/>
    <x v="9"/>
    <s v="Winter"/>
    <n v="2011"/>
    <x v="0"/>
    <x v="0"/>
    <b v="0"/>
    <x v="2"/>
    <x v="0"/>
    <s v="4.9 °C"/>
    <x v="15"/>
    <x v="20"/>
    <x v="3"/>
    <x v="4"/>
    <x v="35"/>
    <x v="36"/>
  </r>
  <r>
    <n v="211"/>
    <x v="9"/>
    <s v="Winter"/>
    <n v="2011"/>
    <x v="0"/>
    <x v="1"/>
    <b v="0"/>
    <x v="2"/>
    <x v="0"/>
    <s v="4.9 °C"/>
    <x v="15"/>
    <x v="20"/>
    <x v="3"/>
    <x v="5"/>
    <x v="5"/>
    <x v="4"/>
  </r>
  <r>
    <n v="212"/>
    <x v="9"/>
    <s v="Winter"/>
    <n v="2011"/>
    <x v="0"/>
    <x v="2"/>
    <b v="0"/>
    <x v="2"/>
    <x v="0"/>
    <s v="4.9 °C"/>
    <x v="15"/>
    <x v="20"/>
    <x v="6"/>
    <x v="3"/>
    <x v="35"/>
    <x v="6"/>
  </r>
  <r>
    <n v="213"/>
    <x v="9"/>
    <s v="Winter"/>
    <n v="2011"/>
    <x v="0"/>
    <x v="3"/>
    <b v="0"/>
    <x v="2"/>
    <x v="0"/>
    <s v="4.9 °C"/>
    <x v="15"/>
    <x v="20"/>
    <x v="6"/>
    <x v="3"/>
    <x v="4"/>
    <x v="4"/>
  </r>
  <r>
    <n v="214"/>
    <x v="9"/>
    <s v="Winter"/>
    <n v="2011"/>
    <x v="0"/>
    <x v="4"/>
    <b v="0"/>
    <x v="2"/>
    <x v="0"/>
    <s v="4.1 °C"/>
    <x v="15"/>
    <x v="47"/>
    <x v="7"/>
    <x v="5"/>
    <x v="6"/>
    <x v="6"/>
  </r>
  <r>
    <n v="215"/>
    <x v="9"/>
    <s v="Winter"/>
    <n v="2011"/>
    <x v="0"/>
    <x v="5"/>
    <b v="0"/>
    <x v="2"/>
    <x v="0"/>
    <s v="4.1 °C"/>
    <x v="14"/>
    <x v="47"/>
    <x v="2"/>
    <x v="3"/>
    <x v="35"/>
    <x v="6"/>
  </r>
  <r>
    <n v="216"/>
    <x v="9"/>
    <s v="Winter"/>
    <n v="2011"/>
    <x v="0"/>
    <x v="6"/>
    <b v="0"/>
    <x v="2"/>
    <x v="0"/>
    <s v="4.9 °C"/>
    <x v="15"/>
    <x v="20"/>
    <x v="3"/>
    <x v="3"/>
    <x v="17"/>
    <x v="35"/>
  </r>
  <r>
    <n v="217"/>
    <x v="9"/>
    <s v="Winter"/>
    <n v="2011"/>
    <x v="0"/>
    <x v="7"/>
    <b v="0"/>
    <x v="2"/>
    <x v="0"/>
    <s v="4.9 °C"/>
    <x v="15"/>
    <x v="20"/>
    <x v="6"/>
    <x v="4"/>
    <x v="102"/>
    <x v="43"/>
  </r>
  <r>
    <n v="218"/>
    <x v="9"/>
    <s v="Winter"/>
    <n v="2011"/>
    <x v="0"/>
    <x v="8"/>
    <b v="0"/>
    <x v="2"/>
    <x v="1"/>
    <s v="4.9 °C"/>
    <x v="15"/>
    <x v="20"/>
    <x v="3"/>
    <x v="17"/>
    <x v="103"/>
    <x v="104"/>
  </r>
  <r>
    <n v="219"/>
    <x v="9"/>
    <s v="Winter"/>
    <n v="2011"/>
    <x v="0"/>
    <x v="9"/>
    <b v="0"/>
    <x v="2"/>
    <x v="1"/>
    <s v="5.7 °C"/>
    <x v="15"/>
    <x v="20"/>
    <x v="2"/>
    <x v="4"/>
    <x v="50"/>
    <x v="12"/>
  </r>
  <r>
    <n v="220"/>
    <x v="9"/>
    <s v="Winter"/>
    <n v="2011"/>
    <x v="0"/>
    <x v="10"/>
    <b v="0"/>
    <x v="2"/>
    <x v="1"/>
    <s v="5.7 °C"/>
    <x v="15"/>
    <x v="20"/>
    <x v="4"/>
    <x v="3"/>
    <x v="17"/>
    <x v="35"/>
  </r>
  <r>
    <n v="221"/>
    <x v="9"/>
    <s v="Winter"/>
    <n v="2011"/>
    <x v="0"/>
    <x v="11"/>
    <b v="0"/>
    <x v="2"/>
    <x v="1"/>
    <s v="6.6 °C"/>
    <x v="13"/>
    <x v="19"/>
    <x v="3"/>
    <x v="4"/>
    <x v="95"/>
    <x v="33"/>
  </r>
  <r>
    <n v="222"/>
    <x v="9"/>
    <s v="Winter"/>
    <n v="2011"/>
    <x v="0"/>
    <x v="12"/>
    <b v="0"/>
    <x v="2"/>
    <x v="1"/>
    <s v="8.2 °C"/>
    <x v="17"/>
    <x v="22"/>
    <x v="3"/>
    <x v="2"/>
    <x v="12"/>
    <x v="46"/>
  </r>
  <r>
    <n v="223"/>
    <x v="9"/>
    <s v="Winter"/>
    <n v="2011"/>
    <x v="0"/>
    <x v="13"/>
    <b v="0"/>
    <x v="2"/>
    <x v="1"/>
    <s v="8.2 °C"/>
    <x v="17"/>
    <x v="22"/>
    <x v="3"/>
    <x v="17"/>
    <x v="54"/>
    <x v="60"/>
  </r>
  <r>
    <n v="224"/>
    <x v="9"/>
    <s v="Winter"/>
    <n v="2011"/>
    <x v="0"/>
    <x v="14"/>
    <b v="0"/>
    <x v="2"/>
    <x v="1"/>
    <s v="8.2 °C"/>
    <x v="12"/>
    <x v="22"/>
    <x v="6"/>
    <x v="3"/>
    <x v="12"/>
    <x v="105"/>
  </r>
  <r>
    <n v="225"/>
    <x v="9"/>
    <s v="Winter"/>
    <n v="2011"/>
    <x v="0"/>
    <x v="15"/>
    <b v="0"/>
    <x v="2"/>
    <x v="1"/>
    <s v="8.2 °C"/>
    <x v="12"/>
    <x v="22"/>
    <x v="6"/>
    <x v="4"/>
    <x v="30"/>
    <x v="79"/>
  </r>
  <r>
    <n v="226"/>
    <x v="9"/>
    <s v="Winter"/>
    <n v="2011"/>
    <x v="0"/>
    <x v="16"/>
    <b v="0"/>
    <x v="2"/>
    <x v="0"/>
    <s v="8.2 °C"/>
    <x v="3"/>
    <x v="22"/>
    <x v="7"/>
    <x v="17"/>
    <x v="14"/>
    <x v="30"/>
  </r>
  <r>
    <n v="227"/>
    <x v="9"/>
    <s v="Winter"/>
    <n v="2011"/>
    <x v="0"/>
    <x v="17"/>
    <b v="0"/>
    <x v="2"/>
    <x v="0"/>
    <s v="8.2 °C"/>
    <x v="11"/>
    <x v="22"/>
    <x v="14"/>
    <x v="17"/>
    <x v="104"/>
    <x v="106"/>
  </r>
  <r>
    <n v="228"/>
    <x v="9"/>
    <s v="Winter"/>
    <n v="2011"/>
    <x v="0"/>
    <x v="18"/>
    <b v="0"/>
    <x v="2"/>
    <x v="0"/>
    <s v="8.2 °C"/>
    <x v="12"/>
    <x v="22"/>
    <x v="6"/>
    <x v="5"/>
    <x v="105"/>
    <x v="107"/>
  </r>
  <r>
    <n v="229"/>
    <x v="9"/>
    <s v="Winter"/>
    <n v="2011"/>
    <x v="0"/>
    <x v="19"/>
    <b v="0"/>
    <x v="2"/>
    <x v="0"/>
    <s v="6.6 °C"/>
    <x v="16"/>
    <x v="19"/>
    <x v="8"/>
    <x v="0"/>
    <x v="50"/>
    <x v="76"/>
  </r>
  <r>
    <n v="230"/>
    <x v="9"/>
    <s v="Winter"/>
    <n v="2011"/>
    <x v="0"/>
    <x v="20"/>
    <b v="0"/>
    <x v="2"/>
    <x v="0"/>
    <s v="6.6 °C"/>
    <x v="16"/>
    <x v="20"/>
    <x v="8"/>
    <x v="5"/>
    <x v="26"/>
    <x v="30"/>
  </r>
  <r>
    <n v="231"/>
    <x v="9"/>
    <s v="Winter"/>
    <n v="2011"/>
    <x v="0"/>
    <x v="21"/>
    <b v="0"/>
    <x v="2"/>
    <x v="0"/>
    <s v="5.7 °C"/>
    <x v="13"/>
    <x v="29"/>
    <x v="5"/>
    <x v="5"/>
    <x v="53"/>
    <x v="103"/>
  </r>
  <r>
    <n v="232"/>
    <x v="9"/>
    <s v="Winter"/>
    <n v="2011"/>
    <x v="0"/>
    <x v="22"/>
    <b v="0"/>
    <x v="2"/>
    <x v="0"/>
    <s v="5.7 °C"/>
    <x v="19"/>
    <x v="29"/>
    <x v="8"/>
    <x v="4"/>
    <x v="97"/>
    <x v="108"/>
  </r>
  <r>
    <n v="233"/>
    <x v="9"/>
    <s v="Winter"/>
    <n v="2011"/>
    <x v="0"/>
    <x v="23"/>
    <b v="0"/>
    <x v="2"/>
    <x v="0"/>
    <s v="5.7 °C"/>
    <x v="19"/>
    <x v="29"/>
    <x v="8"/>
    <x v="3"/>
    <x v="72"/>
    <x v="109"/>
  </r>
  <r>
    <n v="234"/>
    <x v="10"/>
    <s v="Winter"/>
    <n v="2011"/>
    <x v="0"/>
    <x v="0"/>
    <b v="0"/>
    <x v="3"/>
    <x v="0"/>
    <s v="5.7 °C"/>
    <x v="16"/>
    <x v="29"/>
    <x v="14"/>
    <x v="4"/>
    <x v="3"/>
    <x v="47"/>
  </r>
  <r>
    <n v="235"/>
    <x v="10"/>
    <s v="Winter"/>
    <n v="2011"/>
    <x v="0"/>
    <x v="1"/>
    <b v="0"/>
    <x v="3"/>
    <x v="0"/>
    <s v="5.7 °C"/>
    <x v="19"/>
    <x v="29"/>
    <x v="8"/>
    <x v="3"/>
    <x v="35"/>
    <x v="6"/>
  </r>
  <r>
    <n v="236"/>
    <x v="10"/>
    <s v="Winter"/>
    <n v="2011"/>
    <x v="0"/>
    <x v="2"/>
    <b v="0"/>
    <x v="3"/>
    <x v="1"/>
    <s v="6.6 °C"/>
    <x v="19"/>
    <x v="28"/>
    <x v="5"/>
    <x v="3"/>
    <x v="35"/>
    <x v="6"/>
  </r>
  <r>
    <n v="237"/>
    <x v="10"/>
    <s v="Winter"/>
    <n v="2011"/>
    <x v="0"/>
    <x v="5"/>
    <b v="0"/>
    <x v="3"/>
    <x v="1"/>
    <s v="6.6 °C"/>
    <x v="17"/>
    <x v="28"/>
    <x v="7"/>
    <x v="3"/>
    <x v="8"/>
    <x v="24"/>
  </r>
  <r>
    <n v="238"/>
    <x v="10"/>
    <s v="Winter"/>
    <n v="2011"/>
    <x v="0"/>
    <x v="6"/>
    <b v="0"/>
    <x v="3"/>
    <x v="1"/>
    <s v="6.6 °C"/>
    <x v="17"/>
    <x v="28"/>
    <x v="7"/>
    <x v="3"/>
    <x v="2"/>
    <x v="110"/>
  </r>
  <r>
    <n v="239"/>
    <x v="10"/>
    <s v="Winter"/>
    <n v="2011"/>
    <x v="0"/>
    <x v="7"/>
    <b v="0"/>
    <x v="3"/>
    <x v="1"/>
    <s v="6.6 °C"/>
    <x v="11"/>
    <x v="28"/>
    <x v="0"/>
    <x v="4"/>
    <x v="106"/>
    <x v="111"/>
  </r>
  <r>
    <n v="240"/>
    <x v="10"/>
    <s v="Winter"/>
    <n v="2011"/>
    <x v="0"/>
    <x v="8"/>
    <b v="0"/>
    <x v="3"/>
    <x v="1"/>
    <s v="7.4 °C"/>
    <x v="3"/>
    <x v="33"/>
    <x v="1"/>
    <x v="0"/>
    <x v="107"/>
    <x v="112"/>
  </r>
  <r>
    <n v="241"/>
    <x v="10"/>
    <s v="Winter"/>
    <n v="2011"/>
    <x v="0"/>
    <x v="9"/>
    <b v="0"/>
    <x v="3"/>
    <x v="1"/>
    <s v="7.4 °C"/>
    <x v="12"/>
    <x v="33"/>
    <x v="8"/>
    <x v="0"/>
    <x v="69"/>
    <x v="113"/>
  </r>
  <r>
    <n v="242"/>
    <x v="10"/>
    <s v="Winter"/>
    <n v="2011"/>
    <x v="0"/>
    <x v="10"/>
    <b v="0"/>
    <x v="3"/>
    <x v="1"/>
    <s v="8.2 °C"/>
    <x v="3"/>
    <x v="33"/>
    <x v="8"/>
    <x v="0"/>
    <x v="82"/>
    <x v="60"/>
  </r>
  <r>
    <n v="243"/>
    <x v="10"/>
    <s v="Winter"/>
    <n v="2011"/>
    <x v="0"/>
    <x v="11"/>
    <b v="0"/>
    <x v="3"/>
    <x v="1"/>
    <s v="8.2 °C"/>
    <x v="3"/>
    <x v="19"/>
    <x v="7"/>
    <x v="17"/>
    <x v="17"/>
    <x v="17"/>
  </r>
  <r>
    <n v="244"/>
    <x v="10"/>
    <s v="Winter"/>
    <n v="2011"/>
    <x v="0"/>
    <x v="12"/>
    <b v="0"/>
    <x v="3"/>
    <x v="1"/>
    <s v="8.2 °C"/>
    <x v="11"/>
    <x v="33"/>
    <x v="14"/>
    <x v="4"/>
    <x v="11"/>
    <x v="52"/>
  </r>
  <r>
    <n v="245"/>
    <x v="10"/>
    <s v="Winter"/>
    <n v="2011"/>
    <x v="0"/>
    <x v="13"/>
    <b v="0"/>
    <x v="3"/>
    <x v="1"/>
    <s v="8.2 °C"/>
    <x v="11"/>
    <x v="29"/>
    <x v="1"/>
    <x v="15"/>
    <x v="24"/>
    <x v="46"/>
  </r>
  <r>
    <n v="246"/>
    <x v="10"/>
    <s v="Winter"/>
    <n v="2011"/>
    <x v="0"/>
    <x v="14"/>
    <b v="0"/>
    <x v="3"/>
    <x v="1"/>
    <s v="8.2 °C"/>
    <x v="11"/>
    <x v="29"/>
    <x v="1"/>
    <x v="0"/>
    <x v="91"/>
    <x v="55"/>
  </r>
  <r>
    <n v="247"/>
    <x v="10"/>
    <s v="Winter"/>
    <n v="2011"/>
    <x v="0"/>
    <x v="15"/>
    <b v="0"/>
    <x v="3"/>
    <x v="1"/>
    <s v="6.6 °C"/>
    <x v="12"/>
    <x v="1"/>
    <x v="1"/>
    <x v="4"/>
    <x v="108"/>
    <x v="105"/>
  </r>
  <r>
    <n v="248"/>
    <x v="10"/>
    <s v="Winter"/>
    <n v="2011"/>
    <x v="0"/>
    <x v="16"/>
    <b v="0"/>
    <x v="3"/>
    <x v="1"/>
    <s v="6.6 °C"/>
    <x v="19"/>
    <x v="3"/>
    <x v="6"/>
    <x v="17"/>
    <x v="109"/>
    <x v="31"/>
  </r>
  <r>
    <n v="249"/>
    <x v="10"/>
    <s v="Winter"/>
    <n v="2011"/>
    <x v="0"/>
    <x v="17"/>
    <b v="0"/>
    <x v="3"/>
    <x v="1"/>
    <s v="6.6 °C"/>
    <x v="19"/>
    <x v="3"/>
    <x v="6"/>
    <x v="15"/>
    <x v="110"/>
    <x v="114"/>
  </r>
  <r>
    <n v="250"/>
    <x v="10"/>
    <s v="Winter"/>
    <n v="2011"/>
    <x v="0"/>
    <x v="18"/>
    <b v="0"/>
    <x v="3"/>
    <x v="2"/>
    <s v="6.6 °C"/>
    <x v="17"/>
    <x v="43"/>
    <x v="14"/>
    <x v="5"/>
    <x v="111"/>
    <x v="76"/>
  </r>
  <r>
    <n v="251"/>
    <x v="10"/>
    <s v="Winter"/>
    <n v="2011"/>
    <x v="0"/>
    <x v="19"/>
    <b v="0"/>
    <x v="3"/>
    <x v="2"/>
    <s v="6.6 °C"/>
    <x v="11"/>
    <x v="43"/>
    <x v="0"/>
    <x v="3"/>
    <x v="82"/>
    <x v="41"/>
  </r>
  <r>
    <n v="252"/>
    <x v="10"/>
    <s v="Winter"/>
    <n v="2011"/>
    <x v="0"/>
    <x v="20"/>
    <b v="0"/>
    <x v="3"/>
    <x v="2"/>
    <s v="6.6 °C"/>
    <x v="19"/>
    <x v="43"/>
    <x v="5"/>
    <x v="3"/>
    <x v="1"/>
    <x v="2"/>
  </r>
  <r>
    <n v="253"/>
    <x v="10"/>
    <s v="Winter"/>
    <n v="2011"/>
    <x v="0"/>
    <x v="21"/>
    <b v="0"/>
    <x v="3"/>
    <x v="2"/>
    <s v="6.6 °C"/>
    <x v="12"/>
    <x v="3"/>
    <x v="1"/>
    <x v="3"/>
    <x v="32"/>
    <x v="25"/>
  </r>
  <r>
    <n v="254"/>
    <x v="10"/>
    <s v="Winter"/>
    <n v="2011"/>
    <x v="0"/>
    <x v="22"/>
    <b v="0"/>
    <x v="3"/>
    <x v="2"/>
    <s v="6.6 °C"/>
    <x v="17"/>
    <x v="43"/>
    <x v="14"/>
    <x v="5"/>
    <x v="95"/>
    <x v="115"/>
  </r>
  <r>
    <n v="255"/>
    <x v="10"/>
    <s v="Winter"/>
    <n v="2011"/>
    <x v="0"/>
    <x v="23"/>
    <b v="0"/>
    <x v="3"/>
    <x v="2"/>
    <s v="6.6 °C"/>
    <x v="12"/>
    <x v="43"/>
    <x v="1"/>
    <x v="5"/>
    <x v="72"/>
    <x v="75"/>
  </r>
  <r>
    <n v="256"/>
    <x v="11"/>
    <s v="Winter"/>
    <n v="2011"/>
    <x v="0"/>
    <x v="0"/>
    <b v="0"/>
    <x v="4"/>
    <x v="1"/>
    <s v="6.6 °C"/>
    <x v="12"/>
    <x v="3"/>
    <x v="1"/>
    <x v="3"/>
    <x v="7"/>
    <x v="85"/>
  </r>
  <r>
    <n v="257"/>
    <x v="11"/>
    <s v="Winter"/>
    <n v="2011"/>
    <x v="0"/>
    <x v="1"/>
    <b v="0"/>
    <x v="4"/>
    <x v="1"/>
    <s v="6.6 °C"/>
    <x v="17"/>
    <x v="3"/>
    <x v="14"/>
    <x v="3"/>
    <x v="8"/>
    <x v="24"/>
  </r>
  <r>
    <n v="258"/>
    <x v="11"/>
    <s v="Winter"/>
    <n v="2011"/>
    <x v="0"/>
    <x v="2"/>
    <b v="0"/>
    <x v="4"/>
    <x v="0"/>
    <s v="5.7 °C"/>
    <x v="19"/>
    <x v="3"/>
    <x v="7"/>
    <x v="3"/>
    <x v="4"/>
    <x v="4"/>
  </r>
  <r>
    <n v="259"/>
    <x v="11"/>
    <s v="Winter"/>
    <n v="2011"/>
    <x v="0"/>
    <x v="5"/>
    <b v="0"/>
    <x v="4"/>
    <x v="0"/>
    <s v="5.7 °C"/>
    <x v="19"/>
    <x v="3"/>
    <x v="8"/>
    <x v="3"/>
    <x v="34"/>
    <x v="36"/>
  </r>
  <r>
    <n v="260"/>
    <x v="11"/>
    <s v="Winter"/>
    <n v="2011"/>
    <x v="0"/>
    <x v="6"/>
    <b v="0"/>
    <x v="4"/>
    <x v="0"/>
    <s v="4.9 °C"/>
    <x v="19"/>
    <x v="43"/>
    <x v="7"/>
    <x v="3"/>
    <x v="20"/>
    <x v="0"/>
  </r>
  <r>
    <n v="261"/>
    <x v="11"/>
    <s v="Winter"/>
    <n v="2011"/>
    <x v="0"/>
    <x v="7"/>
    <b v="0"/>
    <x v="4"/>
    <x v="0"/>
    <s v="5.7 °C"/>
    <x v="19"/>
    <x v="27"/>
    <x v="7"/>
    <x v="3"/>
    <x v="25"/>
    <x v="60"/>
  </r>
  <r>
    <n v="262"/>
    <x v="11"/>
    <s v="Winter"/>
    <n v="2011"/>
    <x v="0"/>
    <x v="8"/>
    <b v="0"/>
    <x v="4"/>
    <x v="0"/>
    <s v="6.6 °C"/>
    <x v="16"/>
    <x v="29"/>
    <x v="8"/>
    <x v="0"/>
    <x v="85"/>
    <x v="116"/>
  </r>
  <r>
    <n v="263"/>
    <x v="11"/>
    <s v="Winter"/>
    <n v="2011"/>
    <x v="0"/>
    <x v="9"/>
    <b v="0"/>
    <x v="4"/>
    <x v="0"/>
    <s v="6.6 °C"/>
    <x v="13"/>
    <x v="29"/>
    <x v="9"/>
    <x v="0"/>
    <x v="78"/>
    <x v="117"/>
  </r>
  <r>
    <n v="264"/>
    <x v="11"/>
    <s v="Winter"/>
    <n v="2011"/>
    <x v="0"/>
    <x v="10"/>
    <b v="0"/>
    <x v="4"/>
    <x v="0"/>
    <s v="7.4 °C"/>
    <x v="17"/>
    <x v="28"/>
    <x v="6"/>
    <x v="3"/>
    <x v="87"/>
    <x v="21"/>
  </r>
  <r>
    <n v="265"/>
    <x v="11"/>
    <s v="Winter"/>
    <n v="2011"/>
    <x v="0"/>
    <x v="11"/>
    <b v="0"/>
    <x v="4"/>
    <x v="0"/>
    <s v="8.2 °C"/>
    <x v="17"/>
    <x v="33"/>
    <x v="13"/>
    <x v="0"/>
    <x v="1"/>
    <x v="17"/>
  </r>
  <r>
    <n v="266"/>
    <x v="11"/>
    <s v="Winter"/>
    <n v="2011"/>
    <x v="0"/>
    <x v="12"/>
    <b v="0"/>
    <x v="4"/>
    <x v="0"/>
    <s v="8.2 °C"/>
    <x v="19"/>
    <x v="19"/>
    <x v="19"/>
    <x v="0"/>
    <x v="15"/>
    <x v="97"/>
  </r>
  <r>
    <n v="267"/>
    <x v="11"/>
    <s v="Winter"/>
    <n v="2011"/>
    <x v="0"/>
    <x v="13"/>
    <b v="0"/>
    <x v="4"/>
    <x v="0"/>
    <s v="9 °C"/>
    <x v="12"/>
    <x v="18"/>
    <x v="11"/>
    <x v="3"/>
    <x v="47"/>
    <x v="99"/>
  </r>
  <r>
    <n v="268"/>
    <x v="11"/>
    <s v="Winter"/>
    <n v="2011"/>
    <x v="0"/>
    <x v="14"/>
    <b v="0"/>
    <x v="4"/>
    <x v="0"/>
    <s v="8.2 °C"/>
    <x v="17"/>
    <x v="19"/>
    <x v="9"/>
    <x v="3"/>
    <x v="100"/>
    <x v="40"/>
  </r>
  <r>
    <n v="269"/>
    <x v="11"/>
    <s v="Winter"/>
    <n v="2011"/>
    <x v="0"/>
    <x v="15"/>
    <b v="0"/>
    <x v="4"/>
    <x v="0"/>
    <s v="8.2 °C"/>
    <x v="16"/>
    <x v="19"/>
    <x v="12"/>
    <x v="5"/>
    <x v="41"/>
    <x v="99"/>
  </r>
  <r>
    <n v="270"/>
    <x v="11"/>
    <s v="Winter"/>
    <n v="2011"/>
    <x v="0"/>
    <x v="16"/>
    <b v="0"/>
    <x v="4"/>
    <x v="0"/>
    <s v="9 °C"/>
    <x v="12"/>
    <x v="18"/>
    <x v="9"/>
    <x v="2"/>
    <x v="36"/>
    <x v="118"/>
  </r>
  <r>
    <n v="271"/>
    <x v="11"/>
    <s v="Winter"/>
    <n v="2011"/>
    <x v="0"/>
    <x v="17"/>
    <b v="0"/>
    <x v="4"/>
    <x v="0"/>
    <s v="8.2 °C"/>
    <x v="17"/>
    <x v="19"/>
    <x v="11"/>
    <x v="3"/>
    <x v="112"/>
    <x v="119"/>
  </r>
  <r>
    <n v="272"/>
    <x v="11"/>
    <s v="Winter"/>
    <n v="2011"/>
    <x v="0"/>
    <x v="18"/>
    <b v="0"/>
    <x v="4"/>
    <x v="0"/>
    <s v="8.2 °C"/>
    <x v="19"/>
    <x v="19"/>
    <x v="18"/>
    <x v="4"/>
    <x v="113"/>
    <x v="120"/>
  </r>
  <r>
    <n v="273"/>
    <x v="11"/>
    <s v="Winter"/>
    <n v="2011"/>
    <x v="0"/>
    <x v="19"/>
    <b v="0"/>
    <x v="4"/>
    <x v="0"/>
    <s v="7.4 °C"/>
    <x v="19"/>
    <x v="19"/>
    <x v="12"/>
    <x v="5"/>
    <x v="70"/>
    <x v="56"/>
  </r>
  <r>
    <n v="274"/>
    <x v="11"/>
    <s v="Winter"/>
    <n v="2011"/>
    <x v="0"/>
    <x v="20"/>
    <b v="0"/>
    <x v="4"/>
    <x v="0"/>
    <s v="6.6 °C"/>
    <x v="13"/>
    <x v="20"/>
    <x v="9"/>
    <x v="4"/>
    <x v="25"/>
    <x v="10"/>
  </r>
  <r>
    <n v="275"/>
    <x v="11"/>
    <s v="Winter"/>
    <n v="2011"/>
    <x v="0"/>
    <x v="21"/>
    <b v="0"/>
    <x v="4"/>
    <x v="0"/>
    <s v="6.6 °C"/>
    <x v="13"/>
    <x v="28"/>
    <x v="9"/>
    <x v="3"/>
    <x v="77"/>
    <x v="52"/>
  </r>
  <r>
    <n v="276"/>
    <x v="11"/>
    <s v="Winter"/>
    <n v="2011"/>
    <x v="0"/>
    <x v="22"/>
    <b v="0"/>
    <x v="4"/>
    <x v="0"/>
    <s v="6.6 °C"/>
    <x v="15"/>
    <x v="28"/>
    <x v="10"/>
    <x v="5"/>
    <x v="1"/>
    <x v="63"/>
  </r>
  <r>
    <n v="277"/>
    <x v="11"/>
    <s v="Winter"/>
    <n v="2011"/>
    <x v="0"/>
    <x v="23"/>
    <b v="0"/>
    <x v="4"/>
    <x v="0"/>
    <s v="5.7 °C"/>
    <x v="14"/>
    <x v="29"/>
    <x v="12"/>
    <x v="5"/>
    <x v="23"/>
    <x v="25"/>
  </r>
  <r>
    <n v="278"/>
    <x v="12"/>
    <s v="Winter"/>
    <n v="2011"/>
    <x v="0"/>
    <x v="0"/>
    <b v="0"/>
    <x v="5"/>
    <x v="0"/>
    <s v="5.7 °C"/>
    <x v="15"/>
    <x v="29"/>
    <x v="3"/>
    <x v="5"/>
    <x v="8"/>
    <x v="85"/>
  </r>
  <r>
    <n v="279"/>
    <x v="12"/>
    <s v="Winter"/>
    <n v="2011"/>
    <x v="0"/>
    <x v="1"/>
    <b v="0"/>
    <x v="5"/>
    <x v="0"/>
    <s v="5.7 °C"/>
    <x v="15"/>
    <x v="20"/>
    <x v="3"/>
    <x v="3"/>
    <x v="6"/>
    <x v="5"/>
  </r>
  <r>
    <n v="280"/>
    <x v="12"/>
    <s v="Winter"/>
    <n v="2011"/>
    <x v="0"/>
    <x v="2"/>
    <b v="0"/>
    <x v="5"/>
    <x v="0"/>
    <s v="5.7 °C"/>
    <x v="15"/>
    <x v="20"/>
    <x v="11"/>
    <x v="3"/>
    <x v="6"/>
    <x v="5"/>
  </r>
  <r>
    <n v="281"/>
    <x v="12"/>
    <s v="Winter"/>
    <n v="2011"/>
    <x v="0"/>
    <x v="3"/>
    <b v="0"/>
    <x v="5"/>
    <x v="0"/>
    <s v="5.7 °C"/>
    <x v="15"/>
    <x v="20"/>
    <x v="9"/>
    <x v="3"/>
    <x v="35"/>
    <x v="6"/>
  </r>
  <r>
    <n v="282"/>
    <x v="12"/>
    <s v="Winter"/>
    <n v="2011"/>
    <x v="0"/>
    <x v="4"/>
    <b v="0"/>
    <x v="5"/>
    <x v="0"/>
    <s v="5.7 °C"/>
    <x v="15"/>
    <x v="20"/>
    <x v="2"/>
    <x v="3"/>
    <x v="22"/>
    <x v="48"/>
  </r>
  <r>
    <n v="283"/>
    <x v="12"/>
    <s v="Winter"/>
    <n v="2011"/>
    <x v="0"/>
    <x v="5"/>
    <b v="0"/>
    <x v="5"/>
    <x v="0"/>
    <s v="5.7 °C"/>
    <x v="15"/>
    <x v="20"/>
    <x v="4"/>
    <x v="3"/>
    <x v="35"/>
    <x v="6"/>
  </r>
  <r>
    <n v="284"/>
    <x v="12"/>
    <s v="Winter"/>
    <n v="2011"/>
    <x v="0"/>
    <x v="6"/>
    <b v="0"/>
    <x v="5"/>
    <x v="0"/>
    <s v="4.9 °C"/>
    <x v="19"/>
    <x v="47"/>
    <x v="7"/>
    <x v="3"/>
    <x v="95"/>
    <x v="20"/>
  </r>
  <r>
    <n v="285"/>
    <x v="12"/>
    <s v="Winter"/>
    <n v="2011"/>
    <x v="0"/>
    <x v="7"/>
    <b v="0"/>
    <x v="5"/>
    <x v="0"/>
    <s v="4.9 °C"/>
    <x v="19"/>
    <x v="47"/>
    <x v="7"/>
    <x v="3"/>
    <x v="109"/>
    <x v="44"/>
  </r>
  <r>
    <n v="286"/>
    <x v="12"/>
    <s v="Winter"/>
    <n v="2011"/>
    <x v="0"/>
    <x v="8"/>
    <b v="0"/>
    <x v="5"/>
    <x v="0"/>
    <s v="5.7 °C"/>
    <x v="13"/>
    <x v="20"/>
    <x v="5"/>
    <x v="2"/>
    <x v="114"/>
    <x v="121"/>
  </r>
  <r>
    <n v="287"/>
    <x v="12"/>
    <s v="Winter"/>
    <n v="2011"/>
    <x v="0"/>
    <x v="9"/>
    <b v="0"/>
    <x v="5"/>
    <x v="0"/>
    <s v="5.7 °C"/>
    <x v="15"/>
    <x v="20"/>
    <x v="9"/>
    <x v="4"/>
    <x v="115"/>
    <x v="119"/>
  </r>
  <r>
    <n v="288"/>
    <x v="12"/>
    <s v="Winter"/>
    <n v="2011"/>
    <x v="0"/>
    <x v="10"/>
    <b v="0"/>
    <x v="5"/>
    <x v="1"/>
    <s v="6.6 °C"/>
    <x v="13"/>
    <x v="20"/>
    <x v="11"/>
    <x v="4"/>
    <x v="49"/>
    <x v="103"/>
  </r>
  <r>
    <n v="289"/>
    <x v="12"/>
    <s v="Winter"/>
    <n v="2011"/>
    <x v="0"/>
    <x v="11"/>
    <b v="0"/>
    <x v="5"/>
    <x v="1"/>
    <s v="8.2 °C"/>
    <x v="16"/>
    <x v="18"/>
    <x v="10"/>
    <x v="17"/>
    <x v="39"/>
    <x v="18"/>
  </r>
  <r>
    <n v="290"/>
    <x v="12"/>
    <s v="Winter"/>
    <n v="2011"/>
    <x v="0"/>
    <x v="12"/>
    <b v="0"/>
    <x v="5"/>
    <x v="0"/>
    <s v="8.2 °C"/>
    <x v="16"/>
    <x v="18"/>
    <x v="12"/>
    <x v="0"/>
    <x v="47"/>
    <x v="46"/>
  </r>
  <r>
    <n v="291"/>
    <x v="12"/>
    <s v="Winter"/>
    <n v="2011"/>
    <x v="0"/>
    <x v="13"/>
    <b v="0"/>
    <x v="5"/>
    <x v="0"/>
    <s v="9 °C"/>
    <x v="12"/>
    <x v="48"/>
    <x v="10"/>
    <x v="4"/>
    <x v="38"/>
    <x v="56"/>
  </r>
  <r>
    <n v="292"/>
    <x v="12"/>
    <s v="Winter"/>
    <n v="2011"/>
    <x v="0"/>
    <x v="14"/>
    <b v="0"/>
    <x v="5"/>
    <x v="0"/>
    <s v="9 °C"/>
    <x v="12"/>
    <x v="48"/>
    <x v="13"/>
    <x v="0"/>
    <x v="87"/>
    <x v="51"/>
  </r>
  <r>
    <n v="293"/>
    <x v="12"/>
    <s v="Winter"/>
    <n v="2011"/>
    <x v="0"/>
    <x v="15"/>
    <b v="0"/>
    <x v="5"/>
    <x v="0"/>
    <s v="9.8 °C"/>
    <x v="3"/>
    <x v="41"/>
    <x v="4"/>
    <x v="2"/>
    <x v="11"/>
    <x v="122"/>
  </r>
  <r>
    <n v="294"/>
    <x v="12"/>
    <s v="Winter"/>
    <n v="2011"/>
    <x v="0"/>
    <x v="16"/>
    <b v="0"/>
    <x v="5"/>
    <x v="0"/>
    <s v="9.8 °C"/>
    <x v="3"/>
    <x v="41"/>
    <x v="11"/>
    <x v="4"/>
    <x v="83"/>
    <x v="53"/>
  </r>
  <r>
    <n v="295"/>
    <x v="12"/>
    <s v="Winter"/>
    <n v="2011"/>
    <x v="0"/>
    <x v="17"/>
    <b v="0"/>
    <x v="5"/>
    <x v="0"/>
    <s v="8.2 °C"/>
    <x v="17"/>
    <x v="22"/>
    <x v="3"/>
    <x v="17"/>
    <x v="81"/>
    <x v="123"/>
  </r>
  <r>
    <n v="296"/>
    <x v="12"/>
    <s v="Winter"/>
    <n v="2011"/>
    <x v="0"/>
    <x v="18"/>
    <b v="0"/>
    <x v="5"/>
    <x v="0"/>
    <s v="8.2 °C"/>
    <x v="17"/>
    <x v="22"/>
    <x v="9"/>
    <x v="0"/>
    <x v="116"/>
    <x v="124"/>
  </r>
  <r>
    <n v="297"/>
    <x v="12"/>
    <s v="Winter"/>
    <n v="2011"/>
    <x v="0"/>
    <x v="19"/>
    <b v="0"/>
    <x v="5"/>
    <x v="0"/>
    <s v="6.6 °C"/>
    <x v="19"/>
    <x v="19"/>
    <x v="2"/>
    <x v="5"/>
    <x v="52"/>
    <x v="111"/>
  </r>
  <r>
    <n v="298"/>
    <x v="12"/>
    <s v="Winter"/>
    <n v="2011"/>
    <x v="0"/>
    <x v="20"/>
    <b v="0"/>
    <x v="5"/>
    <x v="0"/>
    <s v="6.6 °C"/>
    <x v="19"/>
    <x v="19"/>
    <x v="6"/>
    <x v="3"/>
    <x v="27"/>
    <x v="37"/>
  </r>
  <r>
    <n v="299"/>
    <x v="12"/>
    <s v="Winter"/>
    <n v="2011"/>
    <x v="0"/>
    <x v="21"/>
    <b v="0"/>
    <x v="5"/>
    <x v="0"/>
    <s v="5.7 °C"/>
    <x v="15"/>
    <x v="15"/>
    <x v="4"/>
    <x v="3"/>
    <x v="71"/>
    <x v="1"/>
  </r>
  <r>
    <n v="300"/>
    <x v="12"/>
    <s v="Winter"/>
    <n v="2011"/>
    <x v="0"/>
    <x v="22"/>
    <b v="0"/>
    <x v="5"/>
    <x v="0"/>
    <s v="5.7 °C"/>
    <x v="15"/>
    <x v="15"/>
    <x v="9"/>
    <x v="3"/>
    <x v="10"/>
    <x v="33"/>
  </r>
  <r>
    <n v="301"/>
    <x v="12"/>
    <s v="Winter"/>
    <n v="2011"/>
    <x v="0"/>
    <x v="23"/>
    <b v="0"/>
    <x v="5"/>
    <x v="0"/>
    <s v="4.9 °C"/>
    <x v="13"/>
    <x v="20"/>
    <x v="5"/>
    <x v="5"/>
    <x v="88"/>
    <x v="93"/>
  </r>
  <r>
    <n v="302"/>
    <x v="13"/>
    <s v="Winter"/>
    <n v="2011"/>
    <x v="0"/>
    <x v="0"/>
    <b v="0"/>
    <x v="6"/>
    <x v="0"/>
    <s v="4.9 °C"/>
    <x v="13"/>
    <x v="20"/>
    <x v="5"/>
    <x v="3"/>
    <x v="88"/>
    <x v="8"/>
  </r>
  <r>
    <n v="303"/>
    <x v="13"/>
    <s v="Winter"/>
    <n v="2011"/>
    <x v="0"/>
    <x v="1"/>
    <b v="0"/>
    <x v="6"/>
    <x v="0"/>
    <s v="4.1 °C"/>
    <x v="15"/>
    <x v="47"/>
    <x v="8"/>
    <x v="3"/>
    <x v="34"/>
    <x v="36"/>
  </r>
  <r>
    <n v="304"/>
    <x v="13"/>
    <s v="Winter"/>
    <n v="2011"/>
    <x v="0"/>
    <x v="2"/>
    <b v="0"/>
    <x v="6"/>
    <x v="0"/>
    <s v="4.1 °C"/>
    <x v="15"/>
    <x v="47"/>
    <x v="7"/>
    <x v="3"/>
    <x v="4"/>
    <x v="4"/>
  </r>
  <r>
    <n v="305"/>
    <x v="13"/>
    <s v="Winter"/>
    <n v="2011"/>
    <x v="0"/>
    <x v="3"/>
    <b v="0"/>
    <x v="6"/>
    <x v="0"/>
    <s v="4.1 °C"/>
    <x v="13"/>
    <x v="47"/>
    <x v="14"/>
    <x v="3"/>
    <x v="4"/>
    <x v="4"/>
  </r>
  <r>
    <n v="306"/>
    <x v="13"/>
    <s v="Winter"/>
    <n v="2011"/>
    <x v="0"/>
    <x v="5"/>
    <b v="0"/>
    <x v="6"/>
    <x v="0"/>
    <s v="4.1 °C"/>
    <x v="13"/>
    <x v="47"/>
    <x v="1"/>
    <x v="3"/>
    <x v="21"/>
    <x v="7"/>
  </r>
  <r>
    <n v="307"/>
    <x v="13"/>
    <s v="Winter"/>
    <n v="2011"/>
    <x v="0"/>
    <x v="6"/>
    <b v="0"/>
    <x v="6"/>
    <x v="0"/>
    <s v="4.1 °C"/>
    <x v="17"/>
    <x v="47"/>
    <x v="0"/>
    <x v="3"/>
    <x v="19"/>
    <x v="22"/>
  </r>
  <r>
    <n v="308"/>
    <x v="13"/>
    <s v="Winter"/>
    <n v="2011"/>
    <x v="0"/>
    <x v="7"/>
    <b v="0"/>
    <x v="6"/>
    <x v="0"/>
    <s v="4.1 °C"/>
    <x v="15"/>
    <x v="32"/>
    <x v="8"/>
    <x v="3"/>
    <x v="14"/>
    <x v="27"/>
  </r>
  <r>
    <n v="309"/>
    <x v="13"/>
    <s v="Winter"/>
    <n v="2011"/>
    <x v="0"/>
    <x v="8"/>
    <b v="0"/>
    <x v="6"/>
    <x v="0"/>
    <s v="4.9 °C"/>
    <x v="16"/>
    <x v="31"/>
    <x v="0"/>
    <x v="4"/>
    <x v="117"/>
    <x v="125"/>
  </r>
  <r>
    <n v="310"/>
    <x v="13"/>
    <s v="Winter"/>
    <n v="2011"/>
    <x v="0"/>
    <x v="9"/>
    <b v="0"/>
    <x v="6"/>
    <x v="0"/>
    <s v="5.7 °C"/>
    <x v="19"/>
    <x v="27"/>
    <x v="7"/>
    <x v="3"/>
    <x v="118"/>
    <x v="126"/>
  </r>
  <r>
    <n v="311"/>
    <x v="13"/>
    <s v="Winter"/>
    <n v="2011"/>
    <x v="0"/>
    <x v="10"/>
    <b v="0"/>
    <x v="6"/>
    <x v="0"/>
    <s v="7.4 °C"/>
    <x v="17"/>
    <x v="28"/>
    <x v="5"/>
    <x v="17"/>
    <x v="71"/>
    <x v="40"/>
  </r>
  <r>
    <n v="312"/>
    <x v="13"/>
    <s v="Winter"/>
    <n v="2011"/>
    <x v="0"/>
    <x v="11"/>
    <b v="0"/>
    <x v="6"/>
    <x v="0"/>
    <s v="7.4 °C"/>
    <x v="16"/>
    <x v="33"/>
    <x v="3"/>
    <x v="15"/>
    <x v="12"/>
    <x v="26"/>
  </r>
  <r>
    <n v="313"/>
    <x v="13"/>
    <s v="Winter"/>
    <n v="2011"/>
    <x v="0"/>
    <x v="12"/>
    <b v="0"/>
    <x v="6"/>
    <x v="0"/>
    <s v="8.2 °C"/>
    <x v="12"/>
    <x v="18"/>
    <x v="2"/>
    <x v="4"/>
    <x v="79"/>
    <x v="42"/>
  </r>
  <r>
    <n v="314"/>
    <x v="13"/>
    <s v="Winter"/>
    <n v="2011"/>
    <x v="0"/>
    <x v="13"/>
    <b v="0"/>
    <x v="6"/>
    <x v="0"/>
    <s v="9 °C"/>
    <x v="12"/>
    <x v="38"/>
    <x v="13"/>
    <x v="17"/>
    <x v="26"/>
    <x v="43"/>
  </r>
  <r>
    <n v="315"/>
    <x v="13"/>
    <s v="Winter"/>
    <n v="2011"/>
    <x v="0"/>
    <x v="14"/>
    <b v="0"/>
    <x v="6"/>
    <x v="0"/>
    <s v="9 °C"/>
    <x v="3"/>
    <x v="48"/>
    <x v="3"/>
    <x v="2"/>
    <x v="79"/>
    <x v="37"/>
  </r>
  <r>
    <n v="316"/>
    <x v="13"/>
    <s v="Winter"/>
    <n v="2011"/>
    <x v="0"/>
    <x v="15"/>
    <b v="0"/>
    <x v="6"/>
    <x v="0"/>
    <s v="9.8 °C"/>
    <x v="18"/>
    <x v="41"/>
    <x v="8"/>
    <x v="14"/>
    <x v="79"/>
    <x v="118"/>
  </r>
  <r>
    <n v="317"/>
    <x v="13"/>
    <s v="Winter"/>
    <n v="2011"/>
    <x v="0"/>
    <x v="16"/>
    <b v="0"/>
    <x v="6"/>
    <x v="0"/>
    <s v="9 °C"/>
    <x v="18"/>
    <x v="48"/>
    <x v="14"/>
    <x v="0"/>
    <x v="61"/>
    <x v="127"/>
  </r>
  <r>
    <n v="318"/>
    <x v="13"/>
    <s v="Winter"/>
    <n v="2011"/>
    <x v="0"/>
    <x v="17"/>
    <b v="0"/>
    <x v="6"/>
    <x v="0"/>
    <s v="9 °C"/>
    <x v="11"/>
    <x v="48"/>
    <x v="8"/>
    <x v="17"/>
    <x v="119"/>
    <x v="128"/>
  </r>
  <r>
    <n v="319"/>
    <x v="13"/>
    <s v="Winter"/>
    <n v="2011"/>
    <x v="0"/>
    <x v="18"/>
    <b v="0"/>
    <x v="6"/>
    <x v="0"/>
    <s v="8.2 °C"/>
    <x v="2"/>
    <x v="19"/>
    <x v="0"/>
    <x v="2"/>
    <x v="120"/>
    <x v="119"/>
  </r>
  <r>
    <n v="320"/>
    <x v="13"/>
    <s v="Winter"/>
    <n v="2011"/>
    <x v="0"/>
    <x v="19"/>
    <b v="0"/>
    <x v="6"/>
    <x v="0"/>
    <s v="6.6 °C"/>
    <x v="12"/>
    <x v="29"/>
    <x v="1"/>
    <x v="0"/>
    <x v="121"/>
    <x v="101"/>
  </r>
  <r>
    <n v="321"/>
    <x v="13"/>
    <s v="Winter"/>
    <n v="2011"/>
    <x v="0"/>
    <x v="20"/>
    <b v="0"/>
    <x v="6"/>
    <x v="0"/>
    <s v="7.4 °C"/>
    <x v="18"/>
    <x v="29"/>
    <x v="0"/>
    <x v="3"/>
    <x v="56"/>
    <x v="118"/>
  </r>
  <r>
    <n v="322"/>
    <x v="13"/>
    <s v="Winter"/>
    <n v="2011"/>
    <x v="0"/>
    <x v="21"/>
    <b v="0"/>
    <x v="6"/>
    <x v="0"/>
    <s v="6.6 °C"/>
    <x v="11"/>
    <x v="27"/>
    <x v="0"/>
    <x v="17"/>
    <x v="41"/>
    <x v="46"/>
  </r>
  <r>
    <n v="323"/>
    <x v="13"/>
    <s v="Winter"/>
    <n v="2011"/>
    <x v="0"/>
    <x v="22"/>
    <b v="0"/>
    <x v="6"/>
    <x v="1"/>
    <s v="6.6 °C"/>
    <x v="11"/>
    <x v="27"/>
    <x v="0"/>
    <x v="4"/>
    <x v="60"/>
    <x v="9"/>
  </r>
  <r>
    <n v="324"/>
    <x v="13"/>
    <s v="Winter"/>
    <n v="2011"/>
    <x v="0"/>
    <x v="23"/>
    <b v="0"/>
    <x v="6"/>
    <x v="1"/>
    <s v="7.4 °C"/>
    <x v="18"/>
    <x v="28"/>
    <x v="0"/>
    <x v="5"/>
    <x v="16"/>
    <x v="110"/>
  </r>
  <r>
    <n v="325"/>
    <x v="14"/>
    <s v="Winter"/>
    <n v="2011"/>
    <x v="0"/>
    <x v="0"/>
    <b v="0"/>
    <x v="0"/>
    <x v="0"/>
    <s v="7.4 °C"/>
    <x v="18"/>
    <x v="28"/>
    <x v="0"/>
    <x v="0"/>
    <x v="18"/>
    <x v="20"/>
  </r>
  <r>
    <n v="326"/>
    <x v="14"/>
    <s v="Winter"/>
    <n v="2011"/>
    <x v="0"/>
    <x v="1"/>
    <b v="0"/>
    <x v="0"/>
    <x v="1"/>
    <s v="6.6 °C"/>
    <x v="12"/>
    <x v="29"/>
    <x v="1"/>
    <x v="4"/>
    <x v="72"/>
    <x v="25"/>
  </r>
  <r>
    <n v="327"/>
    <x v="14"/>
    <s v="Winter"/>
    <n v="2011"/>
    <x v="0"/>
    <x v="2"/>
    <b v="0"/>
    <x v="0"/>
    <x v="1"/>
    <s v="6.6 °C"/>
    <x v="12"/>
    <x v="29"/>
    <x v="1"/>
    <x v="3"/>
    <x v="98"/>
    <x v="47"/>
  </r>
  <r>
    <n v="328"/>
    <x v="14"/>
    <s v="Winter"/>
    <n v="2011"/>
    <x v="0"/>
    <x v="3"/>
    <b v="0"/>
    <x v="0"/>
    <x v="1"/>
    <s v="6.6 °C"/>
    <x v="11"/>
    <x v="29"/>
    <x v="0"/>
    <x v="5"/>
    <x v="7"/>
    <x v="7"/>
  </r>
  <r>
    <n v="329"/>
    <x v="14"/>
    <s v="Winter"/>
    <n v="2011"/>
    <x v="0"/>
    <x v="4"/>
    <b v="0"/>
    <x v="0"/>
    <x v="1"/>
    <s v="6.6 °C"/>
    <x v="11"/>
    <x v="29"/>
    <x v="0"/>
    <x v="3"/>
    <x v="34"/>
    <x v="36"/>
  </r>
  <r>
    <n v="330"/>
    <x v="14"/>
    <s v="Winter"/>
    <n v="2011"/>
    <x v="0"/>
    <x v="5"/>
    <b v="0"/>
    <x v="0"/>
    <x v="0"/>
    <s v="6.6 °C"/>
    <x v="11"/>
    <x v="29"/>
    <x v="0"/>
    <x v="3"/>
    <x v="4"/>
    <x v="4"/>
  </r>
  <r>
    <n v="331"/>
    <x v="14"/>
    <s v="Winter"/>
    <n v="2011"/>
    <x v="0"/>
    <x v="6"/>
    <b v="0"/>
    <x v="0"/>
    <x v="0"/>
    <s v="5.7 °C"/>
    <x v="16"/>
    <x v="30"/>
    <x v="14"/>
    <x v="5"/>
    <x v="6"/>
    <x v="6"/>
  </r>
  <r>
    <n v="332"/>
    <x v="14"/>
    <s v="Winter"/>
    <n v="2011"/>
    <x v="0"/>
    <x v="7"/>
    <b v="0"/>
    <x v="0"/>
    <x v="0"/>
    <s v="5.7 °C"/>
    <x v="3"/>
    <x v="30"/>
    <x v="0"/>
    <x v="5"/>
    <x v="33"/>
    <x v="98"/>
  </r>
  <r>
    <n v="333"/>
    <x v="14"/>
    <s v="Winter"/>
    <n v="2011"/>
    <x v="0"/>
    <x v="8"/>
    <b v="0"/>
    <x v="0"/>
    <x v="0"/>
    <s v="5.7 °C"/>
    <x v="19"/>
    <x v="30"/>
    <x v="7"/>
    <x v="5"/>
    <x v="97"/>
    <x v="84"/>
  </r>
  <r>
    <n v="334"/>
    <x v="14"/>
    <s v="Winter"/>
    <n v="2011"/>
    <x v="0"/>
    <x v="9"/>
    <b v="0"/>
    <x v="0"/>
    <x v="0"/>
    <s v="6.6 °C"/>
    <x v="17"/>
    <x v="26"/>
    <x v="7"/>
    <x v="4"/>
    <x v="17"/>
    <x v="63"/>
  </r>
  <r>
    <n v="335"/>
    <x v="14"/>
    <s v="Winter"/>
    <n v="2011"/>
    <x v="0"/>
    <x v="10"/>
    <b v="0"/>
    <x v="0"/>
    <x v="0"/>
    <s v="7.4 °C"/>
    <x v="12"/>
    <x v="29"/>
    <x v="8"/>
    <x v="4"/>
    <x v="77"/>
    <x v="29"/>
  </r>
  <r>
    <n v="336"/>
    <x v="14"/>
    <s v="Winter"/>
    <n v="2011"/>
    <x v="0"/>
    <x v="11"/>
    <b v="0"/>
    <x v="0"/>
    <x v="0"/>
    <s v="8.2 °C"/>
    <x v="12"/>
    <x v="28"/>
    <x v="6"/>
    <x v="25"/>
    <x v="25"/>
    <x v="44"/>
  </r>
  <r>
    <n v="337"/>
    <x v="14"/>
    <s v="Winter"/>
    <n v="2011"/>
    <x v="0"/>
    <x v="12"/>
    <b v="0"/>
    <x v="0"/>
    <x v="0"/>
    <s v="9.8 °C"/>
    <x v="11"/>
    <x v="37"/>
    <x v="6"/>
    <x v="13"/>
    <x v="64"/>
    <x v="70"/>
  </r>
  <r>
    <n v="338"/>
    <x v="14"/>
    <s v="Winter"/>
    <n v="2011"/>
    <x v="0"/>
    <x v="13"/>
    <b v="0"/>
    <x v="0"/>
    <x v="0"/>
    <s v="11.5 °C"/>
    <x v="2"/>
    <x v="41"/>
    <x v="4"/>
    <x v="27"/>
    <x v="122"/>
    <x v="129"/>
  </r>
  <r>
    <n v="339"/>
    <x v="14"/>
    <s v="Winter"/>
    <n v="2011"/>
    <x v="0"/>
    <x v="14"/>
    <b v="0"/>
    <x v="0"/>
    <x v="0"/>
    <s v="12.3 °C"/>
    <x v="0"/>
    <x v="17"/>
    <x v="3"/>
    <x v="7"/>
    <x v="50"/>
    <x v="130"/>
  </r>
  <r>
    <n v="340"/>
    <x v="14"/>
    <s v="Winter"/>
    <n v="2011"/>
    <x v="0"/>
    <x v="15"/>
    <b v="0"/>
    <x v="0"/>
    <x v="1"/>
    <s v="13.1 °C"/>
    <x v="20"/>
    <x v="42"/>
    <x v="5"/>
    <x v="27"/>
    <x v="123"/>
    <x v="131"/>
  </r>
  <r>
    <n v="341"/>
    <x v="14"/>
    <s v="Winter"/>
    <n v="2011"/>
    <x v="0"/>
    <x v="16"/>
    <b v="0"/>
    <x v="0"/>
    <x v="1"/>
    <s v="13.9 °C"/>
    <x v="6"/>
    <x v="46"/>
    <x v="5"/>
    <x v="28"/>
    <x v="73"/>
    <x v="116"/>
  </r>
  <r>
    <n v="342"/>
    <x v="14"/>
    <s v="Winter"/>
    <n v="2011"/>
    <x v="0"/>
    <x v="17"/>
    <b v="0"/>
    <x v="0"/>
    <x v="1"/>
    <s v="13.1 °C"/>
    <x v="24"/>
    <x v="42"/>
    <x v="3"/>
    <x v="8"/>
    <x v="25"/>
    <x v="56"/>
  </r>
  <r>
    <n v="343"/>
    <x v="14"/>
    <s v="Winter"/>
    <n v="2011"/>
    <x v="0"/>
    <x v="18"/>
    <b v="0"/>
    <x v="0"/>
    <x v="1"/>
    <s v="12.3 °C"/>
    <x v="0"/>
    <x v="49"/>
    <x v="2"/>
    <x v="13"/>
    <x v="94"/>
    <x v="11"/>
  </r>
  <r>
    <n v="344"/>
    <x v="14"/>
    <s v="Winter"/>
    <n v="2011"/>
    <x v="0"/>
    <x v="19"/>
    <b v="0"/>
    <x v="0"/>
    <x v="1"/>
    <s v="13.1 °C"/>
    <x v="24"/>
    <x v="17"/>
    <x v="2"/>
    <x v="24"/>
    <x v="91"/>
    <x v="30"/>
  </r>
  <r>
    <n v="345"/>
    <x v="14"/>
    <s v="Winter"/>
    <n v="2011"/>
    <x v="0"/>
    <x v="20"/>
    <b v="0"/>
    <x v="0"/>
    <x v="1"/>
    <s v="13.1 °C"/>
    <x v="24"/>
    <x v="17"/>
    <x v="2"/>
    <x v="15"/>
    <x v="96"/>
    <x v="102"/>
  </r>
  <r>
    <n v="346"/>
    <x v="14"/>
    <s v="Winter"/>
    <n v="2011"/>
    <x v="0"/>
    <x v="21"/>
    <b v="0"/>
    <x v="0"/>
    <x v="1"/>
    <s v="13.1 °C"/>
    <x v="24"/>
    <x v="17"/>
    <x v="6"/>
    <x v="15"/>
    <x v="82"/>
    <x v="52"/>
  </r>
  <r>
    <n v="347"/>
    <x v="14"/>
    <s v="Winter"/>
    <n v="2011"/>
    <x v="0"/>
    <x v="22"/>
    <b v="0"/>
    <x v="0"/>
    <x v="1"/>
    <s v="12.3 °C"/>
    <x v="20"/>
    <x v="16"/>
    <x v="14"/>
    <x v="3"/>
    <x v="16"/>
    <x v="132"/>
  </r>
  <r>
    <n v="348"/>
    <x v="14"/>
    <s v="Winter"/>
    <n v="2011"/>
    <x v="0"/>
    <x v="23"/>
    <b v="0"/>
    <x v="0"/>
    <x v="0"/>
    <s v="12.3 °C"/>
    <x v="0"/>
    <x v="49"/>
    <x v="3"/>
    <x v="2"/>
    <x v="87"/>
    <x v="40"/>
  </r>
  <r>
    <n v="349"/>
    <x v="15"/>
    <s v="Winter"/>
    <n v="2011"/>
    <x v="0"/>
    <x v="0"/>
    <b v="0"/>
    <x v="1"/>
    <x v="0"/>
    <s v="10.7 °C"/>
    <x v="24"/>
    <x v="34"/>
    <x v="0"/>
    <x v="15"/>
    <x v="39"/>
    <x v="21"/>
  </r>
  <r>
    <n v="350"/>
    <x v="15"/>
    <s v="Winter"/>
    <n v="2011"/>
    <x v="0"/>
    <x v="1"/>
    <b v="0"/>
    <x v="1"/>
    <x v="0"/>
    <s v="10.7 °C"/>
    <x v="1"/>
    <x v="34"/>
    <x v="7"/>
    <x v="17"/>
    <x v="23"/>
    <x v="84"/>
  </r>
  <r>
    <n v="351"/>
    <x v="15"/>
    <s v="Winter"/>
    <n v="2011"/>
    <x v="0"/>
    <x v="2"/>
    <b v="0"/>
    <x v="1"/>
    <x v="0"/>
    <s v="10.7 °C"/>
    <x v="0"/>
    <x v="34"/>
    <x v="1"/>
    <x v="0"/>
    <x v="0"/>
    <x v="0"/>
  </r>
  <r>
    <n v="352"/>
    <x v="15"/>
    <s v="Winter"/>
    <n v="2011"/>
    <x v="0"/>
    <x v="3"/>
    <b v="0"/>
    <x v="1"/>
    <x v="0"/>
    <s v="9 °C"/>
    <x v="1"/>
    <x v="27"/>
    <x v="0"/>
    <x v="14"/>
    <x v="8"/>
    <x v="93"/>
  </r>
  <r>
    <n v="353"/>
    <x v="15"/>
    <s v="Winter"/>
    <n v="2011"/>
    <x v="0"/>
    <x v="4"/>
    <b v="0"/>
    <x v="1"/>
    <x v="0"/>
    <s v="10.7 °C"/>
    <x v="2"/>
    <x v="34"/>
    <x v="8"/>
    <x v="3"/>
    <x v="4"/>
    <x v="4"/>
  </r>
  <r>
    <n v="354"/>
    <x v="15"/>
    <s v="Winter"/>
    <n v="2011"/>
    <x v="0"/>
    <x v="5"/>
    <b v="0"/>
    <x v="1"/>
    <x v="1"/>
    <s v="10.7 °C"/>
    <x v="2"/>
    <x v="34"/>
    <x v="8"/>
    <x v="5"/>
    <x v="4"/>
    <x v="5"/>
  </r>
  <r>
    <n v="355"/>
    <x v="15"/>
    <s v="Winter"/>
    <n v="2011"/>
    <x v="0"/>
    <x v="6"/>
    <b v="0"/>
    <x v="1"/>
    <x v="1"/>
    <s v="10.7 °C"/>
    <x v="2"/>
    <x v="34"/>
    <x v="8"/>
    <x v="3"/>
    <x v="4"/>
    <x v="4"/>
  </r>
  <r>
    <n v="356"/>
    <x v="15"/>
    <s v="Winter"/>
    <n v="2011"/>
    <x v="0"/>
    <x v="7"/>
    <b v="0"/>
    <x v="1"/>
    <x v="1"/>
    <s v="9.8 °C"/>
    <x v="3"/>
    <x v="34"/>
    <x v="4"/>
    <x v="3"/>
    <x v="35"/>
    <x v="6"/>
  </r>
  <r>
    <n v="357"/>
    <x v="15"/>
    <s v="Winter"/>
    <n v="2011"/>
    <x v="0"/>
    <x v="8"/>
    <b v="0"/>
    <x v="1"/>
    <x v="0"/>
    <s v="9 °C"/>
    <x v="3"/>
    <x v="28"/>
    <x v="3"/>
    <x v="3"/>
    <x v="72"/>
    <x v="109"/>
  </r>
  <r>
    <n v="358"/>
    <x v="15"/>
    <s v="Winter"/>
    <n v="2011"/>
    <x v="0"/>
    <x v="9"/>
    <b v="0"/>
    <x v="1"/>
    <x v="0"/>
    <s v="9 °C"/>
    <x v="3"/>
    <x v="33"/>
    <x v="2"/>
    <x v="0"/>
    <x v="31"/>
    <x v="2"/>
  </r>
  <r>
    <n v="359"/>
    <x v="15"/>
    <s v="Winter"/>
    <n v="2011"/>
    <x v="0"/>
    <x v="10"/>
    <b v="0"/>
    <x v="1"/>
    <x v="0"/>
    <s v="9 °C"/>
    <x v="3"/>
    <x v="33"/>
    <x v="3"/>
    <x v="1"/>
    <x v="13"/>
    <x v="67"/>
  </r>
  <r>
    <n v="360"/>
    <x v="15"/>
    <s v="Winter"/>
    <n v="2011"/>
    <x v="0"/>
    <x v="11"/>
    <b v="0"/>
    <x v="1"/>
    <x v="0"/>
    <s v="9.8 °C"/>
    <x v="11"/>
    <x v="18"/>
    <x v="2"/>
    <x v="29"/>
    <x v="14"/>
    <x v="15"/>
  </r>
  <r>
    <n v="361"/>
    <x v="15"/>
    <s v="Winter"/>
    <n v="2011"/>
    <x v="0"/>
    <x v="12"/>
    <b v="0"/>
    <x v="1"/>
    <x v="0"/>
    <s v="9.8 °C"/>
    <x v="3"/>
    <x v="48"/>
    <x v="3"/>
    <x v="8"/>
    <x v="102"/>
    <x v="133"/>
  </r>
  <r>
    <n v="362"/>
    <x v="15"/>
    <s v="Winter"/>
    <n v="2011"/>
    <x v="0"/>
    <x v="13"/>
    <b v="0"/>
    <x v="1"/>
    <x v="0"/>
    <s v="10.7 °C"/>
    <x v="11"/>
    <x v="23"/>
    <x v="4"/>
    <x v="29"/>
    <x v="73"/>
    <x v="130"/>
  </r>
  <r>
    <n v="363"/>
    <x v="15"/>
    <s v="Winter"/>
    <n v="2011"/>
    <x v="0"/>
    <x v="14"/>
    <b v="0"/>
    <x v="1"/>
    <x v="0"/>
    <s v="11.5 °C"/>
    <x v="1"/>
    <x v="42"/>
    <x v="2"/>
    <x v="30"/>
    <x v="94"/>
    <x v="134"/>
  </r>
  <r>
    <n v="364"/>
    <x v="15"/>
    <s v="Winter"/>
    <n v="2011"/>
    <x v="0"/>
    <x v="15"/>
    <b v="0"/>
    <x v="1"/>
    <x v="0"/>
    <s v="10.7 °C"/>
    <x v="18"/>
    <x v="41"/>
    <x v="2"/>
    <x v="10"/>
    <x v="78"/>
    <x v="135"/>
  </r>
  <r>
    <n v="365"/>
    <x v="15"/>
    <s v="Winter"/>
    <n v="2011"/>
    <x v="0"/>
    <x v="16"/>
    <b v="0"/>
    <x v="1"/>
    <x v="0"/>
    <s v="9.8 °C"/>
    <x v="11"/>
    <x v="41"/>
    <x v="6"/>
    <x v="30"/>
    <x v="99"/>
    <x v="111"/>
  </r>
  <r>
    <n v="366"/>
    <x v="15"/>
    <s v="Winter"/>
    <n v="2011"/>
    <x v="0"/>
    <x v="17"/>
    <b v="0"/>
    <x v="1"/>
    <x v="0"/>
    <s v="9 °C"/>
    <x v="3"/>
    <x v="38"/>
    <x v="2"/>
    <x v="29"/>
    <x v="70"/>
    <x v="136"/>
  </r>
  <r>
    <n v="367"/>
    <x v="15"/>
    <s v="Winter"/>
    <n v="2011"/>
    <x v="0"/>
    <x v="18"/>
    <b v="0"/>
    <x v="1"/>
    <x v="0"/>
    <s v="8.2 °C"/>
    <x v="3"/>
    <x v="22"/>
    <x v="8"/>
    <x v="16"/>
    <x v="90"/>
    <x v="16"/>
  </r>
  <r>
    <n v="368"/>
    <x v="15"/>
    <s v="Winter"/>
    <n v="2011"/>
    <x v="0"/>
    <x v="19"/>
    <b v="0"/>
    <x v="1"/>
    <x v="0"/>
    <s v="7.4 °C"/>
    <x v="12"/>
    <x v="19"/>
    <x v="7"/>
    <x v="24"/>
    <x v="12"/>
    <x v="42"/>
  </r>
  <r>
    <n v="369"/>
    <x v="15"/>
    <s v="Winter"/>
    <n v="2011"/>
    <x v="0"/>
    <x v="20"/>
    <b v="0"/>
    <x v="1"/>
    <x v="0"/>
    <s v="7.4 °C"/>
    <x v="12"/>
    <x v="19"/>
    <x v="8"/>
    <x v="18"/>
    <x v="54"/>
    <x v="52"/>
  </r>
  <r>
    <n v="370"/>
    <x v="15"/>
    <s v="Winter"/>
    <n v="2011"/>
    <x v="0"/>
    <x v="21"/>
    <b v="0"/>
    <x v="1"/>
    <x v="0"/>
    <s v="7.4 °C"/>
    <x v="12"/>
    <x v="33"/>
    <x v="8"/>
    <x v="15"/>
    <x v="97"/>
    <x v="20"/>
  </r>
  <r>
    <n v="371"/>
    <x v="15"/>
    <s v="Winter"/>
    <n v="2011"/>
    <x v="0"/>
    <x v="22"/>
    <b v="0"/>
    <x v="1"/>
    <x v="1"/>
    <s v="8.2 °C"/>
    <x v="3"/>
    <x v="36"/>
    <x v="7"/>
    <x v="4"/>
    <x v="23"/>
    <x v="137"/>
  </r>
  <r>
    <n v="372"/>
    <x v="15"/>
    <s v="Winter"/>
    <n v="2011"/>
    <x v="0"/>
    <x v="23"/>
    <b v="0"/>
    <x v="1"/>
    <x v="1"/>
    <s v="8.2 °C"/>
    <x v="11"/>
    <x v="22"/>
    <x v="14"/>
    <x v="3"/>
    <x v="72"/>
    <x v="109"/>
  </r>
  <r>
    <n v="373"/>
    <x v="16"/>
    <s v="Winter"/>
    <n v="2011"/>
    <x v="0"/>
    <x v="0"/>
    <b v="1"/>
    <x v="2"/>
    <x v="1"/>
    <s v="8.2 °C"/>
    <x v="12"/>
    <x v="19"/>
    <x v="6"/>
    <x v="5"/>
    <x v="20"/>
    <x v="22"/>
  </r>
  <r>
    <n v="374"/>
    <x v="16"/>
    <s v="Winter"/>
    <n v="2011"/>
    <x v="0"/>
    <x v="1"/>
    <b v="1"/>
    <x v="2"/>
    <x v="1"/>
    <s v="8.2 °C"/>
    <x v="12"/>
    <x v="18"/>
    <x v="5"/>
    <x v="5"/>
    <x v="89"/>
    <x v="0"/>
  </r>
  <r>
    <n v="375"/>
    <x v="16"/>
    <s v="Winter"/>
    <n v="2011"/>
    <x v="0"/>
    <x v="2"/>
    <b v="1"/>
    <x v="2"/>
    <x v="1"/>
    <s v="7.4 °C"/>
    <x v="16"/>
    <x v="21"/>
    <x v="2"/>
    <x v="3"/>
    <x v="21"/>
    <x v="7"/>
  </r>
  <r>
    <n v="376"/>
    <x v="16"/>
    <s v="Winter"/>
    <n v="2011"/>
    <x v="0"/>
    <x v="3"/>
    <b v="1"/>
    <x v="2"/>
    <x v="1"/>
    <s v="7.4 °C"/>
    <x v="17"/>
    <x v="21"/>
    <x v="5"/>
    <x v="3"/>
    <x v="6"/>
    <x v="5"/>
  </r>
  <r>
    <n v="377"/>
    <x v="16"/>
    <s v="Winter"/>
    <n v="2011"/>
    <x v="0"/>
    <x v="4"/>
    <b v="1"/>
    <x v="2"/>
    <x v="1"/>
    <s v="7.4 °C"/>
    <x v="12"/>
    <x v="21"/>
    <x v="7"/>
    <x v="5"/>
    <x v="6"/>
    <x v="6"/>
  </r>
  <r>
    <n v="378"/>
    <x v="16"/>
    <s v="Winter"/>
    <n v="2011"/>
    <x v="0"/>
    <x v="5"/>
    <b v="1"/>
    <x v="2"/>
    <x v="1"/>
    <s v="7.4 °C"/>
    <x v="12"/>
    <x v="21"/>
    <x v="8"/>
    <x v="3"/>
    <x v="4"/>
    <x v="4"/>
  </r>
  <r>
    <n v="379"/>
    <x v="16"/>
    <s v="Winter"/>
    <n v="2011"/>
    <x v="0"/>
    <x v="6"/>
    <b v="1"/>
    <x v="2"/>
    <x v="1"/>
    <s v="7.4 °C"/>
    <x v="17"/>
    <x v="21"/>
    <x v="5"/>
    <x v="3"/>
    <x v="34"/>
    <x v="36"/>
  </r>
  <r>
    <n v="380"/>
    <x v="16"/>
    <s v="Winter"/>
    <n v="2011"/>
    <x v="0"/>
    <x v="7"/>
    <b v="1"/>
    <x v="2"/>
    <x v="1"/>
    <s v="6.6 °C"/>
    <x v="17"/>
    <x v="20"/>
    <x v="7"/>
    <x v="17"/>
    <x v="33"/>
    <x v="3"/>
  </r>
  <r>
    <n v="381"/>
    <x v="16"/>
    <s v="Winter"/>
    <n v="2011"/>
    <x v="0"/>
    <x v="8"/>
    <b v="1"/>
    <x v="2"/>
    <x v="1"/>
    <s v="6.6 °C"/>
    <x v="19"/>
    <x v="19"/>
    <x v="6"/>
    <x v="0"/>
    <x v="10"/>
    <x v="63"/>
  </r>
  <r>
    <n v="382"/>
    <x v="16"/>
    <s v="Winter"/>
    <n v="2011"/>
    <x v="0"/>
    <x v="9"/>
    <b v="1"/>
    <x v="2"/>
    <x v="1"/>
    <s v="6.6 °C"/>
    <x v="19"/>
    <x v="19"/>
    <x v="6"/>
    <x v="1"/>
    <x v="87"/>
    <x v="105"/>
  </r>
  <r>
    <n v="383"/>
    <x v="16"/>
    <s v="Winter"/>
    <n v="2011"/>
    <x v="0"/>
    <x v="10"/>
    <b v="1"/>
    <x v="2"/>
    <x v="1"/>
    <s v="6.6 °C"/>
    <x v="19"/>
    <x v="20"/>
    <x v="2"/>
    <x v="18"/>
    <x v="54"/>
    <x v="52"/>
  </r>
  <r>
    <n v="384"/>
    <x v="16"/>
    <s v="Winter"/>
    <n v="2011"/>
    <x v="0"/>
    <x v="11"/>
    <b v="1"/>
    <x v="2"/>
    <x v="1"/>
    <s v="6.6 °C"/>
    <x v="19"/>
    <x v="28"/>
    <x v="5"/>
    <x v="14"/>
    <x v="11"/>
    <x v="37"/>
  </r>
  <r>
    <n v="385"/>
    <x v="16"/>
    <s v="Winter"/>
    <n v="2011"/>
    <x v="0"/>
    <x v="12"/>
    <b v="1"/>
    <x v="2"/>
    <x v="1"/>
    <s v="7.4 °C"/>
    <x v="12"/>
    <x v="19"/>
    <x v="7"/>
    <x v="22"/>
    <x v="14"/>
    <x v="138"/>
  </r>
  <r>
    <n v="386"/>
    <x v="16"/>
    <s v="Winter"/>
    <n v="2011"/>
    <x v="0"/>
    <x v="13"/>
    <b v="1"/>
    <x v="2"/>
    <x v="1"/>
    <s v="7.4 °C"/>
    <x v="12"/>
    <x v="19"/>
    <x v="7"/>
    <x v="23"/>
    <x v="122"/>
    <x v="15"/>
  </r>
  <r>
    <n v="387"/>
    <x v="16"/>
    <s v="Winter"/>
    <n v="2011"/>
    <x v="0"/>
    <x v="14"/>
    <b v="1"/>
    <x v="2"/>
    <x v="1"/>
    <s v="7.4 °C"/>
    <x v="3"/>
    <x v="21"/>
    <x v="14"/>
    <x v="6"/>
    <x v="64"/>
    <x v="80"/>
  </r>
  <r>
    <n v="388"/>
    <x v="16"/>
    <s v="Winter"/>
    <n v="2011"/>
    <x v="0"/>
    <x v="15"/>
    <b v="1"/>
    <x v="2"/>
    <x v="1"/>
    <s v="8.2 °C"/>
    <x v="3"/>
    <x v="19"/>
    <x v="8"/>
    <x v="27"/>
    <x v="109"/>
    <x v="15"/>
  </r>
  <r>
    <n v="389"/>
    <x v="16"/>
    <s v="Winter"/>
    <n v="2011"/>
    <x v="0"/>
    <x v="16"/>
    <b v="1"/>
    <x v="2"/>
    <x v="1"/>
    <s v="8.2 °C"/>
    <x v="3"/>
    <x v="19"/>
    <x v="8"/>
    <x v="15"/>
    <x v="83"/>
    <x v="100"/>
  </r>
  <r>
    <n v="390"/>
    <x v="16"/>
    <s v="Winter"/>
    <n v="2011"/>
    <x v="0"/>
    <x v="17"/>
    <b v="1"/>
    <x v="2"/>
    <x v="0"/>
    <s v="8.2 °C"/>
    <x v="12"/>
    <x v="33"/>
    <x v="5"/>
    <x v="17"/>
    <x v="28"/>
    <x v="68"/>
  </r>
  <r>
    <n v="391"/>
    <x v="16"/>
    <s v="Winter"/>
    <n v="2011"/>
    <x v="0"/>
    <x v="18"/>
    <b v="1"/>
    <x v="2"/>
    <x v="1"/>
    <s v="7.4 °C"/>
    <x v="16"/>
    <x v="28"/>
    <x v="2"/>
    <x v="18"/>
    <x v="66"/>
    <x v="101"/>
  </r>
  <r>
    <n v="392"/>
    <x v="16"/>
    <s v="Winter"/>
    <n v="2011"/>
    <x v="0"/>
    <x v="19"/>
    <b v="1"/>
    <x v="2"/>
    <x v="2"/>
    <s v="7.4 °C"/>
    <x v="17"/>
    <x v="29"/>
    <x v="5"/>
    <x v="4"/>
    <x v="29"/>
    <x v="122"/>
  </r>
  <r>
    <n v="393"/>
    <x v="16"/>
    <s v="Winter"/>
    <n v="2011"/>
    <x v="0"/>
    <x v="20"/>
    <b v="1"/>
    <x v="2"/>
    <x v="2"/>
    <s v="6.6 °C"/>
    <x v="19"/>
    <x v="1"/>
    <x v="5"/>
    <x v="17"/>
    <x v="31"/>
    <x v="63"/>
  </r>
  <r>
    <n v="394"/>
    <x v="16"/>
    <s v="Winter"/>
    <n v="2011"/>
    <x v="0"/>
    <x v="21"/>
    <b v="1"/>
    <x v="2"/>
    <x v="2"/>
    <s v="6.6 °C"/>
    <x v="19"/>
    <x v="1"/>
    <x v="5"/>
    <x v="0"/>
    <x v="9"/>
    <x v="110"/>
  </r>
  <r>
    <n v="395"/>
    <x v="16"/>
    <s v="Winter"/>
    <n v="2011"/>
    <x v="0"/>
    <x v="22"/>
    <b v="1"/>
    <x v="2"/>
    <x v="2"/>
    <s v="5.7 °C"/>
    <x v="15"/>
    <x v="43"/>
    <x v="2"/>
    <x v="3"/>
    <x v="0"/>
    <x v="3"/>
  </r>
  <r>
    <n v="396"/>
    <x v="16"/>
    <s v="Winter"/>
    <n v="2011"/>
    <x v="0"/>
    <x v="23"/>
    <b v="1"/>
    <x v="2"/>
    <x v="2"/>
    <s v="6.6 °C"/>
    <x v="13"/>
    <x v="3"/>
    <x v="3"/>
    <x v="5"/>
    <x v="35"/>
    <x v="48"/>
  </r>
  <r>
    <n v="397"/>
    <x v="17"/>
    <s v="Winter"/>
    <n v="2011"/>
    <x v="0"/>
    <x v="12"/>
    <b v="0"/>
    <x v="3"/>
    <x v="1"/>
    <s v="8.2 °C"/>
    <x v="17"/>
    <x v="3"/>
    <x v="9"/>
    <x v="3"/>
    <x v="35"/>
    <x v="6"/>
  </r>
  <r>
    <n v="398"/>
    <x v="17"/>
    <s v="Winter"/>
    <n v="2011"/>
    <x v="0"/>
    <x v="13"/>
    <b v="0"/>
    <x v="3"/>
    <x v="1"/>
    <s v="8.2 °C"/>
    <x v="12"/>
    <x v="3"/>
    <x v="6"/>
    <x v="3"/>
    <x v="97"/>
    <x v="34"/>
  </r>
  <r>
    <n v="399"/>
    <x v="17"/>
    <s v="Winter"/>
    <n v="2011"/>
    <x v="0"/>
    <x v="14"/>
    <b v="0"/>
    <x v="3"/>
    <x v="1"/>
    <s v="9 °C"/>
    <x v="11"/>
    <x v="1"/>
    <x v="8"/>
    <x v="4"/>
    <x v="16"/>
    <x v="20"/>
  </r>
  <r>
    <n v="400"/>
    <x v="17"/>
    <s v="Winter"/>
    <n v="2011"/>
    <x v="0"/>
    <x v="15"/>
    <b v="0"/>
    <x v="3"/>
    <x v="1"/>
    <s v="9 °C"/>
    <x v="11"/>
    <x v="9"/>
    <x v="8"/>
    <x v="0"/>
    <x v="1"/>
    <x v="17"/>
  </r>
  <r>
    <n v="401"/>
    <x v="17"/>
    <s v="Winter"/>
    <n v="2011"/>
    <x v="0"/>
    <x v="16"/>
    <b v="0"/>
    <x v="3"/>
    <x v="1"/>
    <s v="9 °C"/>
    <x v="11"/>
    <x v="9"/>
    <x v="5"/>
    <x v="3"/>
    <x v="124"/>
    <x v="42"/>
  </r>
  <r>
    <n v="402"/>
    <x v="17"/>
    <s v="Winter"/>
    <n v="2011"/>
    <x v="0"/>
    <x v="17"/>
    <b v="0"/>
    <x v="3"/>
    <x v="1"/>
    <s v="9 °C"/>
    <x v="11"/>
    <x v="7"/>
    <x v="5"/>
    <x v="5"/>
    <x v="125"/>
    <x v="139"/>
  </r>
  <r>
    <n v="403"/>
    <x v="17"/>
    <s v="Winter"/>
    <n v="2011"/>
    <x v="0"/>
    <x v="18"/>
    <b v="0"/>
    <x v="3"/>
    <x v="1"/>
    <s v="9 °C"/>
    <x v="11"/>
    <x v="1"/>
    <x v="8"/>
    <x v="5"/>
    <x v="126"/>
    <x v="140"/>
  </r>
  <r>
    <n v="404"/>
    <x v="17"/>
    <s v="Winter"/>
    <n v="2011"/>
    <x v="0"/>
    <x v="19"/>
    <b v="0"/>
    <x v="3"/>
    <x v="1"/>
    <s v="9 °C"/>
    <x v="11"/>
    <x v="1"/>
    <x v="7"/>
    <x v="5"/>
    <x v="52"/>
    <x v="111"/>
  </r>
  <r>
    <n v="405"/>
    <x v="17"/>
    <s v="Winter"/>
    <n v="2011"/>
    <x v="0"/>
    <x v="20"/>
    <b v="0"/>
    <x v="3"/>
    <x v="1"/>
    <s v="9 °C"/>
    <x v="1"/>
    <x v="9"/>
    <x v="0"/>
    <x v="3"/>
    <x v="93"/>
    <x v="56"/>
  </r>
  <r>
    <n v="406"/>
    <x v="17"/>
    <s v="Winter"/>
    <n v="2011"/>
    <x v="0"/>
    <x v="21"/>
    <b v="0"/>
    <x v="3"/>
    <x v="1"/>
    <s v="9 °C"/>
    <x v="18"/>
    <x v="43"/>
    <x v="14"/>
    <x v="3"/>
    <x v="40"/>
    <x v="102"/>
  </r>
  <r>
    <n v="407"/>
    <x v="17"/>
    <s v="Winter"/>
    <n v="2011"/>
    <x v="0"/>
    <x v="22"/>
    <b v="0"/>
    <x v="3"/>
    <x v="1"/>
    <s v="9 °C"/>
    <x v="2"/>
    <x v="43"/>
    <x v="1"/>
    <x v="3"/>
    <x v="39"/>
    <x v="63"/>
  </r>
  <r>
    <n v="408"/>
    <x v="17"/>
    <s v="Winter"/>
    <n v="2011"/>
    <x v="0"/>
    <x v="23"/>
    <b v="0"/>
    <x v="3"/>
    <x v="1"/>
    <s v="9 °C"/>
    <x v="1"/>
    <x v="43"/>
    <x v="0"/>
    <x v="5"/>
    <x v="23"/>
    <x v="25"/>
  </r>
  <r>
    <n v="409"/>
    <x v="18"/>
    <s v="Winter"/>
    <n v="2011"/>
    <x v="0"/>
    <x v="0"/>
    <b v="0"/>
    <x v="4"/>
    <x v="1"/>
    <s v="9 °C"/>
    <x v="1"/>
    <x v="43"/>
    <x v="0"/>
    <x v="3"/>
    <x v="35"/>
    <x v="6"/>
  </r>
  <r>
    <n v="410"/>
    <x v="18"/>
    <s v="Winter"/>
    <n v="2011"/>
    <x v="0"/>
    <x v="1"/>
    <b v="0"/>
    <x v="4"/>
    <x v="2"/>
    <s v="9 °C"/>
    <x v="11"/>
    <x v="43"/>
    <x v="7"/>
    <x v="5"/>
    <x v="8"/>
    <x v="85"/>
  </r>
  <r>
    <n v="411"/>
    <x v="18"/>
    <s v="Winter"/>
    <n v="2011"/>
    <x v="0"/>
    <x v="2"/>
    <b v="0"/>
    <x v="4"/>
    <x v="2"/>
    <s v="9 °C"/>
    <x v="11"/>
    <x v="43"/>
    <x v="7"/>
    <x v="3"/>
    <x v="35"/>
    <x v="6"/>
  </r>
  <r>
    <n v="412"/>
    <x v="18"/>
    <s v="Winter"/>
    <n v="2011"/>
    <x v="0"/>
    <x v="4"/>
    <b v="0"/>
    <x v="4"/>
    <x v="2"/>
    <s v="9 °C"/>
    <x v="11"/>
    <x v="43"/>
    <x v="7"/>
    <x v="5"/>
    <x v="4"/>
    <x v="5"/>
  </r>
  <r>
    <n v="413"/>
    <x v="18"/>
    <s v="Winter"/>
    <n v="2011"/>
    <x v="0"/>
    <x v="5"/>
    <b v="0"/>
    <x v="4"/>
    <x v="1"/>
    <s v="9 °C"/>
    <x v="2"/>
    <x v="43"/>
    <x v="1"/>
    <x v="3"/>
    <x v="7"/>
    <x v="85"/>
  </r>
  <r>
    <n v="414"/>
    <x v="18"/>
    <s v="Winter"/>
    <n v="2011"/>
    <x v="0"/>
    <x v="6"/>
    <b v="0"/>
    <x v="4"/>
    <x v="1"/>
    <s v="9 °C"/>
    <x v="2"/>
    <x v="43"/>
    <x v="1"/>
    <x v="3"/>
    <x v="1"/>
    <x v="2"/>
  </r>
  <r>
    <n v="415"/>
    <x v="18"/>
    <s v="Winter"/>
    <n v="2011"/>
    <x v="0"/>
    <x v="7"/>
    <b v="0"/>
    <x v="4"/>
    <x v="1"/>
    <s v="9.8 °C"/>
    <x v="2"/>
    <x v="50"/>
    <x v="14"/>
    <x v="5"/>
    <x v="121"/>
    <x v="127"/>
  </r>
  <r>
    <n v="416"/>
    <x v="18"/>
    <s v="Winter"/>
    <n v="2011"/>
    <x v="0"/>
    <x v="8"/>
    <b v="0"/>
    <x v="4"/>
    <x v="1"/>
    <s v="9.8 °C"/>
    <x v="2"/>
    <x v="43"/>
    <x v="14"/>
    <x v="5"/>
    <x v="127"/>
    <x v="141"/>
  </r>
  <r>
    <n v="417"/>
    <x v="18"/>
    <s v="Winter"/>
    <n v="2011"/>
    <x v="0"/>
    <x v="9"/>
    <b v="0"/>
    <x v="4"/>
    <x v="1"/>
    <s v="9.8 °C"/>
    <x v="2"/>
    <x v="43"/>
    <x v="14"/>
    <x v="4"/>
    <x v="128"/>
    <x v="142"/>
  </r>
  <r>
    <n v="418"/>
    <x v="18"/>
    <s v="Winter"/>
    <n v="2011"/>
    <x v="0"/>
    <x v="10"/>
    <b v="0"/>
    <x v="4"/>
    <x v="1"/>
    <s v="10.7 °C"/>
    <x v="1"/>
    <x v="43"/>
    <x v="7"/>
    <x v="5"/>
    <x v="24"/>
    <x v="105"/>
  </r>
  <r>
    <n v="419"/>
    <x v="18"/>
    <s v="Winter"/>
    <n v="2011"/>
    <x v="0"/>
    <x v="11"/>
    <b v="0"/>
    <x v="4"/>
    <x v="1"/>
    <s v="11.5 °C"/>
    <x v="24"/>
    <x v="9"/>
    <x v="1"/>
    <x v="2"/>
    <x v="12"/>
    <x v="46"/>
  </r>
  <r>
    <n v="420"/>
    <x v="18"/>
    <s v="Winter"/>
    <n v="2011"/>
    <x v="0"/>
    <x v="12"/>
    <b v="0"/>
    <x v="4"/>
    <x v="1"/>
    <s v="12.3 °C"/>
    <x v="20"/>
    <x v="0"/>
    <x v="1"/>
    <x v="2"/>
    <x v="65"/>
    <x v="27"/>
  </r>
  <r>
    <n v="421"/>
    <x v="18"/>
    <s v="Winter"/>
    <n v="2011"/>
    <x v="0"/>
    <x v="13"/>
    <b v="0"/>
    <x v="4"/>
    <x v="0"/>
    <s v="16.4 °C"/>
    <x v="10"/>
    <x v="51"/>
    <x v="3"/>
    <x v="16"/>
    <x v="28"/>
    <x v="53"/>
  </r>
  <r>
    <n v="422"/>
    <x v="18"/>
    <s v="Winter"/>
    <n v="2011"/>
    <x v="0"/>
    <x v="14"/>
    <b v="0"/>
    <x v="4"/>
    <x v="0"/>
    <s v="16.4 °C"/>
    <x v="10"/>
    <x v="52"/>
    <x v="2"/>
    <x v="18"/>
    <x v="56"/>
    <x v="28"/>
  </r>
  <r>
    <n v="423"/>
    <x v="18"/>
    <s v="Winter"/>
    <n v="2011"/>
    <x v="0"/>
    <x v="15"/>
    <b v="0"/>
    <x v="4"/>
    <x v="0"/>
    <s v="16.4 °C"/>
    <x v="10"/>
    <x v="47"/>
    <x v="3"/>
    <x v="17"/>
    <x v="78"/>
    <x v="100"/>
  </r>
  <r>
    <n v="424"/>
    <x v="18"/>
    <s v="Winter"/>
    <n v="2011"/>
    <x v="0"/>
    <x v="16"/>
    <b v="0"/>
    <x v="4"/>
    <x v="0"/>
    <s v="15.6 °C"/>
    <x v="5"/>
    <x v="52"/>
    <x v="13"/>
    <x v="22"/>
    <x v="111"/>
    <x v="133"/>
  </r>
  <r>
    <n v="425"/>
    <x v="18"/>
    <s v="Winter"/>
    <n v="2011"/>
    <x v="0"/>
    <x v="17"/>
    <b v="0"/>
    <x v="4"/>
    <x v="0"/>
    <s v="14.8 °C"/>
    <x v="6"/>
    <x v="14"/>
    <x v="9"/>
    <x v="18"/>
    <x v="84"/>
    <x v="141"/>
  </r>
  <r>
    <n v="426"/>
    <x v="18"/>
    <s v="Winter"/>
    <n v="2011"/>
    <x v="0"/>
    <x v="18"/>
    <b v="0"/>
    <x v="4"/>
    <x v="0"/>
    <s v="13.9 °C"/>
    <x v="20"/>
    <x v="53"/>
    <x v="3"/>
    <x v="2"/>
    <x v="117"/>
    <x v="143"/>
  </r>
  <r>
    <n v="427"/>
    <x v="18"/>
    <s v="Winter"/>
    <n v="2011"/>
    <x v="0"/>
    <x v="19"/>
    <b v="0"/>
    <x v="4"/>
    <x v="0"/>
    <s v="13.1 °C"/>
    <x v="0"/>
    <x v="14"/>
    <x v="12"/>
    <x v="17"/>
    <x v="123"/>
    <x v="59"/>
  </r>
  <r>
    <n v="428"/>
    <x v="18"/>
    <s v="Winter"/>
    <n v="2011"/>
    <x v="0"/>
    <x v="20"/>
    <b v="0"/>
    <x v="4"/>
    <x v="0"/>
    <s v="13.1 °C"/>
    <x v="24"/>
    <x v="36"/>
    <x v="4"/>
    <x v="4"/>
    <x v="64"/>
    <x v="31"/>
  </r>
  <r>
    <n v="429"/>
    <x v="18"/>
    <s v="Winter"/>
    <n v="2011"/>
    <x v="0"/>
    <x v="21"/>
    <b v="0"/>
    <x v="4"/>
    <x v="0"/>
    <s v="13.1 °C"/>
    <x v="0"/>
    <x v="36"/>
    <x v="12"/>
    <x v="17"/>
    <x v="11"/>
    <x v="29"/>
  </r>
  <r>
    <n v="430"/>
    <x v="18"/>
    <s v="Winter"/>
    <n v="2011"/>
    <x v="0"/>
    <x v="22"/>
    <b v="0"/>
    <x v="4"/>
    <x v="0"/>
    <s v="12.3 °C"/>
    <x v="24"/>
    <x v="35"/>
    <x v="8"/>
    <x v="15"/>
    <x v="42"/>
    <x v="29"/>
  </r>
  <r>
    <n v="431"/>
    <x v="18"/>
    <s v="Winter"/>
    <n v="2011"/>
    <x v="0"/>
    <x v="23"/>
    <b v="0"/>
    <x v="4"/>
    <x v="0"/>
    <s v="12.3 °C"/>
    <x v="1"/>
    <x v="35"/>
    <x v="17"/>
    <x v="5"/>
    <x v="2"/>
    <x v="20"/>
  </r>
  <r>
    <n v="432"/>
    <x v="19"/>
    <s v="Winter"/>
    <n v="2011"/>
    <x v="0"/>
    <x v="0"/>
    <b v="0"/>
    <x v="5"/>
    <x v="0"/>
    <s v="10.7 °C"/>
    <x v="11"/>
    <x v="34"/>
    <x v="13"/>
    <x v="2"/>
    <x v="21"/>
    <x v="3"/>
  </r>
  <r>
    <n v="433"/>
    <x v="19"/>
    <s v="Winter"/>
    <n v="2011"/>
    <x v="0"/>
    <x v="1"/>
    <b v="0"/>
    <x v="5"/>
    <x v="0"/>
    <s v="10.7 °C"/>
    <x v="1"/>
    <x v="34"/>
    <x v="0"/>
    <x v="4"/>
    <x v="35"/>
    <x v="36"/>
  </r>
  <r>
    <n v="434"/>
    <x v="19"/>
    <s v="Winter"/>
    <n v="2011"/>
    <x v="0"/>
    <x v="2"/>
    <b v="0"/>
    <x v="5"/>
    <x v="0"/>
    <s v="10.7 °C"/>
    <x v="1"/>
    <x v="34"/>
    <x v="0"/>
    <x v="3"/>
    <x v="6"/>
    <x v="5"/>
  </r>
  <r>
    <n v="435"/>
    <x v="19"/>
    <s v="Winter"/>
    <n v="2011"/>
    <x v="0"/>
    <x v="3"/>
    <b v="0"/>
    <x v="5"/>
    <x v="0"/>
    <s v="10.7 °C"/>
    <x v="2"/>
    <x v="34"/>
    <x v="8"/>
    <x v="3"/>
    <x v="4"/>
    <x v="4"/>
  </r>
  <r>
    <n v="436"/>
    <x v="19"/>
    <s v="Winter"/>
    <n v="2011"/>
    <x v="0"/>
    <x v="4"/>
    <b v="0"/>
    <x v="5"/>
    <x v="0"/>
    <s v="10.7 °C"/>
    <x v="2"/>
    <x v="34"/>
    <x v="8"/>
    <x v="3"/>
    <x v="4"/>
    <x v="4"/>
  </r>
  <r>
    <n v="437"/>
    <x v="19"/>
    <s v="Winter"/>
    <n v="2011"/>
    <x v="0"/>
    <x v="5"/>
    <b v="0"/>
    <x v="5"/>
    <x v="0"/>
    <s v="9.8 °C"/>
    <x v="11"/>
    <x v="54"/>
    <x v="6"/>
    <x v="3"/>
    <x v="8"/>
    <x v="24"/>
  </r>
  <r>
    <n v="438"/>
    <x v="19"/>
    <s v="Winter"/>
    <n v="2011"/>
    <x v="0"/>
    <x v="6"/>
    <b v="0"/>
    <x v="5"/>
    <x v="0"/>
    <s v="9 °C"/>
    <x v="3"/>
    <x v="54"/>
    <x v="6"/>
    <x v="3"/>
    <x v="96"/>
    <x v="17"/>
  </r>
  <r>
    <n v="439"/>
    <x v="19"/>
    <s v="Winter"/>
    <n v="2011"/>
    <x v="0"/>
    <x v="7"/>
    <b v="0"/>
    <x v="5"/>
    <x v="0"/>
    <s v="9 °C"/>
    <x v="3"/>
    <x v="28"/>
    <x v="6"/>
    <x v="5"/>
    <x v="129"/>
    <x v="129"/>
  </r>
  <r>
    <n v="440"/>
    <x v="19"/>
    <s v="Winter"/>
    <n v="2011"/>
    <x v="0"/>
    <x v="8"/>
    <b v="0"/>
    <x v="5"/>
    <x v="0"/>
    <s v="9 °C"/>
    <x v="3"/>
    <x v="28"/>
    <x v="3"/>
    <x v="4"/>
    <x v="130"/>
    <x v="144"/>
  </r>
  <r>
    <n v="441"/>
    <x v="19"/>
    <s v="Winter"/>
    <n v="2011"/>
    <x v="0"/>
    <x v="9"/>
    <b v="0"/>
    <x v="5"/>
    <x v="1"/>
    <s v="9.8 °C"/>
    <x v="11"/>
    <x v="35"/>
    <x v="6"/>
    <x v="0"/>
    <x v="131"/>
    <x v="145"/>
  </r>
  <r>
    <n v="442"/>
    <x v="19"/>
    <s v="Winter"/>
    <n v="2011"/>
    <x v="0"/>
    <x v="10"/>
    <b v="0"/>
    <x v="5"/>
    <x v="0"/>
    <s v="10.7 °C"/>
    <x v="11"/>
    <x v="37"/>
    <x v="4"/>
    <x v="5"/>
    <x v="90"/>
    <x v="52"/>
  </r>
  <r>
    <n v="443"/>
    <x v="19"/>
    <s v="Winter"/>
    <n v="2011"/>
    <x v="0"/>
    <x v="11"/>
    <b v="0"/>
    <x v="5"/>
    <x v="1"/>
    <s v="11.5 °C"/>
    <x v="1"/>
    <x v="49"/>
    <x v="8"/>
    <x v="2"/>
    <x v="36"/>
    <x v="118"/>
  </r>
  <r>
    <n v="444"/>
    <x v="19"/>
    <s v="Winter"/>
    <n v="2011"/>
    <x v="0"/>
    <x v="12"/>
    <b v="0"/>
    <x v="5"/>
    <x v="1"/>
    <s v="12.3 °C"/>
    <x v="6"/>
    <x v="16"/>
    <x v="0"/>
    <x v="18"/>
    <x v="99"/>
    <x v="11"/>
  </r>
  <r>
    <n v="445"/>
    <x v="19"/>
    <s v="Winter"/>
    <n v="2011"/>
    <x v="0"/>
    <x v="13"/>
    <b v="0"/>
    <x v="5"/>
    <x v="1"/>
    <s v="11.5 °C"/>
    <x v="0"/>
    <x v="49"/>
    <x v="14"/>
    <x v="6"/>
    <x v="132"/>
    <x v="95"/>
  </r>
  <r>
    <n v="446"/>
    <x v="19"/>
    <s v="Winter"/>
    <n v="2011"/>
    <x v="0"/>
    <x v="14"/>
    <b v="0"/>
    <x v="5"/>
    <x v="1"/>
    <s v="12.3 °C"/>
    <x v="24"/>
    <x v="49"/>
    <x v="7"/>
    <x v="15"/>
    <x v="102"/>
    <x v="117"/>
  </r>
  <r>
    <n v="447"/>
    <x v="19"/>
    <s v="Winter"/>
    <n v="2011"/>
    <x v="0"/>
    <x v="15"/>
    <b v="0"/>
    <x v="5"/>
    <x v="1"/>
    <s v="13.1 °C"/>
    <x v="20"/>
    <x v="49"/>
    <x v="5"/>
    <x v="1"/>
    <x v="133"/>
    <x v="27"/>
  </r>
  <r>
    <n v="448"/>
    <x v="19"/>
    <s v="Winter"/>
    <n v="2011"/>
    <x v="0"/>
    <x v="16"/>
    <b v="0"/>
    <x v="5"/>
    <x v="1"/>
    <s v="12.3 °C"/>
    <x v="24"/>
    <x v="36"/>
    <x v="7"/>
    <x v="1"/>
    <x v="93"/>
    <x v="134"/>
  </r>
  <r>
    <n v="449"/>
    <x v="19"/>
    <s v="Winter"/>
    <n v="2011"/>
    <x v="0"/>
    <x v="17"/>
    <b v="0"/>
    <x v="5"/>
    <x v="1"/>
    <s v="12.3 °C"/>
    <x v="20"/>
    <x v="36"/>
    <x v="14"/>
    <x v="1"/>
    <x v="134"/>
    <x v="146"/>
  </r>
  <r>
    <n v="450"/>
    <x v="19"/>
    <s v="Winter"/>
    <n v="2011"/>
    <x v="0"/>
    <x v="18"/>
    <b v="0"/>
    <x v="5"/>
    <x v="1"/>
    <s v="10.7 °C"/>
    <x v="2"/>
    <x v="34"/>
    <x v="5"/>
    <x v="5"/>
    <x v="103"/>
    <x v="147"/>
  </r>
  <r>
    <n v="451"/>
    <x v="19"/>
    <s v="Winter"/>
    <n v="2011"/>
    <x v="0"/>
    <x v="19"/>
    <b v="0"/>
    <x v="5"/>
    <x v="0"/>
    <s v="10.7 °C"/>
    <x v="11"/>
    <x v="34"/>
    <x v="9"/>
    <x v="15"/>
    <x v="44"/>
    <x v="148"/>
  </r>
  <r>
    <n v="452"/>
    <x v="19"/>
    <s v="Winter"/>
    <n v="2011"/>
    <x v="0"/>
    <x v="20"/>
    <b v="0"/>
    <x v="5"/>
    <x v="1"/>
    <s v="10.7 °C"/>
    <x v="18"/>
    <x v="54"/>
    <x v="3"/>
    <x v="4"/>
    <x v="125"/>
    <x v="149"/>
  </r>
  <r>
    <n v="453"/>
    <x v="19"/>
    <s v="Winter"/>
    <n v="2011"/>
    <x v="0"/>
    <x v="21"/>
    <b v="0"/>
    <x v="5"/>
    <x v="1"/>
    <s v="9.8 °C"/>
    <x v="11"/>
    <x v="54"/>
    <x v="2"/>
    <x v="0"/>
    <x v="25"/>
    <x v="52"/>
  </r>
  <r>
    <n v="454"/>
    <x v="19"/>
    <s v="Winter"/>
    <n v="2011"/>
    <x v="0"/>
    <x v="22"/>
    <b v="0"/>
    <x v="5"/>
    <x v="1"/>
    <s v="9.8 °C"/>
    <x v="3"/>
    <x v="55"/>
    <x v="3"/>
    <x v="3"/>
    <x v="90"/>
    <x v="10"/>
  </r>
  <r>
    <n v="455"/>
    <x v="19"/>
    <s v="Winter"/>
    <n v="2011"/>
    <x v="0"/>
    <x v="23"/>
    <b v="0"/>
    <x v="5"/>
    <x v="1"/>
    <s v="9.8 °C"/>
    <x v="3"/>
    <x v="55"/>
    <x v="9"/>
    <x v="0"/>
    <x v="95"/>
    <x v="35"/>
  </r>
  <r>
    <n v="456"/>
    <x v="20"/>
    <s v="Winter"/>
    <n v="2011"/>
    <x v="0"/>
    <x v="0"/>
    <b v="0"/>
    <x v="6"/>
    <x v="1"/>
    <s v="9.8 °C"/>
    <x v="11"/>
    <x v="56"/>
    <x v="2"/>
    <x v="5"/>
    <x v="32"/>
    <x v="137"/>
  </r>
  <r>
    <n v="457"/>
    <x v="20"/>
    <s v="Winter"/>
    <n v="2011"/>
    <x v="0"/>
    <x v="1"/>
    <b v="0"/>
    <x v="6"/>
    <x v="1"/>
    <s v="9.8 °C"/>
    <x v="11"/>
    <x v="56"/>
    <x v="2"/>
    <x v="3"/>
    <x v="8"/>
    <x v="24"/>
  </r>
  <r>
    <n v="458"/>
    <x v="20"/>
    <s v="Winter"/>
    <n v="2011"/>
    <x v="0"/>
    <x v="2"/>
    <b v="0"/>
    <x v="6"/>
    <x v="2"/>
    <s v="9.8 °C"/>
    <x v="18"/>
    <x v="2"/>
    <x v="8"/>
    <x v="3"/>
    <x v="6"/>
    <x v="5"/>
  </r>
  <r>
    <n v="459"/>
    <x v="20"/>
    <s v="Winter"/>
    <n v="2011"/>
    <x v="0"/>
    <x v="3"/>
    <b v="0"/>
    <x v="6"/>
    <x v="2"/>
    <s v="9 °C"/>
    <x v="3"/>
    <x v="1"/>
    <x v="4"/>
    <x v="3"/>
    <x v="4"/>
    <x v="4"/>
  </r>
  <r>
    <n v="460"/>
    <x v="20"/>
    <s v="Winter"/>
    <n v="2011"/>
    <x v="0"/>
    <x v="4"/>
    <b v="0"/>
    <x v="6"/>
    <x v="1"/>
    <s v="9 °C"/>
    <x v="2"/>
    <x v="9"/>
    <x v="1"/>
    <x v="3"/>
    <x v="4"/>
    <x v="4"/>
  </r>
  <r>
    <n v="461"/>
    <x v="20"/>
    <s v="Winter"/>
    <n v="2011"/>
    <x v="0"/>
    <x v="5"/>
    <b v="0"/>
    <x v="6"/>
    <x v="0"/>
    <s v="9.8 °C"/>
    <x v="12"/>
    <x v="54"/>
    <x v="12"/>
    <x v="5"/>
    <x v="22"/>
    <x v="36"/>
  </r>
  <r>
    <n v="462"/>
    <x v="20"/>
    <s v="Winter"/>
    <n v="2011"/>
    <x v="0"/>
    <x v="6"/>
    <b v="0"/>
    <x v="6"/>
    <x v="0"/>
    <s v="9 °C"/>
    <x v="3"/>
    <x v="28"/>
    <x v="2"/>
    <x v="3"/>
    <x v="2"/>
    <x v="110"/>
  </r>
  <r>
    <n v="463"/>
    <x v="20"/>
    <s v="Winter"/>
    <n v="2011"/>
    <x v="0"/>
    <x v="7"/>
    <b v="0"/>
    <x v="6"/>
    <x v="0"/>
    <s v="8.2 °C"/>
    <x v="17"/>
    <x v="33"/>
    <x v="3"/>
    <x v="4"/>
    <x v="43"/>
    <x v="118"/>
  </r>
  <r>
    <n v="464"/>
    <x v="20"/>
    <s v="Winter"/>
    <n v="2011"/>
    <x v="0"/>
    <x v="8"/>
    <b v="0"/>
    <x v="6"/>
    <x v="0"/>
    <s v="8.2 °C"/>
    <x v="17"/>
    <x v="19"/>
    <x v="9"/>
    <x v="18"/>
    <x v="135"/>
    <x v="112"/>
  </r>
  <r>
    <n v="465"/>
    <x v="20"/>
    <s v="Winter"/>
    <n v="2011"/>
    <x v="0"/>
    <x v="9"/>
    <b v="0"/>
    <x v="6"/>
    <x v="0"/>
    <s v="8.2 °C"/>
    <x v="17"/>
    <x v="33"/>
    <x v="11"/>
    <x v="18"/>
    <x v="136"/>
    <x v="150"/>
  </r>
  <r>
    <n v="466"/>
    <x v="20"/>
    <s v="Winter"/>
    <n v="2011"/>
    <x v="0"/>
    <x v="10"/>
    <b v="0"/>
    <x v="6"/>
    <x v="0"/>
    <s v="8.2 °C"/>
    <x v="16"/>
    <x v="19"/>
    <x v="17"/>
    <x v="15"/>
    <x v="77"/>
    <x v="55"/>
  </r>
  <r>
    <n v="467"/>
    <x v="20"/>
    <s v="Winter"/>
    <n v="2011"/>
    <x v="0"/>
    <x v="11"/>
    <b v="0"/>
    <x v="6"/>
    <x v="0"/>
    <s v="9 °C"/>
    <x v="17"/>
    <x v="48"/>
    <x v="17"/>
    <x v="15"/>
    <x v="42"/>
    <x v="29"/>
  </r>
  <r>
    <n v="468"/>
    <x v="20"/>
    <s v="Winter"/>
    <n v="2011"/>
    <x v="0"/>
    <x v="12"/>
    <b v="0"/>
    <x v="6"/>
    <x v="0"/>
    <s v="9 °C"/>
    <x v="17"/>
    <x v="57"/>
    <x v="19"/>
    <x v="16"/>
    <x v="28"/>
    <x v="53"/>
  </r>
  <r>
    <n v="469"/>
    <x v="20"/>
    <s v="Winter"/>
    <n v="2011"/>
    <x v="0"/>
    <x v="13"/>
    <b v="0"/>
    <x v="6"/>
    <x v="0"/>
    <s v="8.2 °C"/>
    <x v="19"/>
    <x v="58"/>
    <x v="19"/>
    <x v="1"/>
    <x v="65"/>
    <x v="88"/>
  </r>
  <r>
    <n v="470"/>
    <x v="20"/>
    <s v="Winter"/>
    <n v="2011"/>
    <x v="0"/>
    <x v="14"/>
    <b v="0"/>
    <x v="6"/>
    <x v="0"/>
    <s v="8.2 °C"/>
    <x v="19"/>
    <x v="59"/>
    <x v="18"/>
    <x v="15"/>
    <x v="90"/>
    <x v="69"/>
  </r>
  <r>
    <n v="471"/>
    <x v="20"/>
    <s v="Winter"/>
    <n v="2011"/>
    <x v="0"/>
    <x v="15"/>
    <b v="0"/>
    <x v="6"/>
    <x v="0"/>
    <s v="6.6 °C"/>
    <x v="15"/>
    <x v="60"/>
    <x v="10"/>
    <x v="17"/>
    <x v="124"/>
    <x v="32"/>
  </r>
  <r>
    <n v="472"/>
    <x v="20"/>
    <s v="Winter"/>
    <n v="2011"/>
    <x v="0"/>
    <x v="16"/>
    <b v="0"/>
    <x v="6"/>
    <x v="0"/>
    <s v="6.6 °C"/>
    <x v="13"/>
    <x v="60"/>
    <x v="11"/>
    <x v="3"/>
    <x v="106"/>
    <x v="54"/>
  </r>
  <r>
    <n v="473"/>
    <x v="20"/>
    <s v="Winter"/>
    <n v="2011"/>
    <x v="0"/>
    <x v="17"/>
    <b v="0"/>
    <x v="6"/>
    <x v="0"/>
    <s v="5.7 °C"/>
    <x v="15"/>
    <x v="40"/>
    <x v="11"/>
    <x v="22"/>
    <x v="137"/>
    <x v="143"/>
  </r>
  <r>
    <n v="474"/>
    <x v="20"/>
    <s v="Winter"/>
    <n v="2011"/>
    <x v="0"/>
    <x v="18"/>
    <b v="0"/>
    <x v="6"/>
    <x v="0"/>
    <s v="4.9 °C"/>
    <x v="15"/>
    <x v="24"/>
    <x v="2"/>
    <x v="5"/>
    <x v="138"/>
    <x v="151"/>
  </r>
  <r>
    <n v="475"/>
    <x v="20"/>
    <s v="Winter"/>
    <n v="2011"/>
    <x v="0"/>
    <x v="19"/>
    <b v="0"/>
    <x v="6"/>
    <x v="0"/>
    <s v="4.9 °C"/>
    <x v="14"/>
    <x v="24"/>
    <x v="9"/>
    <x v="0"/>
    <x v="139"/>
    <x v="152"/>
  </r>
  <r>
    <n v="476"/>
    <x v="20"/>
    <s v="Winter"/>
    <n v="2011"/>
    <x v="0"/>
    <x v="20"/>
    <b v="0"/>
    <x v="6"/>
    <x v="0"/>
    <s v="4.1 °C"/>
    <x v="22"/>
    <x v="39"/>
    <x v="12"/>
    <x v="5"/>
    <x v="15"/>
    <x v="26"/>
  </r>
  <r>
    <n v="477"/>
    <x v="20"/>
    <s v="Winter"/>
    <n v="2011"/>
    <x v="0"/>
    <x v="21"/>
    <b v="0"/>
    <x v="6"/>
    <x v="0"/>
    <s v="3.3 °C"/>
    <x v="22"/>
    <x v="41"/>
    <x v="3"/>
    <x v="3"/>
    <x v="40"/>
    <x v="102"/>
  </r>
  <r>
    <n v="478"/>
    <x v="20"/>
    <s v="Winter"/>
    <n v="2011"/>
    <x v="0"/>
    <x v="22"/>
    <b v="0"/>
    <x v="6"/>
    <x v="0"/>
    <s v="2.5 °C"/>
    <x v="25"/>
    <x v="48"/>
    <x v="13"/>
    <x v="5"/>
    <x v="39"/>
    <x v="19"/>
  </r>
  <r>
    <n v="479"/>
    <x v="20"/>
    <s v="Winter"/>
    <n v="2011"/>
    <x v="0"/>
    <x v="23"/>
    <b v="0"/>
    <x v="6"/>
    <x v="0"/>
    <s v="2.5 °C"/>
    <x v="26"/>
    <x v="41"/>
    <x v="9"/>
    <x v="3"/>
    <x v="2"/>
    <x v="110"/>
  </r>
  <r>
    <n v="480"/>
    <x v="21"/>
    <s v="Winter"/>
    <n v="2011"/>
    <x v="0"/>
    <x v="0"/>
    <b v="0"/>
    <x v="0"/>
    <x v="0"/>
    <s v="1.6 °C"/>
    <x v="25"/>
    <x v="49"/>
    <x v="2"/>
    <x v="3"/>
    <x v="0"/>
    <x v="3"/>
  </r>
  <r>
    <n v="481"/>
    <x v="21"/>
    <s v="Winter"/>
    <n v="2011"/>
    <x v="0"/>
    <x v="1"/>
    <b v="0"/>
    <x v="0"/>
    <x v="1"/>
    <s v="1.6 °C"/>
    <x v="27"/>
    <x v="48"/>
    <x v="13"/>
    <x v="0"/>
    <x v="33"/>
    <x v="47"/>
  </r>
  <r>
    <n v="482"/>
    <x v="21"/>
    <s v="Winter"/>
    <n v="2011"/>
    <x v="0"/>
    <x v="2"/>
    <b v="0"/>
    <x v="0"/>
    <x v="1"/>
    <s v="1.6 °C"/>
    <x v="25"/>
    <x v="48"/>
    <x v="2"/>
    <x v="3"/>
    <x v="48"/>
    <x v="62"/>
  </r>
  <r>
    <n v="483"/>
    <x v="21"/>
    <s v="Winter"/>
    <n v="2011"/>
    <x v="0"/>
    <x v="3"/>
    <b v="0"/>
    <x v="0"/>
    <x v="1"/>
    <s v="1.6 °C"/>
    <x v="25"/>
    <x v="48"/>
    <x v="3"/>
    <x v="5"/>
    <x v="8"/>
    <x v="85"/>
  </r>
  <r>
    <n v="484"/>
    <x v="21"/>
    <s v="Winter"/>
    <n v="2011"/>
    <x v="0"/>
    <x v="4"/>
    <b v="0"/>
    <x v="0"/>
    <x v="1"/>
    <s v="0.8 °C"/>
    <x v="28"/>
    <x v="37"/>
    <x v="4"/>
    <x v="3"/>
    <x v="35"/>
    <x v="6"/>
  </r>
  <r>
    <n v="485"/>
    <x v="21"/>
    <s v="Winter"/>
    <n v="2011"/>
    <x v="0"/>
    <x v="6"/>
    <b v="0"/>
    <x v="0"/>
    <x v="1"/>
    <s v="0.8 °C"/>
    <x v="25"/>
    <x v="18"/>
    <x v="6"/>
    <x v="3"/>
    <x v="6"/>
    <x v="5"/>
  </r>
  <r>
    <n v="486"/>
    <x v="21"/>
    <s v="Winter"/>
    <n v="2011"/>
    <x v="0"/>
    <x v="7"/>
    <b v="0"/>
    <x v="0"/>
    <x v="0"/>
    <s v="0.8 °C"/>
    <x v="28"/>
    <x v="18"/>
    <x v="3"/>
    <x v="3"/>
    <x v="21"/>
    <x v="7"/>
  </r>
  <r>
    <n v="487"/>
    <x v="21"/>
    <s v="Winter"/>
    <n v="2011"/>
    <x v="0"/>
    <x v="8"/>
    <b v="0"/>
    <x v="0"/>
    <x v="0"/>
    <s v="0.8 °C"/>
    <x v="27"/>
    <x v="18"/>
    <x v="9"/>
    <x v="5"/>
    <x v="16"/>
    <x v="110"/>
  </r>
  <r>
    <n v="488"/>
    <x v="21"/>
    <s v="Winter"/>
    <n v="2011"/>
    <x v="0"/>
    <x v="9"/>
    <b v="0"/>
    <x v="0"/>
    <x v="0"/>
    <s v="1.6 °C"/>
    <x v="25"/>
    <x v="48"/>
    <x v="2"/>
    <x v="0"/>
    <x v="53"/>
    <x v="1"/>
  </r>
  <r>
    <n v="489"/>
    <x v="21"/>
    <s v="Winter"/>
    <n v="2011"/>
    <x v="0"/>
    <x v="10"/>
    <b v="0"/>
    <x v="0"/>
    <x v="1"/>
    <s v="1.6 °C"/>
    <x v="21"/>
    <x v="48"/>
    <x v="8"/>
    <x v="0"/>
    <x v="54"/>
    <x v="26"/>
  </r>
  <r>
    <n v="490"/>
    <x v="21"/>
    <s v="Winter"/>
    <n v="2011"/>
    <x v="0"/>
    <x v="11"/>
    <b v="0"/>
    <x v="0"/>
    <x v="1"/>
    <s v="2.5 °C"/>
    <x v="22"/>
    <x v="41"/>
    <x v="7"/>
    <x v="17"/>
    <x v="79"/>
    <x v="55"/>
  </r>
  <r>
    <n v="491"/>
    <x v="21"/>
    <s v="Winter"/>
    <n v="2011"/>
    <x v="0"/>
    <x v="12"/>
    <b v="0"/>
    <x v="0"/>
    <x v="1"/>
    <s v="2.5 °C"/>
    <x v="14"/>
    <x v="41"/>
    <x v="14"/>
    <x v="22"/>
    <x v="91"/>
    <x v="27"/>
  </r>
  <r>
    <n v="492"/>
    <x v="21"/>
    <s v="Winter"/>
    <n v="2011"/>
    <x v="0"/>
    <x v="13"/>
    <b v="0"/>
    <x v="0"/>
    <x v="0"/>
    <s v="3.3 °C"/>
    <x v="16"/>
    <x v="23"/>
    <x v="0"/>
    <x v="6"/>
    <x v="109"/>
    <x v="11"/>
  </r>
  <r>
    <n v="493"/>
    <x v="21"/>
    <s v="Winter"/>
    <n v="2011"/>
    <x v="0"/>
    <x v="14"/>
    <b v="0"/>
    <x v="0"/>
    <x v="0"/>
    <s v="4.1 °C"/>
    <x v="13"/>
    <x v="39"/>
    <x v="14"/>
    <x v="16"/>
    <x v="27"/>
    <x v="28"/>
  </r>
  <r>
    <n v="494"/>
    <x v="21"/>
    <s v="Winter"/>
    <n v="2011"/>
    <x v="0"/>
    <x v="15"/>
    <b v="0"/>
    <x v="0"/>
    <x v="0"/>
    <s v="4.9 °C"/>
    <x v="19"/>
    <x v="40"/>
    <x v="0"/>
    <x v="22"/>
    <x v="139"/>
    <x v="153"/>
  </r>
  <r>
    <n v="495"/>
    <x v="21"/>
    <s v="Winter"/>
    <n v="2011"/>
    <x v="0"/>
    <x v="16"/>
    <b v="0"/>
    <x v="0"/>
    <x v="0"/>
    <s v="4.9 °C"/>
    <x v="13"/>
    <x v="40"/>
    <x v="5"/>
    <x v="16"/>
    <x v="109"/>
    <x v="56"/>
  </r>
  <r>
    <n v="496"/>
    <x v="21"/>
    <s v="Winter"/>
    <n v="2011"/>
    <x v="0"/>
    <x v="17"/>
    <b v="0"/>
    <x v="0"/>
    <x v="0"/>
    <s v="4.9 °C"/>
    <x v="12"/>
    <x v="40"/>
    <x v="0"/>
    <x v="1"/>
    <x v="79"/>
    <x v="16"/>
  </r>
  <r>
    <n v="497"/>
    <x v="21"/>
    <s v="Winter"/>
    <n v="2011"/>
    <x v="0"/>
    <x v="18"/>
    <b v="0"/>
    <x v="0"/>
    <x v="0"/>
    <s v="3.3 °C"/>
    <x v="23"/>
    <x v="23"/>
    <x v="5"/>
    <x v="3"/>
    <x v="25"/>
    <x v="60"/>
  </r>
  <r>
    <n v="498"/>
    <x v="21"/>
    <s v="Winter"/>
    <n v="2011"/>
    <x v="0"/>
    <x v="19"/>
    <b v="0"/>
    <x v="0"/>
    <x v="0"/>
    <s v="3.3 °C"/>
    <x v="14"/>
    <x v="23"/>
    <x v="7"/>
    <x v="15"/>
    <x v="42"/>
    <x v="29"/>
  </r>
  <r>
    <n v="499"/>
    <x v="21"/>
    <s v="Winter"/>
    <n v="2011"/>
    <x v="0"/>
    <x v="20"/>
    <b v="0"/>
    <x v="0"/>
    <x v="0"/>
    <s v="2.5 °C"/>
    <x v="22"/>
    <x v="49"/>
    <x v="8"/>
    <x v="5"/>
    <x v="100"/>
    <x v="79"/>
  </r>
  <r>
    <n v="500"/>
    <x v="21"/>
    <s v="Winter"/>
    <n v="2011"/>
    <x v="0"/>
    <x v="21"/>
    <b v="0"/>
    <x v="0"/>
    <x v="0"/>
    <s v="2.5 °C"/>
    <x v="14"/>
    <x v="48"/>
    <x v="1"/>
    <x v="3"/>
    <x v="87"/>
    <x v="21"/>
  </r>
  <r>
    <n v="501"/>
    <x v="21"/>
    <s v="Winter"/>
    <n v="2011"/>
    <x v="0"/>
    <x v="22"/>
    <b v="0"/>
    <x v="0"/>
    <x v="0"/>
    <s v="2.5 °C"/>
    <x v="19"/>
    <x v="36"/>
    <x v="0"/>
    <x v="18"/>
    <x v="140"/>
    <x v="33"/>
  </r>
  <r>
    <n v="502"/>
    <x v="21"/>
    <s v="Winter"/>
    <n v="2011"/>
    <x v="0"/>
    <x v="23"/>
    <b v="0"/>
    <x v="0"/>
    <x v="0"/>
    <s v="1.6 °C"/>
    <x v="22"/>
    <x v="14"/>
    <x v="14"/>
    <x v="4"/>
    <x v="17"/>
    <x v="63"/>
  </r>
  <r>
    <n v="503"/>
    <x v="22"/>
    <s v="Winter"/>
    <n v="2011"/>
    <x v="0"/>
    <x v="0"/>
    <b v="0"/>
    <x v="1"/>
    <x v="0"/>
    <s v="1.6 °C"/>
    <x v="22"/>
    <x v="14"/>
    <x v="14"/>
    <x v="4"/>
    <x v="32"/>
    <x v="34"/>
  </r>
  <r>
    <n v="504"/>
    <x v="22"/>
    <s v="Winter"/>
    <n v="2011"/>
    <x v="0"/>
    <x v="1"/>
    <b v="0"/>
    <x v="1"/>
    <x v="0"/>
    <s v="1.6 °C"/>
    <x v="22"/>
    <x v="14"/>
    <x v="14"/>
    <x v="5"/>
    <x v="98"/>
    <x v="3"/>
  </r>
  <r>
    <n v="505"/>
    <x v="22"/>
    <s v="Winter"/>
    <n v="2011"/>
    <x v="0"/>
    <x v="2"/>
    <b v="0"/>
    <x v="1"/>
    <x v="0"/>
    <s v="0.8 °C"/>
    <x v="21"/>
    <x v="51"/>
    <x v="7"/>
    <x v="0"/>
    <x v="89"/>
    <x v="109"/>
  </r>
  <r>
    <n v="506"/>
    <x v="22"/>
    <s v="Winter"/>
    <n v="2011"/>
    <x v="0"/>
    <x v="3"/>
    <b v="0"/>
    <x v="1"/>
    <x v="0"/>
    <s v="0.8 °C"/>
    <x v="21"/>
    <x v="51"/>
    <x v="7"/>
    <x v="5"/>
    <x v="22"/>
    <x v="36"/>
  </r>
  <r>
    <n v="507"/>
    <x v="22"/>
    <s v="Winter"/>
    <n v="2011"/>
    <x v="0"/>
    <x v="5"/>
    <b v="0"/>
    <x v="1"/>
    <x v="1"/>
    <s v="1.6 °C"/>
    <x v="22"/>
    <x v="14"/>
    <x v="14"/>
    <x v="3"/>
    <x v="35"/>
    <x v="6"/>
  </r>
  <r>
    <n v="508"/>
    <x v="22"/>
    <s v="Winter"/>
    <n v="2011"/>
    <x v="0"/>
    <x v="6"/>
    <b v="0"/>
    <x v="1"/>
    <x v="1"/>
    <s v="1.6 °C"/>
    <x v="22"/>
    <x v="14"/>
    <x v="14"/>
    <x v="3"/>
    <x v="4"/>
    <x v="4"/>
  </r>
  <r>
    <n v="509"/>
    <x v="22"/>
    <s v="Winter"/>
    <n v="2011"/>
    <x v="0"/>
    <x v="7"/>
    <b v="0"/>
    <x v="1"/>
    <x v="0"/>
    <s v="3.3 °C"/>
    <x v="14"/>
    <x v="52"/>
    <x v="8"/>
    <x v="5"/>
    <x v="4"/>
    <x v="5"/>
  </r>
  <r>
    <n v="510"/>
    <x v="22"/>
    <s v="Winter"/>
    <n v="2011"/>
    <x v="0"/>
    <x v="8"/>
    <b v="0"/>
    <x v="1"/>
    <x v="0"/>
    <s v="2.5 °C"/>
    <x v="22"/>
    <x v="51"/>
    <x v="8"/>
    <x v="4"/>
    <x v="19"/>
    <x v="75"/>
  </r>
  <r>
    <n v="511"/>
    <x v="22"/>
    <s v="Winter"/>
    <n v="2011"/>
    <x v="0"/>
    <x v="9"/>
    <b v="0"/>
    <x v="1"/>
    <x v="0"/>
    <s v="4.1 °C"/>
    <x v="22"/>
    <x v="47"/>
    <x v="11"/>
    <x v="0"/>
    <x v="18"/>
    <x v="20"/>
  </r>
  <r>
    <n v="512"/>
    <x v="22"/>
    <s v="Winter"/>
    <n v="2011"/>
    <x v="0"/>
    <x v="10"/>
    <b v="0"/>
    <x v="1"/>
    <x v="0"/>
    <s v="5.7 °C"/>
    <x v="14"/>
    <x v="15"/>
    <x v="13"/>
    <x v="18"/>
    <x v="82"/>
    <x v="154"/>
  </r>
  <r>
    <n v="513"/>
    <x v="22"/>
    <s v="Winter"/>
    <n v="2011"/>
    <x v="0"/>
    <x v="11"/>
    <b v="0"/>
    <x v="1"/>
    <x v="0"/>
    <s v="5.7 °C"/>
    <x v="13"/>
    <x v="21"/>
    <x v="6"/>
    <x v="30"/>
    <x v="99"/>
    <x v="111"/>
  </r>
  <r>
    <n v="514"/>
    <x v="22"/>
    <s v="Winter"/>
    <n v="2011"/>
    <x v="0"/>
    <x v="12"/>
    <b v="0"/>
    <x v="1"/>
    <x v="0"/>
    <s v="6.6 °C"/>
    <x v="15"/>
    <x v="38"/>
    <x v="17"/>
    <x v="31"/>
    <x v="50"/>
    <x v="155"/>
  </r>
  <r>
    <n v="515"/>
    <x v="22"/>
    <s v="Winter"/>
    <n v="2011"/>
    <x v="0"/>
    <x v="13"/>
    <b v="0"/>
    <x v="1"/>
    <x v="0"/>
    <s v="5.7 °C"/>
    <x v="14"/>
    <x v="39"/>
    <x v="13"/>
    <x v="6"/>
    <x v="102"/>
    <x v="90"/>
  </r>
  <r>
    <n v="516"/>
    <x v="22"/>
    <s v="Winter"/>
    <n v="2011"/>
    <x v="0"/>
    <x v="14"/>
    <b v="0"/>
    <x v="1"/>
    <x v="0"/>
    <s v="6.6 °C"/>
    <x v="13"/>
    <x v="40"/>
    <x v="11"/>
    <x v="26"/>
    <x v="139"/>
    <x v="14"/>
  </r>
  <r>
    <n v="517"/>
    <x v="22"/>
    <s v="Winter"/>
    <n v="2011"/>
    <x v="0"/>
    <x v="15"/>
    <b v="0"/>
    <x v="1"/>
    <x v="0"/>
    <s v="6.6 °C"/>
    <x v="13"/>
    <x v="40"/>
    <x v="11"/>
    <x v="23"/>
    <x v="27"/>
    <x v="43"/>
  </r>
  <r>
    <n v="518"/>
    <x v="22"/>
    <s v="Winter"/>
    <n v="2011"/>
    <x v="0"/>
    <x v="16"/>
    <b v="0"/>
    <x v="1"/>
    <x v="0"/>
    <s v="6.6 °C"/>
    <x v="13"/>
    <x v="60"/>
    <x v="9"/>
    <x v="14"/>
    <x v="90"/>
    <x v="32"/>
  </r>
  <r>
    <n v="519"/>
    <x v="22"/>
    <s v="Winter"/>
    <n v="2011"/>
    <x v="0"/>
    <x v="17"/>
    <b v="0"/>
    <x v="1"/>
    <x v="0"/>
    <s v="5.7 °C"/>
    <x v="14"/>
    <x v="60"/>
    <x v="13"/>
    <x v="2"/>
    <x v="54"/>
    <x v="97"/>
  </r>
  <r>
    <n v="520"/>
    <x v="22"/>
    <s v="Winter"/>
    <n v="2011"/>
    <x v="0"/>
    <x v="18"/>
    <b v="0"/>
    <x v="1"/>
    <x v="0"/>
    <s v="4.9 °C"/>
    <x v="15"/>
    <x v="24"/>
    <x v="2"/>
    <x v="2"/>
    <x v="100"/>
    <x v="99"/>
  </r>
  <r>
    <n v="521"/>
    <x v="22"/>
    <s v="Winter"/>
    <n v="2011"/>
    <x v="0"/>
    <x v="19"/>
    <b v="0"/>
    <x v="1"/>
    <x v="0"/>
    <s v="4.9 °C"/>
    <x v="15"/>
    <x v="24"/>
    <x v="3"/>
    <x v="2"/>
    <x v="108"/>
    <x v="89"/>
  </r>
  <r>
    <n v="522"/>
    <x v="22"/>
    <s v="Winter"/>
    <n v="2011"/>
    <x v="0"/>
    <x v="20"/>
    <b v="0"/>
    <x v="1"/>
    <x v="0"/>
    <s v="4.1 °C"/>
    <x v="14"/>
    <x v="42"/>
    <x v="2"/>
    <x v="17"/>
    <x v="17"/>
    <x v="17"/>
  </r>
  <r>
    <n v="523"/>
    <x v="22"/>
    <s v="Winter"/>
    <n v="2011"/>
    <x v="0"/>
    <x v="21"/>
    <b v="0"/>
    <x v="1"/>
    <x v="0"/>
    <s v="4.1 °C"/>
    <x v="14"/>
    <x v="42"/>
    <x v="5"/>
    <x v="2"/>
    <x v="32"/>
    <x v="94"/>
  </r>
  <r>
    <n v="524"/>
    <x v="22"/>
    <s v="Winter"/>
    <n v="2011"/>
    <x v="0"/>
    <x v="22"/>
    <b v="0"/>
    <x v="1"/>
    <x v="0"/>
    <s v="3.3 °C"/>
    <x v="23"/>
    <x v="41"/>
    <x v="5"/>
    <x v="2"/>
    <x v="140"/>
    <x v="20"/>
  </r>
  <r>
    <n v="525"/>
    <x v="22"/>
    <s v="Winter"/>
    <n v="2011"/>
    <x v="0"/>
    <x v="23"/>
    <b v="0"/>
    <x v="1"/>
    <x v="0"/>
    <s v="2.5 °C"/>
    <x v="21"/>
    <x v="48"/>
    <x v="6"/>
    <x v="17"/>
    <x v="19"/>
    <x v="137"/>
  </r>
  <r>
    <n v="526"/>
    <x v="23"/>
    <s v="Winter"/>
    <n v="2011"/>
    <x v="0"/>
    <x v="0"/>
    <b v="0"/>
    <x v="2"/>
    <x v="0"/>
    <s v="2.5 °C"/>
    <x v="21"/>
    <x v="48"/>
    <x v="5"/>
    <x v="3"/>
    <x v="7"/>
    <x v="85"/>
  </r>
  <r>
    <n v="527"/>
    <x v="23"/>
    <s v="Winter"/>
    <n v="2011"/>
    <x v="0"/>
    <x v="1"/>
    <b v="0"/>
    <x v="2"/>
    <x v="0"/>
    <s v="1.6 °C"/>
    <x v="26"/>
    <x v="49"/>
    <x v="5"/>
    <x v="3"/>
    <x v="4"/>
    <x v="4"/>
  </r>
  <r>
    <n v="528"/>
    <x v="23"/>
    <s v="Winter"/>
    <n v="2011"/>
    <x v="0"/>
    <x v="3"/>
    <b v="0"/>
    <x v="2"/>
    <x v="0"/>
    <s v="1.6 °C"/>
    <x v="25"/>
    <x v="49"/>
    <x v="2"/>
    <x v="3"/>
    <x v="4"/>
    <x v="4"/>
  </r>
  <r>
    <n v="529"/>
    <x v="23"/>
    <s v="Winter"/>
    <n v="2011"/>
    <x v="0"/>
    <x v="4"/>
    <b v="0"/>
    <x v="2"/>
    <x v="0"/>
    <s v="0.8 °C"/>
    <x v="21"/>
    <x v="37"/>
    <x v="7"/>
    <x v="3"/>
    <x v="4"/>
    <x v="4"/>
  </r>
  <r>
    <n v="530"/>
    <x v="23"/>
    <s v="Winter"/>
    <n v="2011"/>
    <x v="0"/>
    <x v="5"/>
    <b v="0"/>
    <x v="2"/>
    <x v="0"/>
    <s v="0.8 °C"/>
    <x v="21"/>
    <x v="37"/>
    <x v="7"/>
    <x v="3"/>
    <x v="34"/>
    <x v="36"/>
  </r>
  <r>
    <n v="531"/>
    <x v="23"/>
    <s v="Winter"/>
    <n v="2011"/>
    <x v="0"/>
    <x v="6"/>
    <b v="0"/>
    <x v="2"/>
    <x v="0"/>
    <s v="0.8 °C"/>
    <x v="22"/>
    <x v="37"/>
    <x v="1"/>
    <x v="3"/>
    <x v="89"/>
    <x v="93"/>
  </r>
  <r>
    <n v="532"/>
    <x v="23"/>
    <s v="Winter"/>
    <n v="2011"/>
    <x v="0"/>
    <x v="7"/>
    <b v="0"/>
    <x v="2"/>
    <x v="0"/>
    <s v="0.8 °C"/>
    <x v="15"/>
    <x v="37"/>
    <x v="0"/>
    <x v="2"/>
    <x v="55"/>
    <x v="11"/>
  </r>
  <r>
    <n v="533"/>
    <x v="23"/>
    <s v="Winter"/>
    <n v="2011"/>
    <x v="0"/>
    <x v="8"/>
    <b v="0"/>
    <x v="2"/>
    <x v="0"/>
    <s v="1.6 °C"/>
    <x v="13"/>
    <x v="36"/>
    <x v="0"/>
    <x v="15"/>
    <x v="141"/>
    <x v="156"/>
  </r>
  <r>
    <n v="534"/>
    <x v="23"/>
    <s v="Winter"/>
    <n v="2011"/>
    <x v="0"/>
    <x v="9"/>
    <b v="0"/>
    <x v="2"/>
    <x v="0"/>
    <s v="2.5 °C"/>
    <x v="19"/>
    <x v="48"/>
    <x v="0"/>
    <x v="17"/>
    <x v="52"/>
    <x v="96"/>
  </r>
  <r>
    <n v="535"/>
    <x v="23"/>
    <s v="Winter"/>
    <n v="2011"/>
    <x v="0"/>
    <x v="10"/>
    <b v="0"/>
    <x v="2"/>
    <x v="0"/>
    <s v="4.1 °C"/>
    <x v="13"/>
    <x v="16"/>
    <x v="0"/>
    <x v="15"/>
    <x v="60"/>
    <x v="1"/>
  </r>
  <r>
    <n v="536"/>
    <x v="23"/>
    <s v="Winter"/>
    <n v="2011"/>
    <x v="0"/>
    <x v="11"/>
    <b v="0"/>
    <x v="2"/>
    <x v="0"/>
    <s v="4.1 °C"/>
    <x v="15"/>
    <x v="15"/>
    <x v="7"/>
    <x v="0"/>
    <x v="30"/>
    <x v="66"/>
  </r>
  <r>
    <n v="537"/>
    <x v="23"/>
    <s v="Winter"/>
    <n v="2011"/>
    <x v="0"/>
    <x v="12"/>
    <b v="0"/>
    <x v="2"/>
    <x v="1"/>
    <s v="4.9 °C"/>
    <x v="13"/>
    <x v="16"/>
    <x v="5"/>
    <x v="16"/>
    <x v="15"/>
    <x v="55"/>
  </r>
  <r>
    <n v="538"/>
    <x v="23"/>
    <s v="Winter"/>
    <n v="2011"/>
    <x v="0"/>
    <x v="13"/>
    <b v="0"/>
    <x v="2"/>
    <x v="1"/>
    <s v="5.7 °C"/>
    <x v="13"/>
    <x v="21"/>
    <x v="6"/>
    <x v="15"/>
    <x v="25"/>
    <x v="122"/>
  </r>
  <r>
    <n v="539"/>
    <x v="23"/>
    <s v="Winter"/>
    <n v="2011"/>
    <x v="0"/>
    <x v="14"/>
    <b v="0"/>
    <x v="2"/>
    <x v="1"/>
    <s v="5.7 °C"/>
    <x v="13"/>
    <x v="15"/>
    <x v="6"/>
    <x v="4"/>
    <x v="30"/>
    <x v="79"/>
  </r>
  <r>
    <n v="540"/>
    <x v="23"/>
    <s v="Winter"/>
    <n v="2011"/>
    <x v="0"/>
    <x v="15"/>
    <b v="0"/>
    <x v="2"/>
    <x v="0"/>
    <s v="6.6 °C"/>
    <x v="16"/>
    <x v="22"/>
    <x v="8"/>
    <x v="18"/>
    <x v="54"/>
    <x v="52"/>
  </r>
  <r>
    <n v="541"/>
    <x v="23"/>
    <s v="Winter"/>
    <n v="2011"/>
    <x v="0"/>
    <x v="16"/>
    <b v="0"/>
    <x v="2"/>
    <x v="0"/>
    <s v="6.6 °C"/>
    <x v="19"/>
    <x v="19"/>
    <x v="2"/>
    <x v="17"/>
    <x v="43"/>
    <x v="27"/>
  </r>
  <r>
    <n v="542"/>
    <x v="23"/>
    <s v="Winter"/>
    <n v="2011"/>
    <x v="0"/>
    <x v="17"/>
    <b v="0"/>
    <x v="2"/>
    <x v="0"/>
    <s v="5.7 °C"/>
    <x v="15"/>
    <x v="20"/>
    <x v="2"/>
    <x v="15"/>
    <x v="86"/>
    <x v="157"/>
  </r>
  <r>
    <n v="543"/>
    <x v="23"/>
    <s v="Winter"/>
    <n v="2011"/>
    <x v="0"/>
    <x v="18"/>
    <b v="0"/>
    <x v="2"/>
    <x v="0"/>
    <s v="5.7 °C"/>
    <x v="13"/>
    <x v="29"/>
    <x v="5"/>
    <x v="1"/>
    <x v="142"/>
    <x v="158"/>
  </r>
  <r>
    <n v="544"/>
    <x v="23"/>
    <s v="Winter"/>
    <n v="2011"/>
    <x v="0"/>
    <x v="19"/>
    <b v="0"/>
    <x v="2"/>
    <x v="0"/>
    <s v="5.7 °C"/>
    <x v="19"/>
    <x v="47"/>
    <x v="8"/>
    <x v="2"/>
    <x v="143"/>
    <x v="13"/>
  </r>
  <r>
    <n v="545"/>
    <x v="23"/>
    <s v="Winter"/>
    <n v="2011"/>
    <x v="0"/>
    <x v="20"/>
    <b v="0"/>
    <x v="2"/>
    <x v="0"/>
    <s v="5.7 °C"/>
    <x v="13"/>
    <x v="29"/>
    <x v="5"/>
    <x v="5"/>
    <x v="122"/>
    <x v="117"/>
  </r>
  <r>
    <n v="546"/>
    <x v="23"/>
    <s v="Winter"/>
    <n v="2011"/>
    <x v="0"/>
    <x v="21"/>
    <b v="0"/>
    <x v="2"/>
    <x v="0"/>
    <s v="5.7 °C"/>
    <x v="19"/>
    <x v="30"/>
    <x v="8"/>
    <x v="15"/>
    <x v="42"/>
    <x v="29"/>
  </r>
  <r>
    <n v="547"/>
    <x v="23"/>
    <s v="Winter"/>
    <n v="2011"/>
    <x v="0"/>
    <x v="22"/>
    <b v="0"/>
    <x v="2"/>
    <x v="1"/>
    <s v="5.7 °C"/>
    <x v="13"/>
    <x v="30"/>
    <x v="6"/>
    <x v="0"/>
    <x v="1"/>
    <x v="17"/>
  </r>
  <r>
    <n v="548"/>
    <x v="23"/>
    <s v="Winter"/>
    <n v="2011"/>
    <x v="0"/>
    <x v="23"/>
    <b v="0"/>
    <x v="2"/>
    <x v="1"/>
    <s v="6.6 °C"/>
    <x v="19"/>
    <x v="26"/>
    <x v="2"/>
    <x v="0"/>
    <x v="144"/>
    <x v="108"/>
  </r>
  <r>
    <n v="549"/>
    <x v="24"/>
    <s v="Winter"/>
    <n v="2011"/>
    <x v="0"/>
    <x v="0"/>
    <b v="0"/>
    <x v="3"/>
    <x v="1"/>
    <s v="6.6 °C"/>
    <x v="13"/>
    <x v="27"/>
    <x v="3"/>
    <x v="0"/>
    <x v="8"/>
    <x v="23"/>
  </r>
  <r>
    <n v="550"/>
    <x v="24"/>
    <s v="Winter"/>
    <n v="2011"/>
    <x v="0"/>
    <x v="1"/>
    <b v="0"/>
    <x v="3"/>
    <x v="1"/>
    <s v="6.6 °C"/>
    <x v="16"/>
    <x v="27"/>
    <x v="8"/>
    <x v="3"/>
    <x v="34"/>
    <x v="36"/>
  </r>
  <r>
    <n v="551"/>
    <x v="24"/>
    <s v="Winter"/>
    <n v="2011"/>
    <x v="0"/>
    <x v="2"/>
    <b v="0"/>
    <x v="3"/>
    <x v="0"/>
    <s v="6.6 °C"/>
    <x v="19"/>
    <x v="27"/>
    <x v="6"/>
    <x v="3"/>
    <x v="6"/>
    <x v="5"/>
  </r>
  <r>
    <n v="552"/>
    <x v="24"/>
    <s v="Winter"/>
    <n v="2011"/>
    <x v="0"/>
    <x v="4"/>
    <b v="0"/>
    <x v="3"/>
    <x v="0"/>
    <s v="5.7 °C"/>
    <x v="16"/>
    <x v="32"/>
    <x v="14"/>
    <x v="3"/>
    <x v="4"/>
    <x v="4"/>
  </r>
  <r>
    <n v="553"/>
    <x v="24"/>
    <s v="Winter"/>
    <n v="2011"/>
    <x v="0"/>
    <x v="5"/>
    <b v="0"/>
    <x v="3"/>
    <x v="0"/>
    <s v="5.7 °C"/>
    <x v="13"/>
    <x v="32"/>
    <x v="6"/>
    <x v="3"/>
    <x v="33"/>
    <x v="23"/>
  </r>
  <r>
    <n v="554"/>
    <x v="24"/>
    <s v="Winter"/>
    <n v="2011"/>
    <x v="0"/>
    <x v="6"/>
    <b v="0"/>
    <x v="3"/>
    <x v="0"/>
    <s v="6.6 °C"/>
    <x v="17"/>
    <x v="32"/>
    <x v="14"/>
    <x v="5"/>
    <x v="96"/>
    <x v="9"/>
  </r>
  <r>
    <n v="555"/>
    <x v="24"/>
    <s v="Winter"/>
    <n v="2011"/>
    <x v="0"/>
    <x v="7"/>
    <b v="0"/>
    <x v="3"/>
    <x v="0"/>
    <s v="6.6 °C"/>
    <x v="19"/>
    <x v="32"/>
    <x v="6"/>
    <x v="2"/>
    <x v="145"/>
    <x v="159"/>
  </r>
  <r>
    <n v="556"/>
    <x v="24"/>
    <s v="Winter"/>
    <n v="2011"/>
    <x v="0"/>
    <x v="8"/>
    <b v="0"/>
    <x v="3"/>
    <x v="1"/>
    <s v="6.6 °C"/>
    <x v="17"/>
    <x v="32"/>
    <x v="7"/>
    <x v="2"/>
    <x v="146"/>
    <x v="160"/>
  </r>
  <r>
    <n v="557"/>
    <x v="24"/>
    <s v="Winter"/>
    <n v="2011"/>
    <x v="0"/>
    <x v="9"/>
    <b v="0"/>
    <x v="3"/>
    <x v="1"/>
    <s v="8.2 °C"/>
    <x v="11"/>
    <x v="26"/>
    <x v="1"/>
    <x v="22"/>
    <x v="120"/>
    <x v="124"/>
  </r>
  <r>
    <n v="558"/>
    <x v="24"/>
    <s v="Winter"/>
    <n v="2011"/>
    <x v="0"/>
    <x v="10"/>
    <b v="0"/>
    <x v="3"/>
    <x v="1"/>
    <s v="9 °C"/>
    <x v="18"/>
    <x v="54"/>
    <x v="14"/>
    <x v="15"/>
    <x v="47"/>
    <x v="97"/>
  </r>
  <r>
    <n v="559"/>
    <x v="24"/>
    <s v="Winter"/>
    <n v="2011"/>
    <x v="0"/>
    <x v="11"/>
    <b v="0"/>
    <x v="3"/>
    <x v="1"/>
    <s v="9.8 °C"/>
    <x v="18"/>
    <x v="54"/>
    <x v="7"/>
    <x v="15"/>
    <x v="11"/>
    <x v="42"/>
  </r>
  <r>
    <n v="560"/>
    <x v="24"/>
    <s v="Winter"/>
    <n v="2011"/>
    <x v="0"/>
    <x v="12"/>
    <b v="0"/>
    <x v="3"/>
    <x v="1"/>
    <s v="10.7 °C"/>
    <x v="0"/>
    <x v="34"/>
    <x v="1"/>
    <x v="27"/>
    <x v="66"/>
    <x v="13"/>
  </r>
  <r>
    <n v="561"/>
    <x v="24"/>
    <s v="Winter"/>
    <n v="2011"/>
    <x v="0"/>
    <x v="13"/>
    <b v="0"/>
    <x v="3"/>
    <x v="1"/>
    <s v="10.7 °C"/>
    <x v="1"/>
    <x v="34"/>
    <x v="7"/>
    <x v="27"/>
    <x v="109"/>
    <x v="15"/>
  </r>
  <r>
    <n v="562"/>
    <x v="24"/>
    <s v="Winter"/>
    <n v="2011"/>
    <x v="0"/>
    <x v="14"/>
    <b v="0"/>
    <x v="3"/>
    <x v="1"/>
    <s v="12.3 °C"/>
    <x v="6"/>
    <x v="49"/>
    <x v="0"/>
    <x v="16"/>
    <x v="77"/>
    <x v="118"/>
  </r>
  <r>
    <n v="563"/>
    <x v="24"/>
    <s v="Winter"/>
    <n v="2011"/>
    <x v="0"/>
    <x v="15"/>
    <b v="0"/>
    <x v="3"/>
    <x v="1"/>
    <s v="13.1 °C"/>
    <x v="4"/>
    <x v="16"/>
    <x v="0"/>
    <x v="27"/>
    <x v="36"/>
    <x v="11"/>
  </r>
  <r>
    <n v="564"/>
    <x v="24"/>
    <s v="Winter"/>
    <n v="2011"/>
    <x v="0"/>
    <x v="16"/>
    <b v="0"/>
    <x v="3"/>
    <x v="1"/>
    <s v="13.1 °C"/>
    <x v="4"/>
    <x v="16"/>
    <x v="0"/>
    <x v="24"/>
    <x v="46"/>
    <x v="155"/>
  </r>
  <r>
    <n v="565"/>
    <x v="24"/>
    <s v="Winter"/>
    <n v="2011"/>
    <x v="0"/>
    <x v="17"/>
    <b v="0"/>
    <x v="3"/>
    <x v="0"/>
    <s v="12.3 °C"/>
    <x v="6"/>
    <x v="49"/>
    <x v="0"/>
    <x v="24"/>
    <x v="147"/>
    <x v="161"/>
  </r>
  <r>
    <n v="566"/>
    <x v="24"/>
    <s v="Winter"/>
    <n v="2011"/>
    <x v="0"/>
    <x v="18"/>
    <b v="0"/>
    <x v="3"/>
    <x v="1"/>
    <s v="12.3 °C"/>
    <x v="20"/>
    <x v="36"/>
    <x v="1"/>
    <x v="18"/>
    <x v="148"/>
    <x v="162"/>
  </r>
  <r>
    <n v="567"/>
    <x v="24"/>
    <s v="Winter"/>
    <n v="2011"/>
    <x v="0"/>
    <x v="19"/>
    <b v="0"/>
    <x v="3"/>
    <x v="1"/>
    <s v="10.7 °C"/>
    <x v="2"/>
    <x v="55"/>
    <x v="8"/>
    <x v="23"/>
    <x v="149"/>
    <x v="163"/>
  </r>
  <r>
    <n v="568"/>
    <x v="24"/>
    <s v="Winter"/>
    <n v="2011"/>
    <x v="0"/>
    <x v="20"/>
    <b v="0"/>
    <x v="3"/>
    <x v="0"/>
    <s v="9.8 °C"/>
    <x v="11"/>
    <x v="55"/>
    <x v="5"/>
    <x v="19"/>
    <x v="145"/>
    <x v="164"/>
  </r>
  <r>
    <n v="569"/>
    <x v="24"/>
    <s v="Winter"/>
    <n v="2011"/>
    <x v="0"/>
    <x v="21"/>
    <b v="0"/>
    <x v="3"/>
    <x v="0"/>
    <s v="9.8 °C"/>
    <x v="11"/>
    <x v="55"/>
    <x v="5"/>
    <x v="2"/>
    <x v="71"/>
    <x v="79"/>
  </r>
  <r>
    <n v="570"/>
    <x v="24"/>
    <s v="Winter"/>
    <n v="2011"/>
    <x v="0"/>
    <x v="22"/>
    <b v="0"/>
    <x v="3"/>
    <x v="0"/>
    <s v="9 °C"/>
    <x v="11"/>
    <x v="26"/>
    <x v="8"/>
    <x v="17"/>
    <x v="47"/>
    <x v="26"/>
  </r>
  <r>
    <n v="571"/>
    <x v="24"/>
    <s v="Winter"/>
    <n v="2011"/>
    <x v="0"/>
    <x v="23"/>
    <b v="0"/>
    <x v="3"/>
    <x v="1"/>
    <s v="9 °C"/>
    <x v="11"/>
    <x v="26"/>
    <x v="8"/>
    <x v="0"/>
    <x v="53"/>
    <x v="1"/>
  </r>
  <r>
    <n v="572"/>
    <x v="25"/>
    <s v="Winter"/>
    <n v="2011"/>
    <x v="0"/>
    <x v="0"/>
    <b v="0"/>
    <x v="4"/>
    <x v="1"/>
    <s v="9 °C"/>
    <x v="11"/>
    <x v="27"/>
    <x v="7"/>
    <x v="0"/>
    <x v="88"/>
    <x v="22"/>
  </r>
  <r>
    <n v="573"/>
    <x v="25"/>
    <s v="Winter"/>
    <n v="2011"/>
    <x v="0"/>
    <x v="1"/>
    <b v="0"/>
    <x v="4"/>
    <x v="1"/>
    <s v="9.8 °C"/>
    <x v="18"/>
    <x v="55"/>
    <x v="7"/>
    <x v="3"/>
    <x v="34"/>
    <x v="36"/>
  </r>
  <r>
    <n v="574"/>
    <x v="25"/>
    <s v="Winter"/>
    <n v="2011"/>
    <x v="0"/>
    <x v="2"/>
    <b v="0"/>
    <x v="4"/>
    <x v="2"/>
    <s v="9 °C"/>
    <x v="11"/>
    <x v="27"/>
    <x v="5"/>
    <x v="0"/>
    <x v="7"/>
    <x v="98"/>
  </r>
  <r>
    <n v="575"/>
    <x v="25"/>
    <s v="Winter"/>
    <n v="2011"/>
    <x v="0"/>
    <x v="5"/>
    <b v="0"/>
    <x v="4"/>
    <x v="2"/>
    <s v="8.2 °C"/>
    <x v="17"/>
    <x v="3"/>
    <x v="3"/>
    <x v="3"/>
    <x v="4"/>
    <x v="4"/>
  </r>
  <r>
    <n v="576"/>
    <x v="25"/>
    <s v="Winter"/>
    <n v="2011"/>
    <x v="0"/>
    <x v="6"/>
    <b v="0"/>
    <x v="4"/>
    <x v="2"/>
    <s v="8.2 °C"/>
    <x v="17"/>
    <x v="3"/>
    <x v="3"/>
    <x v="3"/>
    <x v="21"/>
    <x v="7"/>
  </r>
  <r>
    <n v="577"/>
    <x v="25"/>
    <s v="Winter"/>
    <n v="2011"/>
    <x v="0"/>
    <x v="7"/>
    <b v="0"/>
    <x v="4"/>
    <x v="2"/>
    <s v="9 °C"/>
    <x v="3"/>
    <x v="9"/>
    <x v="4"/>
    <x v="5"/>
    <x v="31"/>
    <x v="33"/>
  </r>
  <r>
    <n v="578"/>
    <x v="25"/>
    <s v="Winter"/>
    <n v="2011"/>
    <x v="0"/>
    <x v="8"/>
    <b v="0"/>
    <x v="4"/>
    <x v="2"/>
    <s v="9 °C"/>
    <x v="3"/>
    <x v="9"/>
    <x v="4"/>
    <x v="0"/>
    <x v="94"/>
    <x v="44"/>
  </r>
  <r>
    <n v="579"/>
    <x v="25"/>
    <s v="Winter"/>
    <n v="2011"/>
    <x v="0"/>
    <x v="9"/>
    <b v="0"/>
    <x v="4"/>
    <x v="2"/>
    <s v="9 °C"/>
    <x v="3"/>
    <x v="9"/>
    <x v="4"/>
    <x v="0"/>
    <x v="11"/>
    <x v="154"/>
  </r>
  <r>
    <n v="580"/>
    <x v="25"/>
    <s v="Winter"/>
    <n v="2011"/>
    <x v="0"/>
    <x v="10"/>
    <b v="0"/>
    <x v="4"/>
    <x v="2"/>
    <s v="9 °C"/>
    <x v="3"/>
    <x v="43"/>
    <x v="3"/>
    <x v="4"/>
    <x v="16"/>
    <x v="20"/>
  </r>
  <r>
    <n v="581"/>
    <x v="25"/>
    <s v="Winter"/>
    <n v="2011"/>
    <x v="0"/>
    <x v="11"/>
    <b v="0"/>
    <x v="4"/>
    <x v="2"/>
    <s v="9 °C"/>
    <x v="12"/>
    <x v="43"/>
    <x v="9"/>
    <x v="15"/>
    <x v="96"/>
    <x v="102"/>
  </r>
  <r>
    <n v="582"/>
    <x v="25"/>
    <s v="Winter"/>
    <n v="2011"/>
    <x v="0"/>
    <x v="12"/>
    <b v="0"/>
    <x v="4"/>
    <x v="2"/>
    <s v="9 °C"/>
    <x v="12"/>
    <x v="43"/>
    <x v="9"/>
    <x v="18"/>
    <x v="40"/>
    <x v="61"/>
  </r>
  <r>
    <n v="583"/>
    <x v="25"/>
    <s v="Winter"/>
    <n v="2011"/>
    <x v="0"/>
    <x v="13"/>
    <b v="0"/>
    <x v="4"/>
    <x v="2"/>
    <s v="9 °C"/>
    <x v="12"/>
    <x v="43"/>
    <x v="9"/>
    <x v="17"/>
    <x v="30"/>
    <x v="105"/>
  </r>
  <r>
    <n v="584"/>
    <x v="25"/>
    <s v="Winter"/>
    <n v="2011"/>
    <x v="0"/>
    <x v="14"/>
    <b v="0"/>
    <x v="4"/>
    <x v="2"/>
    <s v="9 °C"/>
    <x v="12"/>
    <x v="43"/>
    <x v="11"/>
    <x v="3"/>
    <x v="49"/>
    <x v="9"/>
  </r>
  <r>
    <n v="585"/>
    <x v="25"/>
    <s v="Winter"/>
    <n v="2011"/>
    <x v="0"/>
    <x v="15"/>
    <b v="0"/>
    <x v="4"/>
    <x v="2"/>
    <s v="9 °C"/>
    <x v="17"/>
    <x v="43"/>
    <x v="17"/>
    <x v="5"/>
    <x v="76"/>
    <x v="74"/>
  </r>
  <r>
    <n v="586"/>
    <x v="25"/>
    <s v="Winter"/>
    <n v="2011"/>
    <x v="0"/>
    <x v="16"/>
    <b v="0"/>
    <x v="4"/>
    <x v="3"/>
    <s v="9 °C"/>
    <x v="12"/>
    <x v="43"/>
    <x v="9"/>
    <x v="5"/>
    <x v="96"/>
    <x v="9"/>
  </r>
  <r>
    <n v="587"/>
    <x v="25"/>
    <s v="Winter"/>
    <n v="2011"/>
    <x v="0"/>
    <x v="17"/>
    <b v="0"/>
    <x v="4"/>
    <x v="2"/>
    <s v="8.2 °C"/>
    <x v="17"/>
    <x v="43"/>
    <x v="11"/>
    <x v="3"/>
    <x v="16"/>
    <x v="132"/>
  </r>
  <r>
    <n v="588"/>
    <x v="26"/>
    <s v="Winter"/>
    <n v="2011"/>
    <x v="0"/>
    <x v="16"/>
    <b v="0"/>
    <x v="5"/>
    <x v="0"/>
    <s v="9 °C"/>
    <x v="11"/>
    <x v="28"/>
    <x v="5"/>
    <x v="5"/>
    <x v="140"/>
    <x v="108"/>
  </r>
  <r>
    <n v="589"/>
    <x v="26"/>
    <s v="Winter"/>
    <n v="2011"/>
    <x v="0"/>
    <x v="17"/>
    <b v="0"/>
    <x v="5"/>
    <x v="0"/>
    <s v="9 °C"/>
    <x v="18"/>
    <x v="28"/>
    <x v="14"/>
    <x v="4"/>
    <x v="70"/>
    <x v="11"/>
  </r>
  <r>
    <n v="590"/>
    <x v="26"/>
    <s v="Winter"/>
    <n v="2011"/>
    <x v="0"/>
    <x v="18"/>
    <b v="0"/>
    <x v="5"/>
    <x v="0"/>
    <s v="8.2 °C"/>
    <x v="11"/>
    <x v="27"/>
    <x v="1"/>
    <x v="0"/>
    <x v="143"/>
    <x v="133"/>
  </r>
  <r>
    <n v="591"/>
    <x v="26"/>
    <s v="Winter"/>
    <n v="2011"/>
    <x v="0"/>
    <x v="19"/>
    <b v="0"/>
    <x v="5"/>
    <x v="0"/>
    <s v="8.2 °C"/>
    <x v="11"/>
    <x v="27"/>
    <x v="1"/>
    <x v="0"/>
    <x v="83"/>
    <x v="67"/>
  </r>
  <r>
    <n v="592"/>
    <x v="26"/>
    <s v="Winter"/>
    <n v="2011"/>
    <x v="0"/>
    <x v="20"/>
    <b v="0"/>
    <x v="5"/>
    <x v="0"/>
    <s v="7.4 °C"/>
    <x v="3"/>
    <x v="32"/>
    <x v="1"/>
    <x v="17"/>
    <x v="11"/>
    <x v="29"/>
  </r>
  <r>
    <n v="593"/>
    <x v="26"/>
    <s v="Winter"/>
    <n v="2011"/>
    <x v="0"/>
    <x v="21"/>
    <b v="0"/>
    <x v="5"/>
    <x v="0"/>
    <s v="7.4 °C"/>
    <x v="3"/>
    <x v="32"/>
    <x v="1"/>
    <x v="4"/>
    <x v="49"/>
    <x v="103"/>
  </r>
  <r>
    <n v="594"/>
    <x v="26"/>
    <s v="Winter"/>
    <n v="2011"/>
    <x v="0"/>
    <x v="22"/>
    <b v="0"/>
    <x v="5"/>
    <x v="0"/>
    <s v="7.4 °C"/>
    <x v="3"/>
    <x v="32"/>
    <x v="1"/>
    <x v="3"/>
    <x v="2"/>
    <x v="110"/>
  </r>
  <r>
    <n v="595"/>
    <x v="26"/>
    <s v="Winter"/>
    <n v="2011"/>
    <x v="0"/>
    <x v="23"/>
    <b v="0"/>
    <x v="5"/>
    <x v="0"/>
    <s v="7.4 °C"/>
    <x v="12"/>
    <x v="1"/>
    <x v="8"/>
    <x v="3"/>
    <x v="20"/>
    <x v="0"/>
  </r>
  <r>
    <n v="596"/>
    <x v="27"/>
    <s v="Winter"/>
    <n v="2011"/>
    <x v="0"/>
    <x v="0"/>
    <b v="0"/>
    <x v="6"/>
    <x v="1"/>
    <s v="8.2 °C"/>
    <x v="3"/>
    <x v="2"/>
    <x v="7"/>
    <x v="3"/>
    <x v="33"/>
    <x v="23"/>
  </r>
  <r>
    <n v="597"/>
    <x v="27"/>
    <s v="Winter"/>
    <n v="2011"/>
    <x v="0"/>
    <x v="1"/>
    <b v="0"/>
    <x v="6"/>
    <x v="1"/>
    <s v="8.2 °C"/>
    <x v="3"/>
    <x v="2"/>
    <x v="7"/>
    <x v="5"/>
    <x v="6"/>
    <x v="6"/>
  </r>
  <r>
    <n v="598"/>
    <x v="27"/>
    <s v="Winter"/>
    <n v="2011"/>
    <x v="0"/>
    <x v="2"/>
    <b v="0"/>
    <x v="6"/>
    <x v="1"/>
    <s v="8.2 °C"/>
    <x v="3"/>
    <x v="2"/>
    <x v="8"/>
    <x v="3"/>
    <x v="6"/>
    <x v="5"/>
  </r>
  <r>
    <n v="599"/>
    <x v="27"/>
    <s v="Winter"/>
    <n v="2011"/>
    <x v="0"/>
    <x v="3"/>
    <b v="0"/>
    <x v="6"/>
    <x v="1"/>
    <s v="8.2 °C"/>
    <x v="11"/>
    <x v="2"/>
    <x v="14"/>
    <x v="5"/>
    <x v="5"/>
    <x v="4"/>
  </r>
  <r>
    <n v="600"/>
    <x v="27"/>
    <s v="Winter"/>
    <n v="2011"/>
    <x v="0"/>
    <x v="5"/>
    <b v="0"/>
    <x v="6"/>
    <x v="1"/>
    <s v="7.4 °C"/>
    <x v="3"/>
    <x v="1"/>
    <x v="14"/>
    <x v="3"/>
    <x v="22"/>
    <x v="48"/>
  </r>
  <r>
    <n v="601"/>
    <x v="27"/>
    <s v="Winter"/>
    <n v="2011"/>
    <x v="0"/>
    <x v="6"/>
    <b v="0"/>
    <x v="6"/>
    <x v="1"/>
    <s v="7.4 °C"/>
    <x v="12"/>
    <x v="1"/>
    <x v="7"/>
    <x v="3"/>
    <x v="20"/>
    <x v="0"/>
  </r>
  <r>
    <n v="602"/>
    <x v="27"/>
    <s v="Winter"/>
    <n v="2011"/>
    <x v="0"/>
    <x v="7"/>
    <b v="0"/>
    <x v="6"/>
    <x v="1"/>
    <s v="6.6 °C"/>
    <x v="12"/>
    <x v="3"/>
    <x v="1"/>
    <x v="4"/>
    <x v="29"/>
    <x v="122"/>
  </r>
  <r>
    <n v="603"/>
    <x v="27"/>
    <s v="Winter"/>
    <n v="2011"/>
    <x v="0"/>
    <x v="8"/>
    <b v="0"/>
    <x v="6"/>
    <x v="1"/>
    <s v="6.6 °C"/>
    <x v="12"/>
    <x v="3"/>
    <x v="1"/>
    <x v="4"/>
    <x v="119"/>
    <x v="45"/>
  </r>
  <r>
    <n v="604"/>
    <x v="27"/>
    <s v="Winter"/>
    <n v="2011"/>
    <x v="0"/>
    <x v="9"/>
    <b v="0"/>
    <x v="6"/>
    <x v="2"/>
    <s v="7.4 °C"/>
    <x v="3"/>
    <x v="3"/>
    <x v="1"/>
    <x v="15"/>
    <x v="73"/>
    <x v="129"/>
  </r>
  <r>
    <n v="605"/>
    <x v="27"/>
    <s v="Winter"/>
    <n v="2011"/>
    <x v="0"/>
    <x v="10"/>
    <b v="0"/>
    <x v="6"/>
    <x v="2"/>
    <s v="7.4 °C"/>
    <x v="3"/>
    <x v="3"/>
    <x v="14"/>
    <x v="3"/>
    <x v="47"/>
    <x v="99"/>
  </r>
  <r>
    <n v="606"/>
    <x v="27"/>
    <s v="Winter"/>
    <n v="2011"/>
    <x v="0"/>
    <x v="11"/>
    <b v="0"/>
    <x v="6"/>
    <x v="2"/>
    <s v="7.4 °C"/>
    <x v="3"/>
    <x v="43"/>
    <x v="14"/>
    <x v="3"/>
    <x v="10"/>
    <x v="33"/>
  </r>
  <r>
    <n v="607"/>
    <x v="27"/>
    <s v="Winter"/>
    <n v="2011"/>
    <x v="0"/>
    <x v="12"/>
    <b v="0"/>
    <x v="6"/>
    <x v="2"/>
    <s v="7.4 °C"/>
    <x v="3"/>
    <x v="43"/>
    <x v="14"/>
    <x v="5"/>
    <x v="95"/>
    <x v="115"/>
  </r>
  <r>
    <n v="608"/>
    <x v="27"/>
    <s v="Winter"/>
    <n v="2011"/>
    <x v="0"/>
    <x v="13"/>
    <b v="0"/>
    <x v="6"/>
    <x v="2"/>
    <s v="7.4 °C"/>
    <x v="3"/>
    <x v="43"/>
    <x v="14"/>
    <x v="3"/>
    <x v="17"/>
    <x v="35"/>
  </r>
  <r>
    <n v="609"/>
    <x v="27"/>
    <s v="Winter"/>
    <n v="2011"/>
    <x v="0"/>
    <x v="14"/>
    <b v="0"/>
    <x v="6"/>
    <x v="2"/>
    <s v="9 °C"/>
    <x v="1"/>
    <x v="1"/>
    <x v="0"/>
    <x v="4"/>
    <x v="49"/>
    <x v="103"/>
  </r>
  <r>
    <n v="610"/>
    <x v="27"/>
    <s v="Winter"/>
    <n v="2011"/>
    <x v="0"/>
    <x v="15"/>
    <b v="0"/>
    <x v="6"/>
    <x v="1"/>
    <s v="8.2 °C"/>
    <x v="2"/>
    <x v="3"/>
    <x v="0"/>
    <x v="5"/>
    <x v="71"/>
    <x v="102"/>
  </r>
  <r>
    <n v="611"/>
    <x v="27"/>
    <s v="Winter"/>
    <n v="2011"/>
    <x v="0"/>
    <x v="16"/>
    <b v="0"/>
    <x v="6"/>
    <x v="0"/>
    <s v="9 °C"/>
    <x v="1"/>
    <x v="1"/>
    <x v="0"/>
    <x v="22"/>
    <x v="14"/>
    <x v="138"/>
  </r>
  <r>
    <n v="612"/>
    <x v="27"/>
    <s v="Winter"/>
    <n v="2011"/>
    <x v="0"/>
    <x v="17"/>
    <b v="0"/>
    <x v="6"/>
    <x v="0"/>
    <s v="9.8 °C"/>
    <x v="18"/>
    <x v="2"/>
    <x v="7"/>
    <x v="4"/>
    <x v="150"/>
    <x v="165"/>
  </r>
  <r>
    <n v="613"/>
    <x v="27"/>
    <s v="Winter"/>
    <n v="2011"/>
    <x v="0"/>
    <x v="18"/>
    <b v="0"/>
    <x v="6"/>
    <x v="0"/>
    <s v="9.8 °C"/>
    <x v="11"/>
    <x v="2"/>
    <x v="5"/>
    <x v="4"/>
    <x v="128"/>
    <x v="142"/>
  </r>
  <r>
    <n v="614"/>
    <x v="27"/>
    <s v="Winter"/>
    <n v="2011"/>
    <x v="0"/>
    <x v="19"/>
    <b v="0"/>
    <x v="6"/>
    <x v="1"/>
    <s v="9.8 °C"/>
    <x v="18"/>
    <x v="2"/>
    <x v="7"/>
    <x v="2"/>
    <x v="151"/>
    <x v="70"/>
  </r>
  <r>
    <n v="615"/>
    <x v="27"/>
    <s v="Winter"/>
    <n v="2011"/>
    <x v="0"/>
    <x v="20"/>
    <b v="0"/>
    <x v="6"/>
    <x v="1"/>
    <s v="9.8 °C"/>
    <x v="11"/>
    <x v="56"/>
    <x v="5"/>
    <x v="5"/>
    <x v="124"/>
    <x v="69"/>
  </r>
  <r>
    <n v="616"/>
    <x v="27"/>
    <s v="Winter"/>
    <n v="2011"/>
    <x v="0"/>
    <x v="21"/>
    <b v="0"/>
    <x v="6"/>
    <x v="1"/>
    <s v="9 °C"/>
    <x v="11"/>
    <x v="2"/>
    <x v="7"/>
    <x v="5"/>
    <x v="77"/>
    <x v="154"/>
  </r>
  <r>
    <n v="617"/>
    <x v="27"/>
    <s v="Winter"/>
    <n v="2011"/>
    <x v="0"/>
    <x v="22"/>
    <b v="0"/>
    <x v="6"/>
    <x v="0"/>
    <s v="9.8 °C"/>
    <x v="3"/>
    <x v="55"/>
    <x v="11"/>
    <x v="3"/>
    <x v="16"/>
    <x v="132"/>
  </r>
  <r>
    <n v="618"/>
    <x v="27"/>
    <s v="Winter"/>
    <n v="2011"/>
    <x v="0"/>
    <x v="23"/>
    <b v="0"/>
    <x v="6"/>
    <x v="0"/>
    <s v="9.8 °C"/>
    <x v="11"/>
    <x v="54"/>
    <x v="6"/>
    <x v="5"/>
    <x v="97"/>
    <x v="84"/>
  </r>
  <r>
    <n v="619"/>
    <x v="28"/>
    <s v="Winter"/>
    <n v="2011"/>
    <x v="0"/>
    <x v="0"/>
    <b v="0"/>
    <x v="0"/>
    <x v="0"/>
    <s v="9 °C"/>
    <x v="12"/>
    <x v="26"/>
    <x v="11"/>
    <x v="4"/>
    <x v="16"/>
    <x v="20"/>
  </r>
  <r>
    <n v="620"/>
    <x v="28"/>
    <s v="Winter"/>
    <n v="2011"/>
    <x v="0"/>
    <x v="1"/>
    <b v="0"/>
    <x v="0"/>
    <x v="0"/>
    <s v="9 °C"/>
    <x v="11"/>
    <x v="26"/>
    <x v="5"/>
    <x v="3"/>
    <x v="32"/>
    <x v="25"/>
  </r>
  <r>
    <n v="621"/>
    <x v="28"/>
    <s v="Winter"/>
    <n v="2011"/>
    <x v="0"/>
    <x v="2"/>
    <b v="0"/>
    <x v="0"/>
    <x v="0"/>
    <s v="9 °C"/>
    <x v="11"/>
    <x v="26"/>
    <x v="8"/>
    <x v="3"/>
    <x v="89"/>
    <x v="93"/>
  </r>
  <r>
    <n v="622"/>
    <x v="28"/>
    <s v="Winter"/>
    <n v="2011"/>
    <x v="0"/>
    <x v="3"/>
    <b v="0"/>
    <x v="0"/>
    <x v="0"/>
    <s v="8.2 °C"/>
    <x v="3"/>
    <x v="26"/>
    <x v="7"/>
    <x v="0"/>
    <x v="34"/>
    <x v="7"/>
  </r>
  <r>
    <n v="623"/>
    <x v="28"/>
    <s v="Winter"/>
    <n v="2011"/>
    <x v="0"/>
    <x v="4"/>
    <b v="0"/>
    <x v="0"/>
    <x v="0"/>
    <s v="6.6 °C"/>
    <x v="17"/>
    <x v="27"/>
    <x v="14"/>
    <x v="5"/>
    <x v="6"/>
    <x v="6"/>
  </r>
  <r>
    <n v="624"/>
    <x v="28"/>
    <s v="Winter"/>
    <n v="2011"/>
    <x v="0"/>
    <x v="6"/>
    <b v="0"/>
    <x v="0"/>
    <x v="0"/>
    <s v="6.6 °C"/>
    <x v="17"/>
    <x v="26"/>
    <x v="7"/>
    <x v="3"/>
    <x v="6"/>
    <x v="5"/>
  </r>
  <r>
    <n v="625"/>
    <x v="28"/>
    <s v="Winter"/>
    <n v="2011"/>
    <x v="0"/>
    <x v="7"/>
    <b v="0"/>
    <x v="0"/>
    <x v="0"/>
    <s v="6.6 °C"/>
    <x v="17"/>
    <x v="29"/>
    <x v="14"/>
    <x v="5"/>
    <x v="22"/>
    <x v="36"/>
  </r>
  <r>
    <n v="626"/>
    <x v="28"/>
    <s v="Winter"/>
    <n v="2011"/>
    <x v="0"/>
    <x v="8"/>
    <b v="0"/>
    <x v="0"/>
    <x v="0"/>
    <s v="7.4 °C"/>
    <x v="12"/>
    <x v="28"/>
    <x v="8"/>
    <x v="0"/>
    <x v="17"/>
    <x v="19"/>
  </r>
  <r>
    <n v="627"/>
    <x v="28"/>
    <s v="Winter"/>
    <n v="2011"/>
    <x v="0"/>
    <x v="9"/>
    <b v="0"/>
    <x v="0"/>
    <x v="0"/>
    <s v="7.4 °C"/>
    <x v="3"/>
    <x v="29"/>
    <x v="1"/>
    <x v="3"/>
    <x v="60"/>
    <x v="19"/>
  </r>
  <r>
    <n v="628"/>
    <x v="28"/>
    <s v="Winter"/>
    <n v="2011"/>
    <x v="0"/>
    <x v="10"/>
    <b v="0"/>
    <x v="0"/>
    <x v="1"/>
    <s v="7.4 °C"/>
    <x v="3"/>
    <x v="26"/>
    <x v="14"/>
    <x v="17"/>
    <x v="82"/>
    <x v="97"/>
  </r>
  <r>
    <n v="629"/>
    <x v="28"/>
    <s v="Winter"/>
    <n v="2011"/>
    <x v="0"/>
    <x v="11"/>
    <b v="0"/>
    <x v="0"/>
    <x v="1"/>
    <s v="7.4 °C"/>
    <x v="12"/>
    <x v="26"/>
    <x v="7"/>
    <x v="17"/>
    <x v="91"/>
    <x v="37"/>
  </r>
  <r>
    <n v="630"/>
    <x v="28"/>
    <s v="Winter"/>
    <n v="2011"/>
    <x v="0"/>
    <x v="12"/>
    <b v="0"/>
    <x v="0"/>
    <x v="1"/>
    <s v="8.2 °C"/>
    <x v="12"/>
    <x v="29"/>
    <x v="5"/>
    <x v="6"/>
    <x v="43"/>
    <x v="53"/>
  </r>
  <r>
    <n v="631"/>
    <x v="28"/>
    <s v="Winter"/>
    <n v="2011"/>
    <x v="0"/>
    <x v="13"/>
    <b v="0"/>
    <x v="0"/>
    <x v="1"/>
    <s v="9 °C"/>
    <x v="11"/>
    <x v="28"/>
    <x v="8"/>
    <x v="14"/>
    <x v="90"/>
    <x v="32"/>
  </r>
  <r>
    <n v="632"/>
    <x v="28"/>
    <s v="Winter"/>
    <n v="2011"/>
    <x v="0"/>
    <x v="14"/>
    <b v="0"/>
    <x v="0"/>
    <x v="1"/>
    <s v="9 °C"/>
    <x v="11"/>
    <x v="54"/>
    <x v="7"/>
    <x v="22"/>
    <x v="121"/>
    <x v="111"/>
  </r>
  <r>
    <n v="633"/>
    <x v="28"/>
    <s v="Winter"/>
    <n v="2011"/>
    <x v="0"/>
    <x v="15"/>
    <b v="0"/>
    <x v="0"/>
    <x v="0"/>
    <s v="9 °C"/>
    <x v="3"/>
    <x v="27"/>
    <x v="2"/>
    <x v="30"/>
    <x v="52"/>
    <x v="151"/>
  </r>
  <r>
    <n v="634"/>
    <x v="28"/>
    <s v="Winter"/>
    <n v="2011"/>
    <x v="0"/>
    <x v="16"/>
    <b v="0"/>
    <x v="0"/>
    <x v="0"/>
    <s v="9.8 °C"/>
    <x v="18"/>
    <x v="54"/>
    <x v="8"/>
    <x v="21"/>
    <x v="152"/>
    <x v="166"/>
  </r>
  <r>
    <n v="635"/>
    <x v="28"/>
    <s v="Winter"/>
    <n v="2011"/>
    <x v="0"/>
    <x v="17"/>
    <b v="0"/>
    <x v="0"/>
    <x v="0"/>
    <s v="9.8 °C"/>
    <x v="0"/>
    <x v="54"/>
    <x v="0"/>
    <x v="14"/>
    <x v="70"/>
    <x v="134"/>
  </r>
  <r>
    <n v="636"/>
    <x v="28"/>
    <s v="Winter"/>
    <n v="2011"/>
    <x v="0"/>
    <x v="18"/>
    <b v="0"/>
    <x v="0"/>
    <x v="0"/>
    <s v="9 °C"/>
    <x v="11"/>
    <x v="27"/>
    <x v="7"/>
    <x v="14"/>
    <x v="79"/>
    <x v="118"/>
  </r>
  <r>
    <n v="637"/>
    <x v="28"/>
    <s v="Winter"/>
    <n v="2011"/>
    <x v="0"/>
    <x v="19"/>
    <b v="0"/>
    <x v="0"/>
    <x v="1"/>
    <s v="9 °C"/>
    <x v="3"/>
    <x v="27"/>
    <x v="2"/>
    <x v="15"/>
    <x v="15"/>
    <x v="154"/>
  </r>
  <r>
    <n v="638"/>
    <x v="28"/>
    <s v="Winter"/>
    <n v="2011"/>
    <x v="0"/>
    <x v="20"/>
    <b v="0"/>
    <x v="0"/>
    <x v="0"/>
    <s v="7.4 °C"/>
    <x v="3"/>
    <x v="32"/>
    <x v="1"/>
    <x v="5"/>
    <x v="76"/>
    <x v="74"/>
  </r>
  <r>
    <n v="639"/>
    <x v="28"/>
    <s v="Winter"/>
    <n v="2011"/>
    <x v="0"/>
    <x v="21"/>
    <b v="0"/>
    <x v="0"/>
    <x v="0"/>
    <s v="7.4 °C"/>
    <x v="3"/>
    <x v="32"/>
    <x v="1"/>
    <x v="5"/>
    <x v="96"/>
    <x v="9"/>
  </r>
  <r>
    <n v="640"/>
    <x v="28"/>
    <s v="Winter"/>
    <n v="2011"/>
    <x v="0"/>
    <x v="22"/>
    <b v="0"/>
    <x v="0"/>
    <x v="0"/>
    <s v="6.6 °C"/>
    <x v="12"/>
    <x v="1"/>
    <x v="1"/>
    <x v="17"/>
    <x v="95"/>
    <x v="2"/>
  </r>
  <r>
    <n v="641"/>
    <x v="28"/>
    <s v="Winter"/>
    <n v="2011"/>
    <x v="0"/>
    <x v="23"/>
    <b v="0"/>
    <x v="0"/>
    <x v="0"/>
    <s v="6.6 °C"/>
    <x v="12"/>
    <x v="1"/>
    <x v="1"/>
    <x v="0"/>
    <x v="10"/>
    <x v="63"/>
  </r>
  <r>
    <n v="642"/>
    <x v="29"/>
    <s v="Winter"/>
    <n v="2011"/>
    <x v="0"/>
    <x v="0"/>
    <b v="0"/>
    <x v="1"/>
    <x v="0"/>
    <s v="6.6 °C"/>
    <x v="17"/>
    <x v="1"/>
    <x v="14"/>
    <x v="3"/>
    <x v="39"/>
    <x v="63"/>
  </r>
  <r>
    <n v="643"/>
    <x v="29"/>
    <s v="Winter"/>
    <n v="2011"/>
    <x v="0"/>
    <x v="1"/>
    <b v="0"/>
    <x v="1"/>
    <x v="0"/>
    <s v="5.7 °C"/>
    <x v="3"/>
    <x v="1"/>
    <x v="0"/>
    <x v="18"/>
    <x v="97"/>
    <x v="115"/>
  </r>
  <r>
    <n v="644"/>
    <x v="29"/>
    <s v="Winter"/>
    <n v="2011"/>
    <x v="0"/>
    <x v="2"/>
    <b v="0"/>
    <x v="1"/>
    <x v="0"/>
    <s v="6.6 °C"/>
    <x v="11"/>
    <x v="1"/>
    <x v="0"/>
    <x v="5"/>
    <x v="3"/>
    <x v="62"/>
  </r>
  <r>
    <n v="645"/>
    <x v="29"/>
    <s v="Winter"/>
    <n v="2011"/>
    <x v="0"/>
    <x v="3"/>
    <b v="0"/>
    <x v="1"/>
    <x v="0"/>
    <s v="5.7 °C"/>
    <x v="3"/>
    <x v="43"/>
    <x v="0"/>
    <x v="5"/>
    <x v="7"/>
    <x v="7"/>
  </r>
  <r>
    <n v="646"/>
    <x v="29"/>
    <s v="Winter"/>
    <n v="2011"/>
    <x v="0"/>
    <x v="4"/>
    <b v="0"/>
    <x v="1"/>
    <x v="0"/>
    <s v="5.7 °C"/>
    <x v="3"/>
    <x v="43"/>
    <x v="0"/>
    <x v="3"/>
    <x v="4"/>
    <x v="4"/>
  </r>
  <r>
    <n v="647"/>
    <x v="29"/>
    <s v="Winter"/>
    <n v="2011"/>
    <x v="0"/>
    <x v="5"/>
    <b v="0"/>
    <x v="1"/>
    <x v="0"/>
    <s v="5.7 °C"/>
    <x v="3"/>
    <x v="3"/>
    <x v="0"/>
    <x v="3"/>
    <x v="35"/>
    <x v="6"/>
  </r>
  <r>
    <n v="648"/>
    <x v="29"/>
    <s v="Winter"/>
    <n v="2011"/>
    <x v="0"/>
    <x v="7"/>
    <b v="0"/>
    <x v="1"/>
    <x v="0"/>
    <s v="5.7 °C"/>
    <x v="3"/>
    <x v="3"/>
    <x v="0"/>
    <x v="3"/>
    <x v="35"/>
    <x v="6"/>
  </r>
  <r>
    <n v="649"/>
    <x v="29"/>
    <s v="Winter"/>
    <n v="2011"/>
    <x v="0"/>
    <x v="8"/>
    <b v="0"/>
    <x v="1"/>
    <x v="1"/>
    <s v="5.7 °C"/>
    <x v="3"/>
    <x v="3"/>
    <x v="0"/>
    <x v="5"/>
    <x v="48"/>
    <x v="47"/>
  </r>
  <r>
    <n v="650"/>
    <x v="29"/>
    <s v="Winter"/>
    <n v="2011"/>
    <x v="0"/>
    <x v="9"/>
    <b v="0"/>
    <x v="1"/>
    <x v="1"/>
    <s v="6.6 °C"/>
    <x v="11"/>
    <x v="1"/>
    <x v="0"/>
    <x v="17"/>
    <x v="60"/>
    <x v="103"/>
  </r>
  <r>
    <n v="651"/>
    <x v="29"/>
    <s v="Winter"/>
    <n v="2011"/>
    <x v="0"/>
    <x v="10"/>
    <b v="0"/>
    <x v="1"/>
    <x v="1"/>
    <s v="7.4 °C"/>
    <x v="18"/>
    <x v="1"/>
    <x v="0"/>
    <x v="18"/>
    <x v="77"/>
    <x v="37"/>
  </r>
  <r>
    <n v="652"/>
    <x v="29"/>
    <s v="Winter"/>
    <n v="2011"/>
    <x v="0"/>
    <x v="11"/>
    <b v="0"/>
    <x v="1"/>
    <x v="0"/>
    <s v="9 °C"/>
    <x v="1"/>
    <x v="2"/>
    <x v="0"/>
    <x v="14"/>
    <x v="54"/>
    <x v="29"/>
  </r>
  <r>
    <n v="653"/>
    <x v="29"/>
    <s v="Winter"/>
    <n v="2011"/>
    <x v="0"/>
    <x v="12"/>
    <b v="0"/>
    <x v="1"/>
    <x v="0"/>
    <s v="12.3 °C"/>
    <x v="20"/>
    <x v="35"/>
    <x v="14"/>
    <x v="22"/>
    <x v="61"/>
    <x v="54"/>
  </r>
  <r>
    <n v="654"/>
    <x v="29"/>
    <s v="Winter"/>
    <n v="2011"/>
    <x v="0"/>
    <x v="13"/>
    <b v="0"/>
    <x v="1"/>
    <x v="0"/>
    <s v="11.5 °C"/>
    <x v="0"/>
    <x v="53"/>
    <x v="14"/>
    <x v="23"/>
    <x v="13"/>
    <x v="11"/>
  </r>
  <r>
    <n v="655"/>
    <x v="29"/>
    <s v="Winter"/>
    <n v="2011"/>
    <x v="0"/>
    <x v="14"/>
    <b v="0"/>
    <x v="1"/>
    <x v="0"/>
    <s v="11.5 °C"/>
    <x v="24"/>
    <x v="53"/>
    <x v="1"/>
    <x v="25"/>
    <x v="153"/>
    <x v="78"/>
  </r>
  <r>
    <n v="656"/>
    <x v="29"/>
    <s v="Winter"/>
    <n v="2011"/>
    <x v="0"/>
    <x v="15"/>
    <b v="0"/>
    <x v="1"/>
    <x v="0"/>
    <s v="12.3 °C"/>
    <x v="6"/>
    <x v="34"/>
    <x v="0"/>
    <x v="24"/>
    <x v="73"/>
    <x v="142"/>
  </r>
  <r>
    <n v="657"/>
    <x v="29"/>
    <s v="Winter"/>
    <n v="2011"/>
    <x v="0"/>
    <x v="16"/>
    <b v="0"/>
    <x v="1"/>
    <x v="0"/>
    <s v="12.3 °C"/>
    <x v="6"/>
    <x v="34"/>
    <x v="0"/>
    <x v="21"/>
    <x v="153"/>
    <x v="92"/>
  </r>
  <r>
    <n v="658"/>
    <x v="29"/>
    <s v="Winter"/>
    <n v="2011"/>
    <x v="0"/>
    <x v="17"/>
    <b v="0"/>
    <x v="1"/>
    <x v="0"/>
    <s v="12.3 °C"/>
    <x v="0"/>
    <x v="34"/>
    <x v="5"/>
    <x v="15"/>
    <x v="13"/>
    <x v="43"/>
  </r>
  <r>
    <n v="659"/>
    <x v="29"/>
    <s v="Winter"/>
    <n v="2011"/>
    <x v="0"/>
    <x v="18"/>
    <b v="0"/>
    <x v="1"/>
    <x v="0"/>
    <s v="10.7 °C"/>
    <x v="2"/>
    <x v="55"/>
    <x v="8"/>
    <x v="1"/>
    <x v="77"/>
    <x v="32"/>
  </r>
  <r>
    <n v="660"/>
    <x v="29"/>
    <s v="Winter"/>
    <n v="2011"/>
    <x v="0"/>
    <x v="19"/>
    <b v="0"/>
    <x v="1"/>
    <x v="0"/>
    <s v="10.7 °C"/>
    <x v="2"/>
    <x v="55"/>
    <x v="5"/>
    <x v="14"/>
    <x v="24"/>
    <x v="97"/>
  </r>
  <r>
    <n v="661"/>
    <x v="29"/>
    <s v="Winter"/>
    <n v="2011"/>
    <x v="0"/>
    <x v="20"/>
    <b v="0"/>
    <x v="1"/>
    <x v="1"/>
    <s v="10.7 °C"/>
    <x v="1"/>
    <x v="55"/>
    <x v="14"/>
    <x v="0"/>
    <x v="10"/>
    <x v="63"/>
  </r>
  <r>
    <n v="662"/>
    <x v="29"/>
    <s v="Winter"/>
    <n v="2011"/>
    <x v="0"/>
    <x v="21"/>
    <b v="0"/>
    <x v="1"/>
    <x v="1"/>
    <s v="9.8 °C"/>
    <x v="18"/>
    <x v="56"/>
    <x v="8"/>
    <x v="0"/>
    <x v="18"/>
    <x v="20"/>
  </r>
  <r>
    <n v="663"/>
    <x v="29"/>
    <s v="Winter"/>
    <n v="2011"/>
    <x v="0"/>
    <x v="22"/>
    <b v="0"/>
    <x v="1"/>
    <x v="1"/>
    <s v="9.8 °C"/>
    <x v="11"/>
    <x v="56"/>
    <x v="5"/>
    <x v="4"/>
    <x v="23"/>
    <x v="137"/>
  </r>
  <r>
    <n v="664"/>
    <x v="29"/>
    <s v="Winter"/>
    <n v="2011"/>
    <x v="0"/>
    <x v="23"/>
    <b v="0"/>
    <x v="1"/>
    <x v="1"/>
    <s v="9.8 °C"/>
    <x v="3"/>
    <x v="55"/>
    <x v="3"/>
    <x v="2"/>
    <x v="20"/>
    <x v="137"/>
  </r>
  <r>
    <n v="665"/>
    <x v="30"/>
    <s v="Winter"/>
    <n v="2011"/>
    <x v="0"/>
    <x v="0"/>
    <b v="0"/>
    <x v="2"/>
    <x v="1"/>
    <s v="9.8 °C"/>
    <x v="11"/>
    <x v="55"/>
    <x v="6"/>
    <x v="5"/>
    <x v="8"/>
    <x v="85"/>
  </r>
  <r>
    <n v="666"/>
    <x v="30"/>
    <s v="Winter"/>
    <n v="2011"/>
    <x v="0"/>
    <x v="1"/>
    <b v="0"/>
    <x v="2"/>
    <x v="0"/>
    <s v="9 °C"/>
    <x v="3"/>
    <x v="26"/>
    <x v="2"/>
    <x v="4"/>
    <x v="34"/>
    <x v="85"/>
  </r>
  <r>
    <n v="667"/>
    <x v="30"/>
    <s v="Winter"/>
    <n v="2011"/>
    <x v="0"/>
    <x v="2"/>
    <b v="0"/>
    <x v="2"/>
    <x v="0"/>
    <s v="9 °C"/>
    <x v="11"/>
    <x v="26"/>
    <x v="5"/>
    <x v="3"/>
    <x v="4"/>
    <x v="4"/>
  </r>
  <r>
    <n v="668"/>
    <x v="30"/>
    <s v="Winter"/>
    <n v="2011"/>
    <x v="0"/>
    <x v="3"/>
    <b v="0"/>
    <x v="2"/>
    <x v="0"/>
    <s v="9 °C"/>
    <x v="11"/>
    <x v="26"/>
    <x v="5"/>
    <x v="3"/>
    <x v="6"/>
    <x v="5"/>
  </r>
  <r>
    <n v="669"/>
    <x v="30"/>
    <s v="Winter"/>
    <n v="2011"/>
    <x v="0"/>
    <x v="4"/>
    <b v="0"/>
    <x v="2"/>
    <x v="0"/>
    <s v="8.2 °C"/>
    <x v="12"/>
    <x v="29"/>
    <x v="6"/>
    <x v="3"/>
    <x v="6"/>
    <x v="5"/>
  </r>
  <r>
    <n v="670"/>
    <x v="30"/>
    <s v="Winter"/>
    <n v="2011"/>
    <x v="0"/>
    <x v="5"/>
    <b v="0"/>
    <x v="2"/>
    <x v="0"/>
    <s v="7.4 °C"/>
    <x v="16"/>
    <x v="26"/>
    <x v="3"/>
    <x v="3"/>
    <x v="21"/>
    <x v="7"/>
  </r>
  <r>
    <n v="671"/>
    <x v="30"/>
    <s v="Winter"/>
    <n v="2011"/>
    <x v="0"/>
    <x v="6"/>
    <b v="0"/>
    <x v="2"/>
    <x v="0"/>
    <s v="6.6 °C"/>
    <x v="13"/>
    <x v="27"/>
    <x v="9"/>
    <x v="3"/>
    <x v="53"/>
    <x v="18"/>
  </r>
  <r>
    <n v="672"/>
    <x v="30"/>
    <s v="Winter"/>
    <n v="2011"/>
    <x v="0"/>
    <x v="7"/>
    <b v="0"/>
    <x v="2"/>
    <x v="1"/>
    <s v="6.6 °C"/>
    <x v="13"/>
    <x v="26"/>
    <x v="3"/>
    <x v="5"/>
    <x v="13"/>
    <x v="44"/>
  </r>
  <r>
    <n v="673"/>
    <x v="30"/>
    <s v="Winter"/>
    <n v="2011"/>
    <x v="0"/>
    <x v="8"/>
    <b v="0"/>
    <x v="2"/>
    <x v="1"/>
    <s v="6.6 °C"/>
    <x v="13"/>
    <x v="29"/>
    <x v="3"/>
    <x v="0"/>
    <x v="154"/>
    <x v="147"/>
  </r>
  <r>
    <n v="674"/>
    <x v="30"/>
    <s v="Winter"/>
    <n v="2011"/>
    <x v="0"/>
    <x v="9"/>
    <b v="0"/>
    <x v="2"/>
    <x v="1"/>
    <s v="6.6 °C"/>
    <x v="13"/>
    <x v="29"/>
    <x v="4"/>
    <x v="3"/>
    <x v="155"/>
    <x v="59"/>
  </r>
  <r>
    <n v="675"/>
    <x v="30"/>
    <s v="Winter"/>
    <n v="2011"/>
    <x v="0"/>
    <x v="10"/>
    <b v="0"/>
    <x v="2"/>
    <x v="1"/>
    <s v="6.6 °C"/>
    <x v="19"/>
    <x v="29"/>
    <x v="5"/>
    <x v="5"/>
    <x v="56"/>
    <x v="83"/>
  </r>
  <r>
    <n v="676"/>
    <x v="30"/>
    <s v="Winter"/>
    <n v="2011"/>
    <x v="0"/>
    <x v="11"/>
    <b v="0"/>
    <x v="2"/>
    <x v="1"/>
    <s v="6.6 °C"/>
    <x v="19"/>
    <x v="29"/>
    <x v="5"/>
    <x v="4"/>
    <x v="24"/>
    <x v="61"/>
  </r>
  <r>
    <n v="677"/>
    <x v="30"/>
    <s v="Winter"/>
    <n v="2011"/>
    <x v="0"/>
    <x v="12"/>
    <b v="0"/>
    <x v="2"/>
    <x v="1"/>
    <s v="7.4 °C"/>
    <x v="3"/>
    <x v="28"/>
    <x v="14"/>
    <x v="15"/>
    <x v="133"/>
    <x v="118"/>
  </r>
  <r>
    <n v="678"/>
    <x v="30"/>
    <s v="Winter"/>
    <n v="2011"/>
    <x v="0"/>
    <x v="13"/>
    <b v="0"/>
    <x v="2"/>
    <x v="1"/>
    <s v="6.6 °C"/>
    <x v="11"/>
    <x v="29"/>
    <x v="0"/>
    <x v="4"/>
    <x v="15"/>
    <x v="60"/>
  </r>
  <r>
    <n v="679"/>
    <x v="30"/>
    <s v="Winter"/>
    <n v="2011"/>
    <x v="0"/>
    <x v="14"/>
    <b v="0"/>
    <x v="2"/>
    <x v="1"/>
    <s v="7.4 °C"/>
    <x v="12"/>
    <x v="28"/>
    <x v="7"/>
    <x v="5"/>
    <x v="66"/>
    <x v="80"/>
  </r>
  <r>
    <n v="680"/>
    <x v="30"/>
    <s v="Winter"/>
    <n v="2011"/>
    <x v="0"/>
    <x v="15"/>
    <b v="0"/>
    <x v="2"/>
    <x v="1"/>
    <s v="6.6 °C"/>
    <x v="17"/>
    <x v="29"/>
    <x v="7"/>
    <x v="0"/>
    <x v="40"/>
    <x v="40"/>
  </r>
  <r>
    <n v="681"/>
    <x v="30"/>
    <s v="Winter"/>
    <n v="2011"/>
    <x v="0"/>
    <x v="16"/>
    <b v="0"/>
    <x v="2"/>
    <x v="1"/>
    <s v="6.6 °C"/>
    <x v="17"/>
    <x v="34"/>
    <x v="5"/>
    <x v="0"/>
    <x v="93"/>
    <x v="80"/>
  </r>
  <r>
    <n v="682"/>
    <x v="30"/>
    <s v="Winter"/>
    <n v="2011"/>
    <x v="0"/>
    <x v="17"/>
    <b v="0"/>
    <x v="2"/>
    <x v="1"/>
    <s v="6.6 °C"/>
    <x v="19"/>
    <x v="29"/>
    <x v="5"/>
    <x v="15"/>
    <x v="119"/>
    <x v="143"/>
  </r>
  <r>
    <n v="683"/>
    <x v="30"/>
    <s v="Winter"/>
    <n v="2011"/>
    <x v="0"/>
    <x v="18"/>
    <b v="0"/>
    <x v="2"/>
    <x v="1"/>
    <s v="6.6 °C"/>
    <x v="19"/>
    <x v="28"/>
    <x v="6"/>
    <x v="0"/>
    <x v="37"/>
    <x v="167"/>
  </r>
  <r>
    <n v="684"/>
    <x v="30"/>
    <s v="Winter"/>
    <n v="2011"/>
    <x v="0"/>
    <x v="19"/>
    <b v="0"/>
    <x v="2"/>
    <x v="0"/>
    <s v="12.3 °C"/>
    <x v="20"/>
    <x v="53"/>
    <x v="14"/>
    <x v="0"/>
    <x v="123"/>
    <x v="168"/>
  </r>
  <r>
    <n v="685"/>
    <x v="30"/>
    <s v="Winter"/>
    <n v="2011"/>
    <x v="0"/>
    <x v="20"/>
    <b v="0"/>
    <x v="2"/>
    <x v="2"/>
    <s v="6.6 °C"/>
    <x v="16"/>
    <x v="29"/>
    <x v="8"/>
    <x v="3"/>
    <x v="78"/>
    <x v="53"/>
  </r>
  <r>
    <n v="686"/>
    <x v="30"/>
    <s v="Winter"/>
    <n v="2011"/>
    <x v="0"/>
    <x v="21"/>
    <b v="0"/>
    <x v="2"/>
    <x v="2"/>
    <s v="6.6 °C"/>
    <x v="12"/>
    <x v="29"/>
    <x v="1"/>
    <x v="0"/>
    <x v="42"/>
    <x v="10"/>
  </r>
  <r>
    <n v="687"/>
    <x v="30"/>
    <s v="Winter"/>
    <n v="2011"/>
    <x v="0"/>
    <x v="22"/>
    <b v="0"/>
    <x v="2"/>
    <x v="1"/>
    <s v="6.6 °C"/>
    <x v="17"/>
    <x v="29"/>
    <x v="14"/>
    <x v="3"/>
    <x v="60"/>
    <x v="19"/>
  </r>
  <r>
    <n v="688"/>
    <x v="30"/>
    <s v="Winter"/>
    <n v="2011"/>
    <x v="0"/>
    <x v="23"/>
    <b v="0"/>
    <x v="2"/>
    <x v="1"/>
    <s v="6.6 °C"/>
    <x v="12"/>
    <x v="26"/>
    <x v="1"/>
    <x v="4"/>
    <x v="89"/>
    <x v="22"/>
  </r>
  <r>
    <n v="689"/>
    <x v="31"/>
    <s v="Winter"/>
    <n v="2011"/>
    <x v="1"/>
    <x v="0"/>
    <b v="0"/>
    <x v="3"/>
    <x v="1"/>
    <s v="6.6 °C"/>
    <x v="17"/>
    <x v="26"/>
    <x v="14"/>
    <x v="4"/>
    <x v="8"/>
    <x v="7"/>
  </r>
  <r>
    <n v="690"/>
    <x v="31"/>
    <s v="Winter"/>
    <n v="2011"/>
    <x v="1"/>
    <x v="1"/>
    <b v="0"/>
    <x v="3"/>
    <x v="1"/>
    <s v="6.6 °C"/>
    <x v="17"/>
    <x v="27"/>
    <x v="14"/>
    <x v="3"/>
    <x v="35"/>
    <x v="6"/>
  </r>
  <r>
    <n v="691"/>
    <x v="31"/>
    <s v="Winter"/>
    <n v="2011"/>
    <x v="1"/>
    <x v="2"/>
    <b v="0"/>
    <x v="3"/>
    <x v="1"/>
    <s v="6.6 °C"/>
    <x v="11"/>
    <x v="27"/>
    <x v="0"/>
    <x v="3"/>
    <x v="6"/>
    <x v="5"/>
  </r>
  <r>
    <n v="692"/>
    <x v="31"/>
    <s v="Winter"/>
    <n v="2011"/>
    <x v="1"/>
    <x v="3"/>
    <b v="0"/>
    <x v="3"/>
    <x v="1"/>
    <s v="6.6 °C"/>
    <x v="11"/>
    <x v="27"/>
    <x v="0"/>
    <x v="3"/>
    <x v="6"/>
    <x v="5"/>
  </r>
  <r>
    <n v="693"/>
    <x v="31"/>
    <s v="Winter"/>
    <n v="2011"/>
    <x v="1"/>
    <x v="5"/>
    <b v="0"/>
    <x v="3"/>
    <x v="2"/>
    <s v="5.7 °C"/>
    <x v="3"/>
    <x v="43"/>
    <x v="0"/>
    <x v="3"/>
    <x v="35"/>
    <x v="6"/>
  </r>
  <r>
    <n v="694"/>
    <x v="31"/>
    <s v="Winter"/>
    <n v="2011"/>
    <x v="1"/>
    <x v="6"/>
    <b v="0"/>
    <x v="3"/>
    <x v="2"/>
    <s v="5.7 °C"/>
    <x v="3"/>
    <x v="43"/>
    <x v="0"/>
    <x v="3"/>
    <x v="97"/>
    <x v="34"/>
  </r>
  <r>
    <n v="695"/>
    <x v="31"/>
    <s v="Winter"/>
    <n v="2011"/>
    <x v="1"/>
    <x v="7"/>
    <b v="0"/>
    <x v="3"/>
    <x v="2"/>
    <s v="6.6 °C"/>
    <x v="11"/>
    <x v="43"/>
    <x v="0"/>
    <x v="3"/>
    <x v="15"/>
    <x v="46"/>
  </r>
  <r>
    <n v="696"/>
    <x v="31"/>
    <s v="Winter"/>
    <n v="2011"/>
    <x v="1"/>
    <x v="8"/>
    <b v="0"/>
    <x v="3"/>
    <x v="2"/>
    <s v="6.6 °C"/>
    <x v="11"/>
    <x v="43"/>
    <x v="0"/>
    <x v="0"/>
    <x v="126"/>
    <x v="169"/>
  </r>
  <r>
    <n v="697"/>
    <x v="31"/>
    <s v="Winter"/>
    <n v="2011"/>
    <x v="1"/>
    <x v="9"/>
    <b v="0"/>
    <x v="3"/>
    <x v="1"/>
    <s v="6.6 °C"/>
    <x v="11"/>
    <x v="43"/>
    <x v="0"/>
    <x v="4"/>
    <x v="156"/>
    <x v="155"/>
  </r>
  <r>
    <n v="698"/>
    <x v="31"/>
    <s v="Winter"/>
    <n v="2011"/>
    <x v="1"/>
    <x v="10"/>
    <b v="0"/>
    <x v="3"/>
    <x v="1"/>
    <s v="6.6 °C"/>
    <x v="11"/>
    <x v="43"/>
    <x v="0"/>
    <x v="3"/>
    <x v="12"/>
    <x v="105"/>
  </r>
  <r>
    <n v="699"/>
    <x v="31"/>
    <s v="Winter"/>
    <n v="2011"/>
    <x v="1"/>
    <x v="11"/>
    <b v="0"/>
    <x v="3"/>
    <x v="1"/>
    <s v="7.4 °C"/>
    <x v="18"/>
    <x v="3"/>
    <x v="0"/>
    <x v="4"/>
    <x v="47"/>
    <x v="41"/>
  </r>
  <r>
    <n v="700"/>
    <x v="31"/>
    <s v="Winter"/>
    <n v="2011"/>
    <x v="1"/>
    <x v="12"/>
    <b v="0"/>
    <x v="3"/>
    <x v="1"/>
    <s v="8.2 °C"/>
    <x v="2"/>
    <x v="3"/>
    <x v="0"/>
    <x v="4"/>
    <x v="42"/>
    <x v="97"/>
  </r>
  <r>
    <n v="701"/>
    <x v="31"/>
    <s v="Winter"/>
    <n v="2011"/>
    <x v="1"/>
    <x v="13"/>
    <b v="0"/>
    <x v="3"/>
    <x v="1"/>
    <s v="8.2 °C"/>
    <x v="2"/>
    <x v="3"/>
    <x v="0"/>
    <x v="0"/>
    <x v="47"/>
    <x v="46"/>
  </r>
  <r>
    <n v="702"/>
    <x v="31"/>
    <s v="Winter"/>
    <n v="2011"/>
    <x v="1"/>
    <x v="14"/>
    <b v="0"/>
    <x v="3"/>
    <x v="1"/>
    <s v="9 °C"/>
    <x v="2"/>
    <x v="1"/>
    <x v="1"/>
    <x v="2"/>
    <x v="47"/>
    <x v="60"/>
  </r>
  <r>
    <n v="703"/>
    <x v="31"/>
    <s v="Winter"/>
    <n v="2011"/>
    <x v="1"/>
    <x v="15"/>
    <b v="0"/>
    <x v="3"/>
    <x v="1"/>
    <s v="9.8 °C"/>
    <x v="0"/>
    <x v="2"/>
    <x v="0"/>
    <x v="18"/>
    <x v="108"/>
    <x v="46"/>
  </r>
  <r>
    <n v="704"/>
    <x v="31"/>
    <s v="Winter"/>
    <n v="2011"/>
    <x v="1"/>
    <x v="16"/>
    <b v="0"/>
    <x v="3"/>
    <x v="1"/>
    <s v="9.8 °C"/>
    <x v="18"/>
    <x v="2"/>
    <x v="7"/>
    <x v="0"/>
    <x v="124"/>
    <x v="37"/>
  </r>
  <r>
    <n v="705"/>
    <x v="31"/>
    <s v="Winter"/>
    <n v="2011"/>
    <x v="1"/>
    <x v="17"/>
    <b v="0"/>
    <x v="3"/>
    <x v="1"/>
    <s v="9.8 °C"/>
    <x v="0"/>
    <x v="2"/>
    <x v="0"/>
    <x v="17"/>
    <x v="157"/>
    <x v="170"/>
  </r>
  <r>
    <n v="706"/>
    <x v="31"/>
    <s v="Winter"/>
    <n v="2011"/>
    <x v="1"/>
    <x v="18"/>
    <b v="0"/>
    <x v="3"/>
    <x v="1"/>
    <s v="9.8 °C"/>
    <x v="2"/>
    <x v="0"/>
    <x v="14"/>
    <x v="0"/>
    <x v="158"/>
    <x v="171"/>
  </r>
  <r>
    <n v="707"/>
    <x v="31"/>
    <s v="Winter"/>
    <n v="2011"/>
    <x v="1"/>
    <x v="19"/>
    <b v="0"/>
    <x v="3"/>
    <x v="1"/>
    <s v="9.8 °C"/>
    <x v="18"/>
    <x v="0"/>
    <x v="7"/>
    <x v="0"/>
    <x v="159"/>
    <x v="159"/>
  </r>
  <r>
    <n v="708"/>
    <x v="31"/>
    <s v="Winter"/>
    <n v="2011"/>
    <x v="1"/>
    <x v="20"/>
    <b v="0"/>
    <x v="3"/>
    <x v="1"/>
    <s v="9 °C"/>
    <x v="11"/>
    <x v="9"/>
    <x v="7"/>
    <x v="2"/>
    <x v="94"/>
    <x v="30"/>
  </r>
  <r>
    <n v="709"/>
    <x v="31"/>
    <s v="Winter"/>
    <n v="2011"/>
    <x v="1"/>
    <x v="21"/>
    <b v="0"/>
    <x v="3"/>
    <x v="1"/>
    <s v="9 °C"/>
    <x v="11"/>
    <x v="9"/>
    <x v="7"/>
    <x v="3"/>
    <x v="27"/>
    <x v="37"/>
  </r>
  <r>
    <n v="710"/>
    <x v="31"/>
    <s v="Winter"/>
    <n v="2011"/>
    <x v="1"/>
    <x v="22"/>
    <b v="0"/>
    <x v="3"/>
    <x v="1"/>
    <s v="9 °C"/>
    <x v="2"/>
    <x v="9"/>
    <x v="1"/>
    <x v="4"/>
    <x v="60"/>
    <x v="9"/>
  </r>
  <r>
    <n v="711"/>
    <x v="31"/>
    <s v="Winter"/>
    <n v="2011"/>
    <x v="1"/>
    <x v="23"/>
    <b v="0"/>
    <x v="3"/>
    <x v="2"/>
    <s v="8.2 °C"/>
    <x v="12"/>
    <x v="43"/>
    <x v="5"/>
    <x v="5"/>
    <x v="89"/>
    <x v="0"/>
  </r>
  <r>
    <n v="712"/>
    <x v="32"/>
    <s v="Winter"/>
    <n v="2011"/>
    <x v="1"/>
    <x v="0"/>
    <b v="0"/>
    <x v="4"/>
    <x v="2"/>
    <s v="9 °C"/>
    <x v="18"/>
    <x v="43"/>
    <x v="14"/>
    <x v="3"/>
    <x v="6"/>
    <x v="5"/>
  </r>
  <r>
    <n v="713"/>
    <x v="32"/>
    <s v="Winter"/>
    <n v="2011"/>
    <x v="1"/>
    <x v="1"/>
    <b v="0"/>
    <x v="4"/>
    <x v="2"/>
    <s v="9 °C"/>
    <x v="11"/>
    <x v="43"/>
    <x v="5"/>
    <x v="3"/>
    <x v="35"/>
    <x v="6"/>
  </r>
  <r>
    <n v="714"/>
    <x v="32"/>
    <s v="Winter"/>
    <n v="2011"/>
    <x v="1"/>
    <x v="2"/>
    <b v="0"/>
    <x v="4"/>
    <x v="2"/>
    <s v="9 °C"/>
    <x v="11"/>
    <x v="43"/>
    <x v="7"/>
    <x v="17"/>
    <x v="5"/>
    <x v="48"/>
  </r>
  <r>
    <n v="715"/>
    <x v="32"/>
    <s v="Winter"/>
    <n v="2011"/>
    <x v="1"/>
    <x v="3"/>
    <b v="0"/>
    <x v="4"/>
    <x v="2"/>
    <s v="9 °C"/>
    <x v="11"/>
    <x v="43"/>
    <x v="7"/>
    <x v="3"/>
    <x v="4"/>
    <x v="4"/>
  </r>
  <r>
    <n v="716"/>
    <x v="32"/>
    <s v="Winter"/>
    <n v="2011"/>
    <x v="1"/>
    <x v="4"/>
    <b v="0"/>
    <x v="4"/>
    <x v="2"/>
    <s v="9 °C"/>
    <x v="3"/>
    <x v="43"/>
    <x v="3"/>
    <x v="3"/>
    <x v="4"/>
    <x v="4"/>
  </r>
  <r>
    <n v="717"/>
    <x v="32"/>
    <s v="Winter"/>
    <n v="2011"/>
    <x v="1"/>
    <x v="5"/>
    <b v="0"/>
    <x v="4"/>
    <x v="2"/>
    <s v="9 °C"/>
    <x v="18"/>
    <x v="43"/>
    <x v="14"/>
    <x v="3"/>
    <x v="35"/>
    <x v="6"/>
  </r>
  <r>
    <n v="718"/>
    <x v="32"/>
    <s v="Winter"/>
    <n v="2011"/>
    <x v="1"/>
    <x v="6"/>
    <b v="0"/>
    <x v="4"/>
    <x v="2"/>
    <s v="9 °C"/>
    <x v="18"/>
    <x v="43"/>
    <x v="14"/>
    <x v="5"/>
    <x v="19"/>
    <x v="109"/>
  </r>
  <r>
    <n v="719"/>
    <x v="32"/>
    <s v="Winter"/>
    <n v="2011"/>
    <x v="1"/>
    <x v="7"/>
    <b v="0"/>
    <x v="4"/>
    <x v="2"/>
    <s v="9 °C"/>
    <x v="3"/>
    <x v="43"/>
    <x v="6"/>
    <x v="5"/>
    <x v="41"/>
    <x v="99"/>
  </r>
  <r>
    <n v="720"/>
    <x v="32"/>
    <s v="Winter"/>
    <n v="2011"/>
    <x v="1"/>
    <x v="8"/>
    <b v="0"/>
    <x v="4"/>
    <x v="2"/>
    <s v="9 °C"/>
    <x v="3"/>
    <x v="43"/>
    <x v="6"/>
    <x v="5"/>
    <x v="105"/>
    <x v="107"/>
  </r>
  <r>
    <n v="721"/>
    <x v="32"/>
    <s v="Winter"/>
    <n v="2011"/>
    <x v="1"/>
    <x v="9"/>
    <b v="0"/>
    <x v="4"/>
    <x v="1"/>
    <s v="9.8 °C"/>
    <x v="2"/>
    <x v="43"/>
    <x v="1"/>
    <x v="17"/>
    <x v="138"/>
    <x v="92"/>
  </r>
  <r>
    <n v="722"/>
    <x v="32"/>
    <s v="Winter"/>
    <n v="2011"/>
    <x v="1"/>
    <x v="10"/>
    <b v="0"/>
    <x v="4"/>
    <x v="1"/>
    <s v="9 °C"/>
    <x v="1"/>
    <x v="11"/>
    <x v="0"/>
    <x v="4"/>
    <x v="79"/>
    <x v="42"/>
  </r>
  <r>
    <n v="723"/>
    <x v="32"/>
    <s v="Winter"/>
    <n v="2011"/>
    <x v="1"/>
    <x v="11"/>
    <b v="0"/>
    <x v="4"/>
    <x v="1"/>
    <s v="9.8 °C"/>
    <x v="11"/>
    <x v="43"/>
    <x v="5"/>
    <x v="2"/>
    <x v="12"/>
    <x v="46"/>
  </r>
  <r>
    <n v="724"/>
    <x v="32"/>
    <s v="Winter"/>
    <n v="2011"/>
    <x v="1"/>
    <x v="12"/>
    <b v="0"/>
    <x v="4"/>
    <x v="1"/>
    <s v="9.8 °C"/>
    <x v="11"/>
    <x v="43"/>
    <x v="6"/>
    <x v="0"/>
    <x v="124"/>
    <x v="37"/>
  </r>
  <r>
    <n v="725"/>
    <x v="32"/>
    <s v="Winter"/>
    <n v="2011"/>
    <x v="1"/>
    <x v="13"/>
    <b v="0"/>
    <x v="4"/>
    <x v="0"/>
    <s v="13.9 °C"/>
    <x v="6"/>
    <x v="43"/>
    <x v="8"/>
    <x v="5"/>
    <x v="64"/>
    <x v="28"/>
  </r>
  <r>
    <n v="726"/>
    <x v="32"/>
    <s v="Winter"/>
    <n v="2011"/>
    <x v="1"/>
    <x v="14"/>
    <b v="0"/>
    <x v="4"/>
    <x v="0"/>
    <s v="15.6 °C"/>
    <x v="5"/>
    <x v="7"/>
    <x v="13"/>
    <x v="4"/>
    <x v="124"/>
    <x v="55"/>
  </r>
  <r>
    <n v="727"/>
    <x v="32"/>
    <s v="Winter"/>
    <n v="2011"/>
    <x v="1"/>
    <x v="15"/>
    <b v="0"/>
    <x v="4"/>
    <x v="0"/>
    <s v="15.6 °C"/>
    <x v="5"/>
    <x v="4"/>
    <x v="9"/>
    <x v="22"/>
    <x v="43"/>
    <x v="31"/>
  </r>
  <r>
    <n v="728"/>
    <x v="32"/>
    <s v="Winter"/>
    <n v="2011"/>
    <x v="1"/>
    <x v="16"/>
    <b v="0"/>
    <x v="4"/>
    <x v="0"/>
    <s v="14.8 °C"/>
    <x v="6"/>
    <x v="12"/>
    <x v="4"/>
    <x v="1"/>
    <x v="73"/>
    <x v="153"/>
  </r>
  <r>
    <n v="729"/>
    <x v="32"/>
    <s v="Winter"/>
    <n v="2011"/>
    <x v="1"/>
    <x v="17"/>
    <b v="0"/>
    <x v="4"/>
    <x v="0"/>
    <s v="14.8 °C"/>
    <x v="20"/>
    <x v="45"/>
    <x v="18"/>
    <x v="18"/>
    <x v="160"/>
    <x v="71"/>
  </r>
  <r>
    <n v="730"/>
    <x v="32"/>
    <s v="Winter"/>
    <n v="2011"/>
    <x v="1"/>
    <x v="18"/>
    <b v="0"/>
    <x v="4"/>
    <x v="0"/>
    <s v="13.9 °C"/>
    <x v="0"/>
    <x v="16"/>
    <x v="16"/>
    <x v="18"/>
    <x v="161"/>
    <x v="58"/>
  </r>
  <r>
    <n v="731"/>
    <x v="32"/>
    <s v="Winter"/>
    <n v="2011"/>
    <x v="1"/>
    <x v="19"/>
    <b v="0"/>
    <x v="4"/>
    <x v="0"/>
    <s v="11.5 °C"/>
    <x v="18"/>
    <x v="49"/>
    <x v="15"/>
    <x v="0"/>
    <x v="152"/>
    <x v="134"/>
  </r>
  <r>
    <n v="732"/>
    <x v="32"/>
    <s v="Winter"/>
    <n v="2011"/>
    <x v="1"/>
    <x v="20"/>
    <b v="0"/>
    <x v="4"/>
    <x v="0"/>
    <s v="9.8 °C"/>
    <x v="12"/>
    <x v="37"/>
    <x v="16"/>
    <x v="17"/>
    <x v="13"/>
    <x v="28"/>
  </r>
  <r>
    <n v="733"/>
    <x v="32"/>
    <s v="Winter"/>
    <n v="2011"/>
    <x v="1"/>
    <x v="21"/>
    <b v="0"/>
    <x v="4"/>
    <x v="0"/>
    <s v="9 °C"/>
    <x v="12"/>
    <x v="19"/>
    <x v="9"/>
    <x v="5"/>
    <x v="133"/>
    <x v="55"/>
  </r>
  <r>
    <n v="734"/>
    <x v="32"/>
    <s v="Winter"/>
    <n v="2011"/>
    <x v="1"/>
    <x v="22"/>
    <b v="0"/>
    <x v="4"/>
    <x v="0"/>
    <s v="9 °C"/>
    <x v="3"/>
    <x v="18"/>
    <x v="2"/>
    <x v="2"/>
    <x v="96"/>
    <x v="1"/>
  </r>
  <r>
    <n v="735"/>
    <x v="32"/>
    <s v="Winter"/>
    <n v="2011"/>
    <x v="1"/>
    <x v="23"/>
    <b v="0"/>
    <x v="4"/>
    <x v="0"/>
    <s v="8.2 °C"/>
    <x v="16"/>
    <x v="18"/>
    <x v="10"/>
    <x v="0"/>
    <x v="31"/>
    <x v="2"/>
  </r>
  <r>
    <n v="736"/>
    <x v="33"/>
    <s v="Winter"/>
    <n v="2011"/>
    <x v="1"/>
    <x v="0"/>
    <b v="0"/>
    <x v="5"/>
    <x v="0"/>
    <s v="8.2 °C"/>
    <x v="16"/>
    <x v="22"/>
    <x v="10"/>
    <x v="5"/>
    <x v="48"/>
    <x v="47"/>
  </r>
  <r>
    <n v="737"/>
    <x v="33"/>
    <s v="Winter"/>
    <n v="2011"/>
    <x v="1"/>
    <x v="1"/>
    <b v="0"/>
    <x v="5"/>
    <x v="0"/>
    <s v="8.2 °C"/>
    <x v="19"/>
    <x v="18"/>
    <x v="18"/>
    <x v="3"/>
    <x v="34"/>
    <x v="36"/>
  </r>
  <r>
    <n v="738"/>
    <x v="33"/>
    <s v="Winter"/>
    <n v="2011"/>
    <x v="1"/>
    <x v="2"/>
    <b v="0"/>
    <x v="5"/>
    <x v="0"/>
    <s v="7.4 °C"/>
    <x v="16"/>
    <x v="21"/>
    <x v="2"/>
    <x v="3"/>
    <x v="6"/>
    <x v="5"/>
  </r>
  <r>
    <n v="739"/>
    <x v="33"/>
    <s v="Winter"/>
    <n v="2011"/>
    <x v="1"/>
    <x v="3"/>
    <b v="0"/>
    <x v="5"/>
    <x v="0"/>
    <s v="7.4 °C"/>
    <x v="16"/>
    <x v="21"/>
    <x v="2"/>
    <x v="3"/>
    <x v="4"/>
    <x v="4"/>
  </r>
  <r>
    <n v="740"/>
    <x v="33"/>
    <s v="Winter"/>
    <n v="2011"/>
    <x v="1"/>
    <x v="5"/>
    <b v="0"/>
    <x v="5"/>
    <x v="0"/>
    <s v="6.6 °C"/>
    <x v="13"/>
    <x v="20"/>
    <x v="4"/>
    <x v="3"/>
    <x v="6"/>
    <x v="5"/>
  </r>
  <r>
    <n v="741"/>
    <x v="33"/>
    <s v="Winter"/>
    <n v="2011"/>
    <x v="1"/>
    <x v="6"/>
    <b v="0"/>
    <x v="5"/>
    <x v="0"/>
    <s v="6.6 °C"/>
    <x v="13"/>
    <x v="21"/>
    <x v="11"/>
    <x v="3"/>
    <x v="87"/>
    <x v="21"/>
  </r>
  <r>
    <n v="742"/>
    <x v="33"/>
    <s v="Winter"/>
    <n v="2011"/>
    <x v="1"/>
    <x v="7"/>
    <b v="0"/>
    <x v="5"/>
    <x v="0"/>
    <s v="5.7 °C"/>
    <x v="15"/>
    <x v="20"/>
    <x v="9"/>
    <x v="5"/>
    <x v="132"/>
    <x v="90"/>
  </r>
  <r>
    <n v="743"/>
    <x v="33"/>
    <s v="Winter"/>
    <n v="2011"/>
    <x v="1"/>
    <x v="8"/>
    <b v="0"/>
    <x v="5"/>
    <x v="0"/>
    <s v="5.7 °C"/>
    <x v="15"/>
    <x v="20"/>
    <x v="11"/>
    <x v="17"/>
    <x v="103"/>
    <x v="104"/>
  </r>
  <r>
    <n v="744"/>
    <x v="33"/>
    <s v="Winter"/>
    <n v="2011"/>
    <x v="1"/>
    <x v="9"/>
    <b v="0"/>
    <x v="5"/>
    <x v="0"/>
    <s v="6.6 °C"/>
    <x v="13"/>
    <x v="19"/>
    <x v="4"/>
    <x v="15"/>
    <x v="69"/>
    <x v="140"/>
  </r>
  <r>
    <n v="745"/>
    <x v="33"/>
    <s v="Winter"/>
    <n v="2011"/>
    <x v="1"/>
    <x v="10"/>
    <b v="0"/>
    <x v="5"/>
    <x v="0"/>
    <s v="7.4 °C"/>
    <x v="19"/>
    <x v="21"/>
    <x v="9"/>
    <x v="4"/>
    <x v="54"/>
    <x v="46"/>
  </r>
  <r>
    <n v="746"/>
    <x v="33"/>
    <s v="Winter"/>
    <n v="2011"/>
    <x v="1"/>
    <x v="11"/>
    <b v="0"/>
    <x v="5"/>
    <x v="0"/>
    <s v="7.4 °C"/>
    <x v="13"/>
    <x v="21"/>
    <x v="10"/>
    <x v="14"/>
    <x v="11"/>
    <x v="37"/>
  </r>
  <r>
    <n v="747"/>
    <x v="33"/>
    <s v="Winter"/>
    <n v="2011"/>
    <x v="1"/>
    <x v="12"/>
    <b v="0"/>
    <x v="5"/>
    <x v="0"/>
    <s v="8.2 °C"/>
    <x v="17"/>
    <x v="22"/>
    <x v="11"/>
    <x v="4"/>
    <x v="28"/>
    <x v="83"/>
  </r>
  <r>
    <n v="748"/>
    <x v="33"/>
    <s v="Winter"/>
    <n v="2011"/>
    <x v="1"/>
    <x v="13"/>
    <b v="0"/>
    <x v="5"/>
    <x v="0"/>
    <s v="8.2 °C"/>
    <x v="16"/>
    <x v="22"/>
    <x v="12"/>
    <x v="17"/>
    <x v="12"/>
    <x v="41"/>
  </r>
  <r>
    <n v="749"/>
    <x v="33"/>
    <s v="Winter"/>
    <n v="2011"/>
    <x v="1"/>
    <x v="14"/>
    <b v="0"/>
    <x v="5"/>
    <x v="0"/>
    <s v="9 °C"/>
    <x v="12"/>
    <x v="38"/>
    <x v="13"/>
    <x v="17"/>
    <x v="30"/>
    <x v="105"/>
  </r>
  <r>
    <n v="750"/>
    <x v="33"/>
    <s v="Winter"/>
    <n v="2011"/>
    <x v="1"/>
    <x v="15"/>
    <b v="0"/>
    <x v="5"/>
    <x v="0"/>
    <s v="9 °C"/>
    <x v="12"/>
    <x v="38"/>
    <x v="9"/>
    <x v="17"/>
    <x v="90"/>
    <x v="122"/>
  </r>
  <r>
    <n v="751"/>
    <x v="33"/>
    <s v="Winter"/>
    <n v="2011"/>
    <x v="1"/>
    <x v="16"/>
    <b v="0"/>
    <x v="5"/>
    <x v="0"/>
    <s v="9 °C"/>
    <x v="3"/>
    <x v="38"/>
    <x v="2"/>
    <x v="2"/>
    <x v="26"/>
    <x v="53"/>
  </r>
  <r>
    <n v="752"/>
    <x v="33"/>
    <s v="Winter"/>
    <n v="2011"/>
    <x v="1"/>
    <x v="17"/>
    <b v="0"/>
    <x v="5"/>
    <x v="0"/>
    <s v="8.2 °C"/>
    <x v="12"/>
    <x v="22"/>
    <x v="5"/>
    <x v="2"/>
    <x v="162"/>
    <x v="172"/>
  </r>
  <r>
    <n v="753"/>
    <x v="33"/>
    <s v="Winter"/>
    <n v="2011"/>
    <x v="1"/>
    <x v="18"/>
    <b v="0"/>
    <x v="5"/>
    <x v="0"/>
    <s v="8.2 °C"/>
    <x v="3"/>
    <x v="22"/>
    <x v="8"/>
    <x v="4"/>
    <x v="142"/>
    <x v="173"/>
  </r>
  <r>
    <n v="754"/>
    <x v="33"/>
    <s v="Winter"/>
    <n v="2011"/>
    <x v="1"/>
    <x v="19"/>
    <b v="0"/>
    <x v="5"/>
    <x v="0"/>
    <s v="8.2 °C"/>
    <x v="2"/>
    <x v="22"/>
    <x v="0"/>
    <x v="17"/>
    <x v="50"/>
    <x v="152"/>
  </r>
  <r>
    <n v="755"/>
    <x v="33"/>
    <s v="Winter"/>
    <n v="2011"/>
    <x v="1"/>
    <x v="20"/>
    <b v="0"/>
    <x v="5"/>
    <x v="0"/>
    <s v="8.2 °C"/>
    <x v="11"/>
    <x v="19"/>
    <x v="1"/>
    <x v="5"/>
    <x v="123"/>
    <x v="142"/>
  </r>
  <r>
    <n v="756"/>
    <x v="33"/>
    <s v="Winter"/>
    <n v="2011"/>
    <x v="1"/>
    <x v="21"/>
    <b v="0"/>
    <x v="5"/>
    <x v="0"/>
    <s v="7.4 °C"/>
    <x v="3"/>
    <x v="28"/>
    <x v="14"/>
    <x v="5"/>
    <x v="42"/>
    <x v="60"/>
  </r>
  <r>
    <n v="757"/>
    <x v="33"/>
    <s v="Winter"/>
    <n v="2011"/>
    <x v="1"/>
    <x v="22"/>
    <b v="0"/>
    <x v="5"/>
    <x v="0"/>
    <s v="7.4 °C"/>
    <x v="3"/>
    <x v="33"/>
    <x v="1"/>
    <x v="4"/>
    <x v="87"/>
    <x v="102"/>
  </r>
  <r>
    <n v="758"/>
    <x v="33"/>
    <s v="Winter"/>
    <n v="2011"/>
    <x v="1"/>
    <x v="23"/>
    <b v="0"/>
    <x v="5"/>
    <x v="0"/>
    <s v="8.2 °C"/>
    <x v="11"/>
    <x v="19"/>
    <x v="14"/>
    <x v="17"/>
    <x v="60"/>
    <x v="103"/>
  </r>
  <r>
    <n v="759"/>
    <x v="34"/>
    <s v="Winter"/>
    <n v="2011"/>
    <x v="1"/>
    <x v="0"/>
    <b v="0"/>
    <x v="6"/>
    <x v="1"/>
    <s v="8.2 °C"/>
    <x v="2"/>
    <x v="18"/>
    <x v="0"/>
    <x v="0"/>
    <x v="3"/>
    <x v="3"/>
  </r>
  <r>
    <n v="760"/>
    <x v="34"/>
    <s v="Winter"/>
    <n v="2011"/>
    <x v="1"/>
    <x v="1"/>
    <b v="0"/>
    <x v="6"/>
    <x v="1"/>
    <s v="6.6 °C"/>
    <x v="11"/>
    <x v="29"/>
    <x v="0"/>
    <x v="3"/>
    <x v="7"/>
    <x v="85"/>
  </r>
  <r>
    <n v="761"/>
    <x v="34"/>
    <s v="Winter"/>
    <n v="2011"/>
    <x v="1"/>
    <x v="2"/>
    <b v="0"/>
    <x v="6"/>
    <x v="1"/>
    <s v="5.7 °C"/>
    <x v="16"/>
    <x v="30"/>
    <x v="14"/>
    <x v="3"/>
    <x v="4"/>
    <x v="4"/>
  </r>
  <r>
    <n v="762"/>
    <x v="34"/>
    <s v="Winter"/>
    <n v="2011"/>
    <x v="1"/>
    <x v="3"/>
    <b v="0"/>
    <x v="6"/>
    <x v="1"/>
    <s v="5.7 °C"/>
    <x v="16"/>
    <x v="30"/>
    <x v="14"/>
    <x v="3"/>
    <x v="4"/>
    <x v="4"/>
  </r>
  <r>
    <n v="763"/>
    <x v="34"/>
    <s v="Winter"/>
    <n v="2011"/>
    <x v="1"/>
    <x v="5"/>
    <b v="0"/>
    <x v="6"/>
    <x v="1"/>
    <s v="5.7 °C"/>
    <x v="19"/>
    <x v="30"/>
    <x v="7"/>
    <x v="3"/>
    <x v="7"/>
    <x v="85"/>
  </r>
  <r>
    <n v="764"/>
    <x v="34"/>
    <s v="Winter"/>
    <n v="2011"/>
    <x v="1"/>
    <x v="6"/>
    <b v="0"/>
    <x v="6"/>
    <x v="1"/>
    <s v="6.6 °C"/>
    <x v="11"/>
    <x v="28"/>
    <x v="0"/>
    <x v="4"/>
    <x v="16"/>
    <x v="20"/>
  </r>
  <r>
    <n v="765"/>
    <x v="34"/>
    <s v="Winter"/>
    <n v="2011"/>
    <x v="1"/>
    <x v="7"/>
    <b v="0"/>
    <x v="6"/>
    <x v="0"/>
    <s v="5.7 °C"/>
    <x v="3"/>
    <x v="29"/>
    <x v="0"/>
    <x v="3"/>
    <x v="61"/>
    <x v="90"/>
  </r>
  <r>
    <n v="766"/>
    <x v="34"/>
    <s v="Winter"/>
    <n v="2011"/>
    <x v="1"/>
    <x v="8"/>
    <b v="0"/>
    <x v="6"/>
    <x v="0"/>
    <s v="5.7 °C"/>
    <x v="19"/>
    <x v="32"/>
    <x v="7"/>
    <x v="0"/>
    <x v="163"/>
    <x v="174"/>
  </r>
  <r>
    <n v="767"/>
    <x v="34"/>
    <s v="Winter"/>
    <n v="2011"/>
    <x v="1"/>
    <x v="9"/>
    <b v="0"/>
    <x v="6"/>
    <x v="1"/>
    <s v="6.6 °C"/>
    <x v="17"/>
    <x v="1"/>
    <x v="7"/>
    <x v="0"/>
    <x v="125"/>
    <x v="175"/>
  </r>
  <r>
    <n v="768"/>
    <x v="34"/>
    <s v="Winter"/>
    <n v="2011"/>
    <x v="1"/>
    <x v="10"/>
    <b v="0"/>
    <x v="6"/>
    <x v="1"/>
    <s v="8.2 °C"/>
    <x v="3"/>
    <x v="33"/>
    <x v="7"/>
    <x v="2"/>
    <x v="24"/>
    <x v="41"/>
  </r>
  <r>
    <n v="769"/>
    <x v="34"/>
    <s v="Winter"/>
    <n v="2011"/>
    <x v="1"/>
    <x v="11"/>
    <b v="0"/>
    <x v="6"/>
    <x v="0"/>
    <s v="9 °C"/>
    <x v="11"/>
    <x v="33"/>
    <x v="8"/>
    <x v="0"/>
    <x v="124"/>
    <x v="37"/>
  </r>
  <r>
    <n v="770"/>
    <x v="34"/>
    <s v="Winter"/>
    <n v="2011"/>
    <x v="1"/>
    <x v="12"/>
    <b v="0"/>
    <x v="6"/>
    <x v="1"/>
    <s v="9.8 °C"/>
    <x v="18"/>
    <x v="37"/>
    <x v="8"/>
    <x v="1"/>
    <x v="78"/>
    <x v="80"/>
  </r>
  <r>
    <n v="771"/>
    <x v="34"/>
    <s v="Winter"/>
    <n v="2011"/>
    <x v="1"/>
    <x v="13"/>
    <b v="0"/>
    <x v="6"/>
    <x v="1"/>
    <s v="10.7 °C"/>
    <x v="2"/>
    <x v="20"/>
    <x v="6"/>
    <x v="14"/>
    <x v="26"/>
    <x v="100"/>
  </r>
  <r>
    <n v="772"/>
    <x v="34"/>
    <s v="Winter"/>
    <n v="2011"/>
    <x v="1"/>
    <x v="14"/>
    <b v="0"/>
    <x v="6"/>
    <x v="1"/>
    <s v="11.5 °C"/>
    <x v="1"/>
    <x v="49"/>
    <x v="8"/>
    <x v="13"/>
    <x v="83"/>
    <x v="134"/>
  </r>
  <r>
    <n v="773"/>
    <x v="34"/>
    <s v="Winter"/>
    <n v="2011"/>
    <x v="1"/>
    <x v="15"/>
    <b v="0"/>
    <x v="6"/>
    <x v="1"/>
    <s v="11.5 °C"/>
    <x v="1"/>
    <x v="37"/>
    <x v="2"/>
    <x v="14"/>
    <x v="38"/>
    <x v="127"/>
  </r>
  <r>
    <n v="774"/>
    <x v="34"/>
    <s v="Winter"/>
    <n v="2011"/>
    <x v="1"/>
    <x v="16"/>
    <b v="0"/>
    <x v="6"/>
    <x v="1"/>
    <s v="12.3 °C"/>
    <x v="0"/>
    <x v="16"/>
    <x v="6"/>
    <x v="1"/>
    <x v="164"/>
    <x v="111"/>
  </r>
  <r>
    <n v="775"/>
    <x v="34"/>
    <s v="Winter"/>
    <n v="2011"/>
    <x v="1"/>
    <x v="17"/>
    <b v="0"/>
    <x v="6"/>
    <x v="1"/>
    <s v="10.7 °C"/>
    <x v="1"/>
    <x v="34"/>
    <x v="7"/>
    <x v="22"/>
    <x v="165"/>
    <x v="176"/>
  </r>
  <r>
    <n v="776"/>
    <x v="34"/>
    <s v="Winter"/>
    <n v="2011"/>
    <x v="1"/>
    <x v="18"/>
    <b v="0"/>
    <x v="6"/>
    <x v="1"/>
    <s v="9.8 °C"/>
    <x v="2"/>
    <x v="54"/>
    <x v="14"/>
    <x v="0"/>
    <x v="166"/>
    <x v="107"/>
  </r>
  <r>
    <n v="777"/>
    <x v="34"/>
    <s v="Winter"/>
    <n v="2011"/>
    <x v="1"/>
    <x v="19"/>
    <b v="0"/>
    <x v="6"/>
    <x v="1"/>
    <s v="9.8 °C"/>
    <x v="18"/>
    <x v="55"/>
    <x v="7"/>
    <x v="5"/>
    <x v="46"/>
    <x v="153"/>
  </r>
  <r>
    <n v="778"/>
    <x v="34"/>
    <s v="Winter"/>
    <n v="2011"/>
    <x v="1"/>
    <x v="20"/>
    <b v="0"/>
    <x v="6"/>
    <x v="1"/>
    <s v="9.8 °C"/>
    <x v="18"/>
    <x v="55"/>
    <x v="8"/>
    <x v="4"/>
    <x v="94"/>
    <x v="68"/>
  </r>
  <r>
    <n v="779"/>
    <x v="34"/>
    <s v="Winter"/>
    <n v="2011"/>
    <x v="1"/>
    <x v="21"/>
    <b v="0"/>
    <x v="6"/>
    <x v="1"/>
    <s v="9.8 °C"/>
    <x v="18"/>
    <x v="56"/>
    <x v="8"/>
    <x v="4"/>
    <x v="40"/>
    <x v="74"/>
  </r>
  <r>
    <n v="780"/>
    <x v="34"/>
    <s v="Winter"/>
    <n v="2011"/>
    <x v="1"/>
    <x v="22"/>
    <b v="0"/>
    <x v="6"/>
    <x v="1"/>
    <s v="9.8 °C"/>
    <x v="18"/>
    <x v="55"/>
    <x v="8"/>
    <x v="5"/>
    <x v="108"/>
    <x v="66"/>
  </r>
  <r>
    <n v="781"/>
    <x v="34"/>
    <s v="Winter"/>
    <n v="2011"/>
    <x v="1"/>
    <x v="23"/>
    <b v="0"/>
    <x v="6"/>
    <x v="1"/>
    <s v="9.8 °C"/>
    <x v="18"/>
    <x v="56"/>
    <x v="7"/>
    <x v="5"/>
    <x v="10"/>
    <x v="35"/>
  </r>
  <r>
    <n v="782"/>
    <x v="35"/>
    <s v="Winter"/>
    <n v="2011"/>
    <x v="1"/>
    <x v="0"/>
    <b v="0"/>
    <x v="0"/>
    <x v="1"/>
    <s v="9.8 °C"/>
    <x v="18"/>
    <x v="56"/>
    <x v="8"/>
    <x v="0"/>
    <x v="49"/>
    <x v="21"/>
  </r>
  <r>
    <n v="783"/>
    <x v="35"/>
    <s v="Winter"/>
    <n v="2011"/>
    <x v="1"/>
    <x v="1"/>
    <b v="0"/>
    <x v="0"/>
    <x v="1"/>
    <s v="9.8 °C"/>
    <x v="18"/>
    <x v="55"/>
    <x v="8"/>
    <x v="5"/>
    <x v="19"/>
    <x v="109"/>
  </r>
  <r>
    <n v="784"/>
    <x v="35"/>
    <s v="Winter"/>
    <n v="2011"/>
    <x v="1"/>
    <x v="2"/>
    <b v="0"/>
    <x v="0"/>
    <x v="1"/>
    <s v="9.8 °C"/>
    <x v="18"/>
    <x v="2"/>
    <x v="8"/>
    <x v="2"/>
    <x v="98"/>
    <x v="22"/>
  </r>
  <r>
    <n v="785"/>
    <x v="35"/>
    <s v="Winter"/>
    <n v="2011"/>
    <x v="1"/>
    <x v="3"/>
    <b v="0"/>
    <x v="0"/>
    <x v="1"/>
    <s v="9.8 °C"/>
    <x v="18"/>
    <x v="2"/>
    <x v="8"/>
    <x v="5"/>
    <x v="3"/>
    <x v="62"/>
  </r>
  <r>
    <n v="786"/>
    <x v="35"/>
    <s v="Winter"/>
    <n v="2011"/>
    <x v="1"/>
    <x v="4"/>
    <b v="0"/>
    <x v="0"/>
    <x v="2"/>
    <s v="9 °C"/>
    <x v="11"/>
    <x v="43"/>
    <x v="7"/>
    <x v="3"/>
    <x v="21"/>
    <x v="7"/>
  </r>
  <r>
    <n v="787"/>
    <x v="35"/>
    <s v="Winter"/>
    <n v="2011"/>
    <x v="1"/>
    <x v="5"/>
    <b v="0"/>
    <x v="0"/>
    <x v="2"/>
    <s v="8.2 °C"/>
    <x v="11"/>
    <x v="11"/>
    <x v="1"/>
    <x v="3"/>
    <x v="33"/>
    <x v="23"/>
  </r>
  <r>
    <n v="788"/>
    <x v="35"/>
    <s v="Winter"/>
    <n v="2011"/>
    <x v="1"/>
    <x v="6"/>
    <b v="0"/>
    <x v="0"/>
    <x v="2"/>
    <s v="8.2 °C"/>
    <x v="2"/>
    <x v="11"/>
    <x v="0"/>
    <x v="3"/>
    <x v="22"/>
    <x v="48"/>
  </r>
  <r>
    <n v="789"/>
    <x v="35"/>
    <s v="Winter"/>
    <n v="2011"/>
    <x v="1"/>
    <x v="7"/>
    <b v="0"/>
    <x v="0"/>
    <x v="2"/>
    <s v="9 °C"/>
    <x v="2"/>
    <x v="43"/>
    <x v="1"/>
    <x v="3"/>
    <x v="22"/>
    <x v="48"/>
  </r>
  <r>
    <n v="790"/>
    <x v="35"/>
    <s v="Winter"/>
    <n v="2011"/>
    <x v="1"/>
    <x v="8"/>
    <b v="0"/>
    <x v="0"/>
    <x v="2"/>
    <s v="8.2 °C"/>
    <x v="11"/>
    <x v="11"/>
    <x v="1"/>
    <x v="3"/>
    <x v="3"/>
    <x v="98"/>
  </r>
  <r>
    <n v="791"/>
    <x v="35"/>
    <s v="Winter"/>
    <n v="2011"/>
    <x v="1"/>
    <x v="9"/>
    <b v="0"/>
    <x v="0"/>
    <x v="2"/>
    <s v="8.2 °C"/>
    <x v="11"/>
    <x v="11"/>
    <x v="1"/>
    <x v="0"/>
    <x v="19"/>
    <x v="25"/>
  </r>
  <r>
    <n v="792"/>
    <x v="35"/>
    <s v="Winter"/>
    <n v="2011"/>
    <x v="1"/>
    <x v="10"/>
    <b v="0"/>
    <x v="0"/>
    <x v="2"/>
    <s v="8.2 °C"/>
    <x v="3"/>
    <x v="11"/>
    <x v="7"/>
    <x v="0"/>
    <x v="17"/>
    <x v="19"/>
  </r>
  <r>
    <n v="793"/>
    <x v="35"/>
    <s v="Winter"/>
    <n v="2011"/>
    <x v="1"/>
    <x v="11"/>
    <b v="0"/>
    <x v="0"/>
    <x v="2"/>
    <s v="9 °C"/>
    <x v="11"/>
    <x v="11"/>
    <x v="7"/>
    <x v="5"/>
    <x v="24"/>
    <x v="105"/>
  </r>
  <r>
    <n v="794"/>
    <x v="35"/>
    <s v="Winter"/>
    <n v="2011"/>
    <x v="1"/>
    <x v="12"/>
    <b v="0"/>
    <x v="0"/>
    <x v="2"/>
    <s v="9 °C"/>
    <x v="11"/>
    <x v="11"/>
    <x v="8"/>
    <x v="22"/>
    <x v="76"/>
    <x v="46"/>
  </r>
  <r>
    <n v="795"/>
    <x v="35"/>
    <s v="Winter"/>
    <n v="2011"/>
    <x v="1"/>
    <x v="13"/>
    <b v="0"/>
    <x v="0"/>
    <x v="2"/>
    <s v="9 °C"/>
    <x v="11"/>
    <x v="11"/>
    <x v="8"/>
    <x v="22"/>
    <x v="133"/>
    <x v="44"/>
  </r>
  <r>
    <n v="796"/>
    <x v="35"/>
    <s v="Winter"/>
    <n v="2011"/>
    <x v="1"/>
    <x v="14"/>
    <b v="0"/>
    <x v="0"/>
    <x v="2"/>
    <s v="9 °C"/>
    <x v="1"/>
    <x v="11"/>
    <x v="0"/>
    <x v="2"/>
    <x v="54"/>
    <x v="97"/>
  </r>
  <r>
    <n v="797"/>
    <x v="35"/>
    <s v="Winter"/>
    <n v="2011"/>
    <x v="1"/>
    <x v="15"/>
    <b v="0"/>
    <x v="0"/>
    <x v="2"/>
    <s v="9 °C"/>
    <x v="1"/>
    <x v="11"/>
    <x v="0"/>
    <x v="16"/>
    <x v="47"/>
    <x v="122"/>
  </r>
  <r>
    <n v="798"/>
    <x v="35"/>
    <s v="Winter"/>
    <n v="2011"/>
    <x v="1"/>
    <x v="16"/>
    <b v="0"/>
    <x v="0"/>
    <x v="2"/>
    <s v="9 °C"/>
    <x v="11"/>
    <x v="11"/>
    <x v="7"/>
    <x v="1"/>
    <x v="36"/>
    <x v="68"/>
  </r>
  <r>
    <n v="799"/>
    <x v="35"/>
    <s v="Winter"/>
    <n v="2011"/>
    <x v="1"/>
    <x v="17"/>
    <b v="0"/>
    <x v="0"/>
    <x v="1"/>
    <s v="9.8 °C"/>
    <x v="3"/>
    <x v="11"/>
    <x v="3"/>
    <x v="24"/>
    <x v="27"/>
    <x v="53"/>
  </r>
  <r>
    <n v="800"/>
    <x v="35"/>
    <s v="Winter"/>
    <n v="2011"/>
    <x v="1"/>
    <x v="18"/>
    <b v="0"/>
    <x v="0"/>
    <x v="1"/>
    <s v="11.5 °C"/>
    <x v="18"/>
    <x v="43"/>
    <x v="10"/>
    <x v="4"/>
    <x v="38"/>
    <x v="56"/>
  </r>
  <r>
    <n v="801"/>
    <x v="35"/>
    <s v="Winter"/>
    <n v="2011"/>
    <x v="1"/>
    <x v="19"/>
    <b v="0"/>
    <x v="0"/>
    <x v="1"/>
    <s v="11.5 °C"/>
    <x v="18"/>
    <x v="43"/>
    <x v="10"/>
    <x v="15"/>
    <x v="78"/>
    <x v="11"/>
  </r>
  <r>
    <n v="802"/>
    <x v="35"/>
    <s v="Winter"/>
    <n v="2011"/>
    <x v="1"/>
    <x v="20"/>
    <b v="0"/>
    <x v="0"/>
    <x v="0"/>
    <s v="12.3 °C"/>
    <x v="0"/>
    <x v="9"/>
    <x v="2"/>
    <x v="2"/>
    <x v="27"/>
    <x v="83"/>
  </r>
  <r>
    <n v="803"/>
    <x v="35"/>
    <s v="Winter"/>
    <n v="2011"/>
    <x v="1"/>
    <x v="21"/>
    <b v="0"/>
    <x v="0"/>
    <x v="0"/>
    <s v="10.7 °C"/>
    <x v="2"/>
    <x v="11"/>
    <x v="5"/>
    <x v="0"/>
    <x v="42"/>
    <x v="10"/>
  </r>
  <r>
    <n v="804"/>
    <x v="35"/>
    <s v="Winter"/>
    <n v="2011"/>
    <x v="1"/>
    <x v="22"/>
    <b v="0"/>
    <x v="0"/>
    <x v="0"/>
    <s v="10.7 °C"/>
    <x v="1"/>
    <x v="43"/>
    <x v="7"/>
    <x v="4"/>
    <x v="30"/>
    <x v="79"/>
  </r>
  <r>
    <n v="805"/>
    <x v="35"/>
    <s v="Winter"/>
    <n v="2011"/>
    <x v="1"/>
    <x v="23"/>
    <b v="0"/>
    <x v="0"/>
    <x v="0"/>
    <s v="10.7 °C"/>
    <x v="2"/>
    <x v="43"/>
    <x v="6"/>
    <x v="18"/>
    <x v="15"/>
    <x v="29"/>
  </r>
  <r>
    <n v="806"/>
    <x v="36"/>
    <s v="Winter"/>
    <n v="2011"/>
    <x v="1"/>
    <x v="0"/>
    <b v="0"/>
    <x v="1"/>
    <x v="0"/>
    <s v="10.7 °C"/>
    <x v="2"/>
    <x v="56"/>
    <x v="5"/>
    <x v="4"/>
    <x v="53"/>
    <x v="21"/>
  </r>
  <r>
    <n v="807"/>
    <x v="36"/>
    <s v="Winter"/>
    <n v="2011"/>
    <x v="1"/>
    <x v="1"/>
    <b v="0"/>
    <x v="1"/>
    <x v="0"/>
    <s v="10.7 °C"/>
    <x v="11"/>
    <x v="55"/>
    <x v="12"/>
    <x v="17"/>
    <x v="71"/>
    <x v="40"/>
  </r>
  <r>
    <n v="808"/>
    <x v="36"/>
    <s v="Winter"/>
    <n v="2011"/>
    <x v="1"/>
    <x v="2"/>
    <b v="0"/>
    <x v="1"/>
    <x v="0"/>
    <s v="10.7 °C"/>
    <x v="11"/>
    <x v="54"/>
    <x v="9"/>
    <x v="3"/>
    <x v="32"/>
    <x v="25"/>
  </r>
  <r>
    <n v="809"/>
    <x v="36"/>
    <s v="Winter"/>
    <n v="2011"/>
    <x v="1"/>
    <x v="3"/>
    <b v="0"/>
    <x v="1"/>
    <x v="0"/>
    <s v="10.7 °C"/>
    <x v="0"/>
    <x v="54"/>
    <x v="1"/>
    <x v="0"/>
    <x v="3"/>
    <x v="3"/>
  </r>
  <r>
    <n v="810"/>
    <x v="36"/>
    <s v="Winter"/>
    <n v="2011"/>
    <x v="1"/>
    <x v="4"/>
    <b v="0"/>
    <x v="1"/>
    <x v="0"/>
    <s v="10.7 °C"/>
    <x v="11"/>
    <x v="54"/>
    <x v="11"/>
    <x v="3"/>
    <x v="6"/>
    <x v="5"/>
  </r>
  <r>
    <n v="811"/>
    <x v="36"/>
    <s v="Winter"/>
    <n v="2011"/>
    <x v="1"/>
    <x v="5"/>
    <b v="0"/>
    <x v="1"/>
    <x v="0"/>
    <s v="10.7 °C"/>
    <x v="2"/>
    <x v="54"/>
    <x v="6"/>
    <x v="3"/>
    <x v="4"/>
    <x v="4"/>
  </r>
  <r>
    <n v="812"/>
    <x v="36"/>
    <s v="Winter"/>
    <n v="2011"/>
    <x v="1"/>
    <x v="6"/>
    <b v="0"/>
    <x v="1"/>
    <x v="0"/>
    <s v="10.7 °C"/>
    <x v="2"/>
    <x v="54"/>
    <x v="6"/>
    <x v="3"/>
    <x v="4"/>
    <x v="4"/>
  </r>
  <r>
    <n v="813"/>
    <x v="36"/>
    <s v="Winter"/>
    <n v="2011"/>
    <x v="1"/>
    <x v="7"/>
    <b v="0"/>
    <x v="1"/>
    <x v="0"/>
    <s v="9.8 °C"/>
    <x v="18"/>
    <x v="55"/>
    <x v="8"/>
    <x v="3"/>
    <x v="21"/>
    <x v="7"/>
  </r>
  <r>
    <n v="814"/>
    <x v="36"/>
    <s v="Winter"/>
    <n v="2011"/>
    <x v="1"/>
    <x v="8"/>
    <b v="0"/>
    <x v="1"/>
    <x v="0"/>
    <s v="9.8 °C"/>
    <x v="2"/>
    <x v="55"/>
    <x v="14"/>
    <x v="4"/>
    <x v="144"/>
    <x v="84"/>
  </r>
  <r>
    <n v="815"/>
    <x v="36"/>
    <s v="Winter"/>
    <n v="2011"/>
    <x v="1"/>
    <x v="9"/>
    <b v="0"/>
    <x v="1"/>
    <x v="0"/>
    <s v="11.5 °C"/>
    <x v="0"/>
    <x v="34"/>
    <x v="14"/>
    <x v="18"/>
    <x v="101"/>
    <x v="79"/>
  </r>
  <r>
    <n v="816"/>
    <x v="36"/>
    <s v="Winter"/>
    <n v="2011"/>
    <x v="1"/>
    <x v="10"/>
    <b v="0"/>
    <x v="1"/>
    <x v="0"/>
    <s v="12.3 °C"/>
    <x v="0"/>
    <x v="35"/>
    <x v="2"/>
    <x v="13"/>
    <x v="64"/>
    <x v="70"/>
  </r>
  <r>
    <n v="817"/>
    <x v="36"/>
    <s v="Winter"/>
    <n v="2011"/>
    <x v="1"/>
    <x v="11"/>
    <b v="0"/>
    <x v="1"/>
    <x v="0"/>
    <s v="13.1 °C"/>
    <x v="24"/>
    <x v="36"/>
    <x v="2"/>
    <x v="32"/>
    <x v="121"/>
    <x v="126"/>
  </r>
  <r>
    <n v="818"/>
    <x v="36"/>
    <s v="Winter"/>
    <n v="2011"/>
    <x v="1"/>
    <x v="12"/>
    <b v="0"/>
    <x v="1"/>
    <x v="0"/>
    <s v="13.9 °C"/>
    <x v="6"/>
    <x v="15"/>
    <x v="0"/>
    <x v="33"/>
    <x v="167"/>
    <x v="177"/>
  </r>
  <r>
    <n v="819"/>
    <x v="36"/>
    <s v="Winter"/>
    <n v="2011"/>
    <x v="1"/>
    <x v="13"/>
    <b v="0"/>
    <x v="1"/>
    <x v="0"/>
    <s v="13.9 °C"/>
    <x v="29"/>
    <x v="15"/>
    <x v="0"/>
    <x v="9"/>
    <x v="113"/>
    <x v="58"/>
  </r>
  <r>
    <n v="820"/>
    <x v="36"/>
    <s v="Winter"/>
    <n v="2011"/>
    <x v="1"/>
    <x v="14"/>
    <b v="0"/>
    <x v="1"/>
    <x v="0"/>
    <s v="13.9 °C"/>
    <x v="4"/>
    <x v="15"/>
    <x v="1"/>
    <x v="9"/>
    <x v="156"/>
    <x v="143"/>
  </r>
  <r>
    <n v="821"/>
    <x v="36"/>
    <s v="Winter"/>
    <n v="2011"/>
    <x v="1"/>
    <x v="15"/>
    <b v="0"/>
    <x v="1"/>
    <x v="0"/>
    <s v="13.9 °C"/>
    <x v="4"/>
    <x v="15"/>
    <x v="1"/>
    <x v="34"/>
    <x v="110"/>
    <x v="58"/>
  </r>
  <r>
    <n v="822"/>
    <x v="36"/>
    <s v="Winter"/>
    <n v="2011"/>
    <x v="1"/>
    <x v="16"/>
    <b v="0"/>
    <x v="1"/>
    <x v="0"/>
    <s v="13.9 °C"/>
    <x v="4"/>
    <x v="36"/>
    <x v="14"/>
    <x v="35"/>
    <x v="168"/>
    <x v="45"/>
  </r>
  <r>
    <n v="823"/>
    <x v="36"/>
    <s v="Winter"/>
    <n v="2011"/>
    <x v="1"/>
    <x v="17"/>
    <b v="0"/>
    <x v="1"/>
    <x v="0"/>
    <s v="13.9 °C"/>
    <x v="29"/>
    <x v="15"/>
    <x v="0"/>
    <x v="31"/>
    <x v="106"/>
    <x v="178"/>
  </r>
  <r>
    <n v="824"/>
    <x v="36"/>
    <s v="Winter"/>
    <n v="2011"/>
    <x v="1"/>
    <x v="18"/>
    <b v="0"/>
    <x v="1"/>
    <x v="0"/>
    <s v="12.3 °C"/>
    <x v="24"/>
    <x v="34"/>
    <x v="8"/>
    <x v="23"/>
    <x v="65"/>
    <x v="53"/>
  </r>
  <r>
    <n v="825"/>
    <x v="36"/>
    <s v="Winter"/>
    <n v="2011"/>
    <x v="1"/>
    <x v="19"/>
    <b v="0"/>
    <x v="1"/>
    <x v="0"/>
    <s v="11.5 °C"/>
    <x v="0"/>
    <x v="53"/>
    <x v="7"/>
    <x v="5"/>
    <x v="32"/>
    <x v="137"/>
  </r>
  <r>
    <n v="826"/>
    <x v="36"/>
    <s v="Winter"/>
    <n v="2011"/>
    <x v="1"/>
    <x v="20"/>
    <b v="0"/>
    <x v="1"/>
    <x v="0"/>
    <s v="11.5 °C"/>
    <x v="0"/>
    <x v="53"/>
    <x v="14"/>
    <x v="2"/>
    <x v="144"/>
    <x v="132"/>
  </r>
  <r>
    <n v="827"/>
    <x v="36"/>
    <s v="Winter"/>
    <n v="2011"/>
    <x v="1"/>
    <x v="21"/>
    <b v="0"/>
    <x v="1"/>
    <x v="0"/>
    <s v="10.7 °C"/>
    <x v="24"/>
    <x v="54"/>
    <x v="0"/>
    <x v="2"/>
    <x v="97"/>
    <x v="110"/>
  </r>
  <r>
    <n v="828"/>
    <x v="36"/>
    <s v="Winter"/>
    <n v="2011"/>
    <x v="1"/>
    <x v="22"/>
    <b v="0"/>
    <x v="1"/>
    <x v="0"/>
    <s v="10.7 °C"/>
    <x v="24"/>
    <x v="54"/>
    <x v="0"/>
    <x v="2"/>
    <x v="77"/>
    <x v="69"/>
  </r>
  <r>
    <n v="829"/>
    <x v="36"/>
    <s v="Winter"/>
    <n v="2011"/>
    <x v="1"/>
    <x v="23"/>
    <b v="0"/>
    <x v="1"/>
    <x v="0"/>
    <s v="9.8 °C"/>
    <x v="0"/>
    <x v="55"/>
    <x v="0"/>
    <x v="17"/>
    <x v="16"/>
    <x v="33"/>
  </r>
  <r>
    <n v="830"/>
    <x v="37"/>
    <s v="Winter"/>
    <n v="2011"/>
    <x v="1"/>
    <x v="0"/>
    <b v="0"/>
    <x v="2"/>
    <x v="0"/>
    <s v="9.8 °C"/>
    <x v="0"/>
    <x v="55"/>
    <x v="0"/>
    <x v="5"/>
    <x v="88"/>
    <x v="93"/>
  </r>
  <r>
    <n v="831"/>
    <x v="37"/>
    <s v="Winter"/>
    <n v="2011"/>
    <x v="1"/>
    <x v="1"/>
    <b v="0"/>
    <x v="2"/>
    <x v="0"/>
    <s v="9 °C"/>
    <x v="1"/>
    <x v="2"/>
    <x v="0"/>
    <x v="5"/>
    <x v="22"/>
    <x v="36"/>
  </r>
  <r>
    <n v="832"/>
    <x v="37"/>
    <s v="Winter"/>
    <n v="2011"/>
    <x v="1"/>
    <x v="2"/>
    <b v="0"/>
    <x v="2"/>
    <x v="0"/>
    <s v="8.2 °C"/>
    <x v="2"/>
    <x v="1"/>
    <x v="0"/>
    <x v="3"/>
    <x v="35"/>
    <x v="6"/>
  </r>
  <r>
    <n v="833"/>
    <x v="37"/>
    <s v="Winter"/>
    <n v="2011"/>
    <x v="1"/>
    <x v="3"/>
    <b v="0"/>
    <x v="2"/>
    <x v="0"/>
    <s v="8.2 °C"/>
    <x v="2"/>
    <x v="3"/>
    <x v="0"/>
    <x v="3"/>
    <x v="4"/>
    <x v="4"/>
  </r>
  <r>
    <n v="834"/>
    <x v="37"/>
    <s v="Winter"/>
    <n v="2011"/>
    <x v="1"/>
    <x v="4"/>
    <b v="0"/>
    <x v="2"/>
    <x v="0"/>
    <s v="8.2 °C"/>
    <x v="2"/>
    <x v="3"/>
    <x v="0"/>
    <x v="5"/>
    <x v="4"/>
    <x v="5"/>
  </r>
  <r>
    <n v="835"/>
    <x v="37"/>
    <s v="Winter"/>
    <n v="2011"/>
    <x v="1"/>
    <x v="5"/>
    <b v="0"/>
    <x v="2"/>
    <x v="0"/>
    <s v="8.2 °C"/>
    <x v="2"/>
    <x v="3"/>
    <x v="0"/>
    <x v="5"/>
    <x v="33"/>
    <x v="98"/>
  </r>
  <r>
    <n v="836"/>
    <x v="37"/>
    <s v="Winter"/>
    <n v="2011"/>
    <x v="1"/>
    <x v="6"/>
    <b v="0"/>
    <x v="2"/>
    <x v="0"/>
    <s v="7.4 °C"/>
    <x v="18"/>
    <x v="43"/>
    <x v="0"/>
    <x v="5"/>
    <x v="31"/>
    <x v="33"/>
  </r>
  <r>
    <n v="837"/>
    <x v="37"/>
    <s v="Winter"/>
    <n v="2011"/>
    <x v="1"/>
    <x v="7"/>
    <b v="0"/>
    <x v="2"/>
    <x v="0"/>
    <s v="7.4 °C"/>
    <x v="18"/>
    <x v="3"/>
    <x v="0"/>
    <x v="15"/>
    <x v="121"/>
    <x v="76"/>
  </r>
  <r>
    <n v="838"/>
    <x v="37"/>
    <s v="Winter"/>
    <n v="2011"/>
    <x v="1"/>
    <x v="8"/>
    <b v="0"/>
    <x v="2"/>
    <x v="1"/>
    <s v="6.6 °C"/>
    <x v="11"/>
    <x v="11"/>
    <x v="0"/>
    <x v="18"/>
    <x v="169"/>
    <x v="179"/>
  </r>
  <r>
    <n v="839"/>
    <x v="37"/>
    <s v="Winter"/>
    <n v="2011"/>
    <x v="1"/>
    <x v="9"/>
    <b v="0"/>
    <x v="2"/>
    <x v="0"/>
    <s v="9 °C"/>
    <x v="1"/>
    <x v="1"/>
    <x v="0"/>
    <x v="0"/>
    <x v="168"/>
    <x v="130"/>
  </r>
  <r>
    <n v="840"/>
    <x v="37"/>
    <s v="Winter"/>
    <n v="2011"/>
    <x v="1"/>
    <x v="10"/>
    <b v="0"/>
    <x v="2"/>
    <x v="0"/>
    <s v="9.8 °C"/>
    <x v="2"/>
    <x v="2"/>
    <x v="14"/>
    <x v="15"/>
    <x v="47"/>
    <x v="97"/>
  </r>
  <r>
    <n v="841"/>
    <x v="37"/>
    <s v="Winter"/>
    <n v="2011"/>
    <x v="1"/>
    <x v="11"/>
    <b v="0"/>
    <x v="2"/>
    <x v="0"/>
    <s v="12.3 °C"/>
    <x v="20"/>
    <x v="55"/>
    <x v="1"/>
    <x v="16"/>
    <x v="49"/>
    <x v="105"/>
  </r>
  <r>
    <n v="842"/>
    <x v="37"/>
    <s v="Winter"/>
    <n v="2011"/>
    <x v="1"/>
    <x v="12"/>
    <b v="0"/>
    <x v="2"/>
    <x v="1"/>
    <s v="13.1 °C"/>
    <x v="4"/>
    <x v="51"/>
    <x v="0"/>
    <x v="18"/>
    <x v="79"/>
    <x v="180"/>
  </r>
  <r>
    <n v="843"/>
    <x v="37"/>
    <s v="Winter"/>
    <n v="2011"/>
    <x v="1"/>
    <x v="13"/>
    <b v="0"/>
    <x v="2"/>
    <x v="1"/>
    <s v="14.8 °C"/>
    <x v="29"/>
    <x v="14"/>
    <x v="1"/>
    <x v="22"/>
    <x v="25"/>
    <x v="37"/>
  </r>
  <r>
    <n v="844"/>
    <x v="37"/>
    <s v="Winter"/>
    <n v="2011"/>
    <x v="1"/>
    <x v="14"/>
    <b v="0"/>
    <x v="2"/>
    <x v="1"/>
    <s v="14.8 °C"/>
    <x v="29"/>
    <x v="14"/>
    <x v="1"/>
    <x v="1"/>
    <x v="15"/>
    <x v="122"/>
  </r>
  <r>
    <n v="845"/>
    <x v="37"/>
    <s v="Winter"/>
    <n v="2011"/>
    <x v="1"/>
    <x v="15"/>
    <b v="0"/>
    <x v="2"/>
    <x v="1"/>
    <s v="15.6 °C"/>
    <x v="5"/>
    <x v="47"/>
    <x v="1"/>
    <x v="17"/>
    <x v="24"/>
    <x v="89"/>
  </r>
  <r>
    <n v="846"/>
    <x v="37"/>
    <s v="Winter"/>
    <n v="2011"/>
    <x v="1"/>
    <x v="16"/>
    <b v="0"/>
    <x v="2"/>
    <x v="1"/>
    <s v="14.8 °C"/>
    <x v="4"/>
    <x v="14"/>
    <x v="7"/>
    <x v="19"/>
    <x v="52"/>
    <x v="181"/>
  </r>
  <r>
    <n v="847"/>
    <x v="37"/>
    <s v="Winter"/>
    <n v="2011"/>
    <x v="1"/>
    <x v="17"/>
    <b v="0"/>
    <x v="2"/>
    <x v="1"/>
    <s v="13.1 °C"/>
    <x v="20"/>
    <x v="56"/>
    <x v="8"/>
    <x v="14"/>
    <x v="134"/>
    <x v="182"/>
  </r>
  <r>
    <n v="848"/>
    <x v="37"/>
    <s v="Winter"/>
    <n v="2011"/>
    <x v="1"/>
    <x v="18"/>
    <b v="0"/>
    <x v="2"/>
    <x v="1"/>
    <s v="13.9 °C"/>
    <x v="6"/>
    <x v="13"/>
    <x v="7"/>
    <x v="2"/>
    <x v="162"/>
    <x v="172"/>
  </r>
  <r>
    <n v="849"/>
    <x v="37"/>
    <s v="Winter"/>
    <n v="2011"/>
    <x v="1"/>
    <x v="19"/>
    <b v="0"/>
    <x v="2"/>
    <x v="1"/>
    <s v="13.1 °C"/>
    <x v="4"/>
    <x v="56"/>
    <x v="0"/>
    <x v="2"/>
    <x v="170"/>
    <x v="116"/>
  </r>
  <r>
    <n v="850"/>
    <x v="37"/>
    <s v="Winter"/>
    <n v="2011"/>
    <x v="1"/>
    <x v="20"/>
    <b v="0"/>
    <x v="2"/>
    <x v="1"/>
    <s v="13.1 °C"/>
    <x v="6"/>
    <x v="56"/>
    <x v="14"/>
    <x v="15"/>
    <x v="70"/>
    <x v="39"/>
  </r>
  <r>
    <n v="851"/>
    <x v="37"/>
    <s v="Winter"/>
    <n v="2011"/>
    <x v="1"/>
    <x v="21"/>
    <b v="0"/>
    <x v="2"/>
    <x v="0"/>
    <s v="13.1 °C"/>
    <x v="4"/>
    <x v="56"/>
    <x v="0"/>
    <x v="0"/>
    <x v="102"/>
    <x v="53"/>
  </r>
  <r>
    <n v="852"/>
    <x v="37"/>
    <s v="Winter"/>
    <n v="2011"/>
    <x v="1"/>
    <x v="22"/>
    <b v="0"/>
    <x v="2"/>
    <x v="0"/>
    <s v="11.5 °C"/>
    <x v="24"/>
    <x v="0"/>
    <x v="1"/>
    <x v="0"/>
    <x v="60"/>
    <x v="18"/>
  </r>
  <r>
    <n v="853"/>
    <x v="37"/>
    <s v="Winter"/>
    <n v="2011"/>
    <x v="1"/>
    <x v="23"/>
    <b v="0"/>
    <x v="2"/>
    <x v="1"/>
    <s v="12.3 °C"/>
    <x v="6"/>
    <x v="0"/>
    <x v="0"/>
    <x v="15"/>
    <x v="23"/>
    <x v="94"/>
  </r>
  <r>
    <n v="854"/>
    <x v="38"/>
    <s v="Winter"/>
    <n v="2011"/>
    <x v="1"/>
    <x v="0"/>
    <b v="0"/>
    <x v="3"/>
    <x v="1"/>
    <s v="11.5 °C"/>
    <x v="20"/>
    <x v="9"/>
    <x v="0"/>
    <x v="17"/>
    <x v="8"/>
    <x v="98"/>
  </r>
  <r>
    <n v="855"/>
    <x v="38"/>
    <s v="Winter"/>
    <n v="2011"/>
    <x v="1"/>
    <x v="1"/>
    <b v="0"/>
    <x v="3"/>
    <x v="1"/>
    <s v="11.5 °C"/>
    <x v="20"/>
    <x v="9"/>
    <x v="0"/>
    <x v="3"/>
    <x v="22"/>
    <x v="48"/>
  </r>
  <r>
    <n v="856"/>
    <x v="38"/>
    <s v="Winter"/>
    <n v="2011"/>
    <x v="1"/>
    <x v="2"/>
    <b v="0"/>
    <x v="3"/>
    <x v="1"/>
    <s v="10.7 °C"/>
    <x v="1"/>
    <x v="43"/>
    <x v="14"/>
    <x v="5"/>
    <x v="4"/>
    <x v="5"/>
  </r>
  <r>
    <n v="857"/>
    <x v="38"/>
    <s v="Winter"/>
    <n v="2011"/>
    <x v="1"/>
    <x v="3"/>
    <b v="0"/>
    <x v="3"/>
    <x v="2"/>
    <s v="11.5 °C"/>
    <x v="1"/>
    <x v="43"/>
    <x v="8"/>
    <x v="3"/>
    <x v="4"/>
    <x v="4"/>
  </r>
  <r>
    <n v="858"/>
    <x v="38"/>
    <s v="Winter"/>
    <n v="2011"/>
    <x v="1"/>
    <x v="4"/>
    <b v="0"/>
    <x v="3"/>
    <x v="0"/>
    <s v="10.7 °C"/>
    <x v="2"/>
    <x v="43"/>
    <x v="8"/>
    <x v="3"/>
    <x v="35"/>
    <x v="6"/>
  </r>
  <r>
    <n v="859"/>
    <x v="38"/>
    <s v="Winter"/>
    <n v="2011"/>
    <x v="1"/>
    <x v="5"/>
    <b v="0"/>
    <x v="3"/>
    <x v="0"/>
    <s v="10.7 °C"/>
    <x v="11"/>
    <x v="0"/>
    <x v="9"/>
    <x v="3"/>
    <x v="6"/>
    <x v="5"/>
  </r>
  <r>
    <n v="860"/>
    <x v="38"/>
    <s v="Winter"/>
    <n v="2011"/>
    <x v="1"/>
    <x v="6"/>
    <b v="0"/>
    <x v="3"/>
    <x v="0"/>
    <s v="10.7 °C"/>
    <x v="11"/>
    <x v="56"/>
    <x v="9"/>
    <x v="3"/>
    <x v="87"/>
    <x v="21"/>
  </r>
  <r>
    <n v="861"/>
    <x v="38"/>
    <s v="Winter"/>
    <n v="2011"/>
    <x v="1"/>
    <x v="7"/>
    <b v="0"/>
    <x v="3"/>
    <x v="0"/>
    <s v="9.8 °C"/>
    <x v="12"/>
    <x v="55"/>
    <x v="12"/>
    <x v="0"/>
    <x v="106"/>
    <x v="50"/>
  </r>
  <r>
    <n v="862"/>
    <x v="38"/>
    <s v="Winter"/>
    <n v="2011"/>
    <x v="1"/>
    <x v="8"/>
    <b v="0"/>
    <x v="3"/>
    <x v="0"/>
    <s v="9.8 °C"/>
    <x v="12"/>
    <x v="34"/>
    <x v="15"/>
    <x v="18"/>
    <x v="171"/>
    <x v="183"/>
  </r>
  <r>
    <n v="863"/>
    <x v="38"/>
    <s v="Winter"/>
    <n v="2011"/>
    <x v="1"/>
    <x v="9"/>
    <b v="0"/>
    <x v="3"/>
    <x v="0"/>
    <s v="9.8 °C"/>
    <x v="12"/>
    <x v="35"/>
    <x v="15"/>
    <x v="18"/>
    <x v="172"/>
    <x v="169"/>
  </r>
  <r>
    <n v="864"/>
    <x v="38"/>
    <s v="Winter"/>
    <n v="2011"/>
    <x v="1"/>
    <x v="10"/>
    <b v="0"/>
    <x v="3"/>
    <x v="0"/>
    <s v="9 °C"/>
    <x v="17"/>
    <x v="19"/>
    <x v="16"/>
    <x v="17"/>
    <x v="100"/>
    <x v="61"/>
  </r>
  <r>
    <n v="865"/>
    <x v="38"/>
    <s v="Winter"/>
    <n v="2011"/>
    <x v="1"/>
    <x v="11"/>
    <b v="0"/>
    <x v="3"/>
    <x v="0"/>
    <s v="9 °C"/>
    <x v="17"/>
    <x v="19"/>
    <x v="17"/>
    <x v="5"/>
    <x v="47"/>
    <x v="89"/>
  </r>
  <r>
    <n v="866"/>
    <x v="38"/>
    <s v="Winter"/>
    <n v="2011"/>
    <x v="1"/>
    <x v="12"/>
    <b v="0"/>
    <x v="3"/>
    <x v="0"/>
    <s v="9.8 °C"/>
    <x v="12"/>
    <x v="41"/>
    <x v="15"/>
    <x v="4"/>
    <x v="36"/>
    <x v="32"/>
  </r>
  <r>
    <n v="867"/>
    <x v="38"/>
    <s v="Winter"/>
    <n v="2011"/>
    <x v="1"/>
    <x v="13"/>
    <b v="0"/>
    <x v="3"/>
    <x v="1"/>
    <s v="9.8 °C"/>
    <x v="12"/>
    <x v="25"/>
    <x v="10"/>
    <x v="4"/>
    <x v="41"/>
    <x v="89"/>
  </r>
  <r>
    <n v="868"/>
    <x v="38"/>
    <s v="Winter"/>
    <n v="2011"/>
    <x v="1"/>
    <x v="14"/>
    <b v="0"/>
    <x v="3"/>
    <x v="0"/>
    <s v="9 °C"/>
    <x v="12"/>
    <x v="38"/>
    <x v="12"/>
    <x v="0"/>
    <x v="124"/>
    <x v="37"/>
  </r>
  <r>
    <n v="869"/>
    <x v="38"/>
    <s v="Winter"/>
    <n v="2011"/>
    <x v="1"/>
    <x v="15"/>
    <b v="0"/>
    <x v="3"/>
    <x v="0"/>
    <s v="9 °C"/>
    <x v="12"/>
    <x v="23"/>
    <x v="13"/>
    <x v="15"/>
    <x v="108"/>
    <x v="41"/>
  </r>
  <r>
    <n v="870"/>
    <x v="38"/>
    <s v="Winter"/>
    <n v="2011"/>
    <x v="1"/>
    <x v="16"/>
    <b v="0"/>
    <x v="3"/>
    <x v="0"/>
    <s v="9 °C"/>
    <x v="17"/>
    <x v="23"/>
    <x v="18"/>
    <x v="17"/>
    <x v="55"/>
    <x v="56"/>
  </r>
  <r>
    <n v="871"/>
    <x v="38"/>
    <s v="Winter"/>
    <n v="2011"/>
    <x v="1"/>
    <x v="17"/>
    <b v="0"/>
    <x v="3"/>
    <x v="0"/>
    <s v="9 °C"/>
    <x v="17"/>
    <x v="25"/>
    <x v="19"/>
    <x v="17"/>
    <x v="157"/>
    <x v="170"/>
  </r>
  <r>
    <n v="872"/>
    <x v="38"/>
    <s v="Winter"/>
    <n v="2011"/>
    <x v="1"/>
    <x v="18"/>
    <b v="0"/>
    <x v="3"/>
    <x v="0"/>
    <s v="8.2 °C"/>
    <x v="17"/>
    <x v="25"/>
    <x v="13"/>
    <x v="5"/>
    <x v="137"/>
    <x v="148"/>
  </r>
  <r>
    <n v="873"/>
    <x v="38"/>
    <s v="Winter"/>
    <n v="2011"/>
    <x v="1"/>
    <x v="19"/>
    <b v="0"/>
    <x v="3"/>
    <x v="0"/>
    <s v="6.6 °C"/>
    <x v="15"/>
    <x v="22"/>
    <x v="17"/>
    <x v="5"/>
    <x v="129"/>
    <x v="129"/>
  </r>
  <r>
    <n v="874"/>
    <x v="38"/>
    <s v="Winter"/>
    <n v="2011"/>
    <x v="1"/>
    <x v="20"/>
    <b v="0"/>
    <x v="3"/>
    <x v="0"/>
    <s v="6.6 °C"/>
    <x v="13"/>
    <x v="22"/>
    <x v="9"/>
    <x v="0"/>
    <x v="42"/>
    <x v="10"/>
  </r>
  <r>
    <n v="875"/>
    <x v="38"/>
    <s v="Winter"/>
    <n v="2011"/>
    <x v="1"/>
    <x v="21"/>
    <b v="0"/>
    <x v="3"/>
    <x v="0"/>
    <s v="5.7 °C"/>
    <x v="14"/>
    <x v="39"/>
    <x v="17"/>
    <x v="1"/>
    <x v="24"/>
    <x v="60"/>
  </r>
  <r>
    <n v="876"/>
    <x v="38"/>
    <s v="Winter"/>
    <n v="2011"/>
    <x v="1"/>
    <x v="22"/>
    <b v="0"/>
    <x v="3"/>
    <x v="0"/>
    <s v="4.9 °C"/>
    <x v="14"/>
    <x v="39"/>
    <x v="11"/>
    <x v="3"/>
    <x v="31"/>
    <x v="115"/>
  </r>
  <r>
    <n v="877"/>
    <x v="38"/>
    <s v="Winter"/>
    <n v="2011"/>
    <x v="1"/>
    <x v="23"/>
    <b v="0"/>
    <x v="3"/>
    <x v="0"/>
    <s v="4.9 °C"/>
    <x v="14"/>
    <x v="39"/>
    <x v="9"/>
    <x v="0"/>
    <x v="33"/>
    <x v="47"/>
  </r>
  <r>
    <n v="878"/>
    <x v="39"/>
    <s v="Winter"/>
    <n v="2011"/>
    <x v="1"/>
    <x v="0"/>
    <b v="0"/>
    <x v="4"/>
    <x v="0"/>
    <s v="4.1 °C"/>
    <x v="22"/>
    <x v="42"/>
    <x v="11"/>
    <x v="3"/>
    <x v="19"/>
    <x v="22"/>
  </r>
  <r>
    <n v="879"/>
    <x v="39"/>
    <s v="Winter"/>
    <n v="2011"/>
    <x v="1"/>
    <x v="1"/>
    <b v="0"/>
    <x v="4"/>
    <x v="0"/>
    <s v="4.1 °C"/>
    <x v="14"/>
    <x v="42"/>
    <x v="6"/>
    <x v="3"/>
    <x v="7"/>
    <x v="85"/>
  </r>
  <r>
    <n v="880"/>
    <x v="39"/>
    <s v="Winter"/>
    <n v="2011"/>
    <x v="1"/>
    <x v="2"/>
    <b v="0"/>
    <x v="4"/>
    <x v="0"/>
    <s v="3.3 °C"/>
    <x v="22"/>
    <x v="41"/>
    <x v="3"/>
    <x v="5"/>
    <x v="6"/>
    <x v="6"/>
  </r>
  <r>
    <n v="881"/>
    <x v="39"/>
    <s v="Winter"/>
    <n v="2011"/>
    <x v="1"/>
    <x v="3"/>
    <b v="0"/>
    <x v="4"/>
    <x v="0"/>
    <s v="2.5 °C"/>
    <x v="22"/>
    <x v="49"/>
    <x v="7"/>
    <x v="3"/>
    <x v="6"/>
    <x v="5"/>
  </r>
  <r>
    <n v="882"/>
    <x v="39"/>
    <s v="Winter"/>
    <n v="2011"/>
    <x v="1"/>
    <x v="5"/>
    <b v="0"/>
    <x v="4"/>
    <x v="0"/>
    <s v="2.5 °C"/>
    <x v="14"/>
    <x v="49"/>
    <x v="14"/>
    <x v="3"/>
    <x v="7"/>
    <x v="85"/>
  </r>
  <r>
    <n v="883"/>
    <x v="39"/>
    <s v="Winter"/>
    <n v="2011"/>
    <x v="1"/>
    <x v="6"/>
    <b v="0"/>
    <x v="4"/>
    <x v="0"/>
    <s v="2.5 °C"/>
    <x v="19"/>
    <x v="49"/>
    <x v="0"/>
    <x v="3"/>
    <x v="30"/>
    <x v="74"/>
  </r>
  <r>
    <n v="884"/>
    <x v="39"/>
    <s v="Winter"/>
    <n v="2011"/>
    <x v="1"/>
    <x v="7"/>
    <b v="0"/>
    <x v="4"/>
    <x v="0"/>
    <s v="2.5 °C"/>
    <x v="14"/>
    <x v="36"/>
    <x v="14"/>
    <x v="17"/>
    <x v="73"/>
    <x v="111"/>
  </r>
  <r>
    <n v="885"/>
    <x v="39"/>
    <s v="Winter"/>
    <n v="2011"/>
    <x v="1"/>
    <x v="8"/>
    <b v="0"/>
    <x v="4"/>
    <x v="0"/>
    <s v="4.1 °C"/>
    <x v="13"/>
    <x v="16"/>
    <x v="0"/>
    <x v="5"/>
    <x v="173"/>
    <x v="184"/>
  </r>
  <r>
    <n v="886"/>
    <x v="39"/>
    <s v="Winter"/>
    <n v="2011"/>
    <x v="1"/>
    <x v="9"/>
    <b v="0"/>
    <x v="4"/>
    <x v="0"/>
    <s v="4.9 °C"/>
    <x v="13"/>
    <x v="17"/>
    <x v="8"/>
    <x v="17"/>
    <x v="138"/>
    <x v="92"/>
  </r>
  <r>
    <n v="887"/>
    <x v="39"/>
    <s v="Winter"/>
    <n v="2011"/>
    <x v="1"/>
    <x v="10"/>
    <b v="0"/>
    <x v="4"/>
    <x v="0"/>
    <s v="5.7 °C"/>
    <x v="17"/>
    <x v="42"/>
    <x v="0"/>
    <x v="1"/>
    <x v="82"/>
    <x v="29"/>
  </r>
  <r>
    <n v="888"/>
    <x v="39"/>
    <s v="Winter"/>
    <n v="2011"/>
    <x v="1"/>
    <x v="11"/>
    <b v="0"/>
    <x v="4"/>
    <x v="1"/>
    <s v="5.7 °C"/>
    <x v="19"/>
    <x v="21"/>
    <x v="8"/>
    <x v="5"/>
    <x v="71"/>
    <x v="102"/>
  </r>
  <r>
    <n v="889"/>
    <x v="39"/>
    <s v="Winter"/>
    <n v="2011"/>
    <x v="1"/>
    <x v="12"/>
    <b v="0"/>
    <x v="4"/>
    <x v="1"/>
    <s v="7.4 °C"/>
    <x v="17"/>
    <x v="22"/>
    <x v="6"/>
    <x v="17"/>
    <x v="77"/>
    <x v="42"/>
  </r>
  <r>
    <n v="890"/>
    <x v="39"/>
    <s v="Winter"/>
    <n v="2011"/>
    <x v="1"/>
    <x v="13"/>
    <b v="0"/>
    <x v="4"/>
    <x v="0"/>
    <s v="7.4 °C"/>
    <x v="16"/>
    <x v="22"/>
    <x v="2"/>
    <x v="4"/>
    <x v="28"/>
    <x v="83"/>
  </r>
  <r>
    <n v="891"/>
    <x v="39"/>
    <s v="Winter"/>
    <n v="2011"/>
    <x v="1"/>
    <x v="14"/>
    <b v="0"/>
    <x v="4"/>
    <x v="0"/>
    <s v="8.2 °C"/>
    <x v="17"/>
    <x v="46"/>
    <x v="4"/>
    <x v="4"/>
    <x v="90"/>
    <x v="154"/>
  </r>
  <r>
    <n v="892"/>
    <x v="39"/>
    <s v="Winter"/>
    <n v="2011"/>
    <x v="1"/>
    <x v="15"/>
    <b v="0"/>
    <x v="4"/>
    <x v="1"/>
    <s v="8.2 °C"/>
    <x v="17"/>
    <x v="46"/>
    <x v="3"/>
    <x v="0"/>
    <x v="124"/>
    <x v="37"/>
  </r>
  <r>
    <n v="893"/>
    <x v="39"/>
    <s v="Winter"/>
    <n v="2011"/>
    <x v="1"/>
    <x v="16"/>
    <b v="0"/>
    <x v="4"/>
    <x v="1"/>
    <s v="8.2 °C"/>
    <x v="12"/>
    <x v="38"/>
    <x v="2"/>
    <x v="18"/>
    <x v="109"/>
    <x v="67"/>
  </r>
  <r>
    <n v="894"/>
    <x v="39"/>
    <s v="Winter"/>
    <n v="2011"/>
    <x v="1"/>
    <x v="17"/>
    <b v="0"/>
    <x v="4"/>
    <x v="1"/>
    <s v="8.2 °C"/>
    <x v="12"/>
    <x v="46"/>
    <x v="2"/>
    <x v="14"/>
    <x v="174"/>
    <x v="150"/>
  </r>
  <r>
    <n v="895"/>
    <x v="39"/>
    <s v="Winter"/>
    <n v="2011"/>
    <x v="1"/>
    <x v="18"/>
    <b v="0"/>
    <x v="4"/>
    <x v="1"/>
    <s v="7.4 °C"/>
    <x v="16"/>
    <x v="19"/>
    <x v="4"/>
    <x v="4"/>
    <x v="175"/>
    <x v="185"/>
  </r>
  <r>
    <n v="896"/>
    <x v="39"/>
    <s v="Winter"/>
    <n v="2011"/>
    <x v="1"/>
    <x v="19"/>
    <b v="0"/>
    <x v="4"/>
    <x v="2"/>
    <s v="5.7 °C"/>
    <x v="15"/>
    <x v="3"/>
    <x v="2"/>
    <x v="5"/>
    <x v="61"/>
    <x v="39"/>
  </r>
  <r>
    <n v="897"/>
    <x v="39"/>
    <s v="Winter"/>
    <n v="2011"/>
    <x v="1"/>
    <x v="20"/>
    <b v="0"/>
    <x v="4"/>
    <x v="2"/>
    <s v="5.7 °C"/>
    <x v="19"/>
    <x v="3"/>
    <x v="8"/>
    <x v="3"/>
    <x v="151"/>
    <x v="11"/>
  </r>
  <r>
    <n v="898"/>
    <x v="39"/>
    <s v="Winter"/>
    <n v="2011"/>
    <x v="1"/>
    <x v="21"/>
    <b v="0"/>
    <x v="4"/>
    <x v="1"/>
    <s v="5.7 °C"/>
    <x v="19"/>
    <x v="3"/>
    <x v="8"/>
    <x v="3"/>
    <x v="93"/>
    <x v="56"/>
  </r>
  <r>
    <n v="899"/>
    <x v="39"/>
    <s v="Winter"/>
    <n v="2011"/>
    <x v="1"/>
    <x v="22"/>
    <b v="0"/>
    <x v="4"/>
    <x v="2"/>
    <s v="6.6 °C"/>
    <x v="16"/>
    <x v="1"/>
    <x v="8"/>
    <x v="17"/>
    <x v="76"/>
    <x v="66"/>
  </r>
  <r>
    <n v="900"/>
    <x v="39"/>
    <s v="Winter"/>
    <n v="2011"/>
    <x v="1"/>
    <x v="23"/>
    <b v="0"/>
    <x v="4"/>
    <x v="2"/>
    <s v="6.6 °C"/>
    <x v="19"/>
    <x v="1"/>
    <x v="5"/>
    <x v="3"/>
    <x v="53"/>
    <x v="18"/>
  </r>
  <r>
    <n v="901"/>
    <x v="40"/>
    <s v="Winter"/>
    <n v="2011"/>
    <x v="1"/>
    <x v="0"/>
    <b v="0"/>
    <x v="5"/>
    <x v="2"/>
    <s v="5.7 °C"/>
    <x v="13"/>
    <x v="3"/>
    <x v="5"/>
    <x v="3"/>
    <x v="20"/>
    <x v="0"/>
  </r>
  <r>
    <n v="902"/>
    <x v="40"/>
    <s v="Winter"/>
    <n v="2011"/>
    <x v="1"/>
    <x v="1"/>
    <b v="0"/>
    <x v="5"/>
    <x v="2"/>
    <s v="5.7 °C"/>
    <x v="19"/>
    <x v="1"/>
    <x v="7"/>
    <x v="3"/>
    <x v="7"/>
    <x v="85"/>
  </r>
  <r>
    <n v="903"/>
    <x v="40"/>
    <s v="Winter"/>
    <n v="2011"/>
    <x v="1"/>
    <x v="2"/>
    <b v="0"/>
    <x v="5"/>
    <x v="2"/>
    <s v="5.7 °C"/>
    <x v="19"/>
    <x v="1"/>
    <x v="7"/>
    <x v="3"/>
    <x v="35"/>
    <x v="6"/>
  </r>
  <r>
    <n v="904"/>
    <x v="40"/>
    <s v="Winter"/>
    <n v="2011"/>
    <x v="1"/>
    <x v="4"/>
    <b v="0"/>
    <x v="5"/>
    <x v="1"/>
    <s v="5.7 °C"/>
    <x v="13"/>
    <x v="29"/>
    <x v="6"/>
    <x v="3"/>
    <x v="4"/>
    <x v="4"/>
  </r>
  <r>
    <n v="905"/>
    <x v="40"/>
    <s v="Winter"/>
    <n v="2011"/>
    <x v="1"/>
    <x v="5"/>
    <b v="0"/>
    <x v="5"/>
    <x v="1"/>
    <s v="4.9 °C"/>
    <x v="15"/>
    <x v="20"/>
    <x v="6"/>
    <x v="3"/>
    <x v="8"/>
    <x v="24"/>
  </r>
  <r>
    <n v="906"/>
    <x v="40"/>
    <s v="Winter"/>
    <n v="2011"/>
    <x v="1"/>
    <x v="6"/>
    <b v="0"/>
    <x v="5"/>
    <x v="1"/>
    <s v="4.9 °C"/>
    <x v="15"/>
    <x v="47"/>
    <x v="3"/>
    <x v="3"/>
    <x v="16"/>
    <x v="132"/>
  </r>
  <r>
    <n v="907"/>
    <x v="40"/>
    <s v="Winter"/>
    <n v="2011"/>
    <x v="1"/>
    <x v="7"/>
    <b v="0"/>
    <x v="5"/>
    <x v="0"/>
    <s v="4.1 °C"/>
    <x v="22"/>
    <x v="20"/>
    <x v="12"/>
    <x v="3"/>
    <x v="176"/>
    <x v="111"/>
  </r>
  <r>
    <n v="908"/>
    <x v="40"/>
    <s v="Winter"/>
    <n v="2011"/>
    <x v="1"/>
    <x v="8"/>
    <b v="0"/>
    <x v="5"/>
    <x v="0"/>
    <s v="4.1 °C"/>
    <x v="22"/>
    <x v="36"/>
    <x v="9"/>
    <x v="2"/>
    <x v="177"/>
    <x v="106"/>
  </r>
  <r>
    <n v="909"/>
    <x v="40"/>
    <s v="Winter"/>
    <n v="2011"/>
    <x v="1"/>
    <x v="9"/>
    <b v="0"/>
    <x v="5"/>
    <x v="0"/>
    <s v="4.9 °C"/>
    <x v="14"/>
    <x v="16"/>
    <x v="11"/>
    <x v="5"/>
    <x v="178"/>
    <x v="78"/>
  </r>
  <r>
    <n v="910"/>
    <x v="40"/>
    <s v="Winter"/>
    <n v="2011"/>
    <x v="1"/>
    <x v="10"/>
    <b v="0"/>
    <x v="5"/>
    <x v="0"/>
    <s v="4.9 °C"/>
    <x v="14"/>
    <x v="16"/>
    <x v="4"/>
    <x v="5"/>
    <x v="60"/>
    <x v="17"/>
  </r>
  <r>
    <n v="911"/>
    <x v="40"/>
    <s v="Winter"/>
    <n v="2011"/>
    <x v="1"/>
    <x v="11"/>
    <b v="0"/>
    <x v="5"/>
    <x v="0"/>
    <s v="5.7 °C"/>
    <x v="15"/>
    <x v="17"/>
    <x v="11"/>
    <x v="5"/>
    <x v="100"/>
    <x v="79"/>
  </r>
  <r>
    <n v="912"/>
    <x v="40"/>
    <s v="Winter"/>
    <n v="2011"/>
    <x v="1"/>
    <x v="12"/>
    <b v="0"/>
    <x v="5"/>
    <x v="0"/>
    <s v="6.6 °C"/>
    <x v="13"/>
    <x v="46"/>
    <x v="13"/>
    <x v="17"/>
    <x v="65"/>
    <x v="83"/>
  </r>
  <r>
    <n v="913"/>
    <x v="40"/>
    <s v="Winter"/>
    <n v="2011"/>
    <x v="1"/>
    <x v="13"/>
    <b v="0"/>
    <x v="5"/>
    <x v="0"/>
    <s v="7.4 °C"/>
    <x v="16"/>
    <x v="44"/>
    <x v="4"/>
    <x v="0"/>
    <x v="79"/>
    <x v="69"/>
  </r>
  <r>
    <n v="914"/>
    <x v="40"/>
    <s v="Winter"/>
    <n v="2011"/>
    <x v="1"/>
    <x v="14"/>
    <b v="0"/>
    <x v="5"/>
    <x v="0"/>
    <s v="8.2 °C"/>
    <x v="17"/>
    <x v="57"/>
    <x v="3"/>
    <x v="15"/>
    <x v="76"/>
    <x v="61"/>
  </r>
  <r>
    <n v="915"/>
    <x v="40"/>
    <s v="Winter"/>
    <n v="2011"/>
    <x v="1"/>
    <x v="15"/>
    <b v="0"/>
    <x v="5"/>
    <x v="0"/>
    <s v="8.2 °C"/>
    <x v="12"/>
    <x v="59"/>
    <x v="2"/>
    <x v="3"/>
    <x v="54"/>
    <x v="89"/>
  </r>
  <r>
    <n v="916"/>
    <x v="40"/>
    <s v="Winter"/>
    <n v="2011"/>
    <x v="1"/>
    <x v="16"/>
    <b v="0"/>
    <x v="5"/>
    <x v="0"/>
    <s v="8.2 °C"/>
    <x v="17"/>
    <x v="57"/>
    <x v="4"/>
    <x v="17"/>
    <x v="83"/>
    <x v="138"/>
  </r>
  <r>
    <n v="917"/>
    <x v="40"/>
    <s v="Winter"/>
    <n v="2011"/>
    <x v="1"/>
    <x v="17"/>
    <b v="0"/>
    <x v="5"/>
    <x v="0"/>
    <s v="7.4 °C"/>
    <x v="17"/>
    <x v="60"/>
    <x v="5"/>
    <x v="15"/>
    <x v="136"/>
    <x v="186"/>
  </r>
  <r>
    <n v="918"/>
    <x v="40"/>
    <s v="Winter"/>
    <n v="2011"/>
    <x v="1"/>
    <x v="18"/>
    <b v="0"/>
    <x v="5"/>
    <x v="0"/>
    <s v="6.6 °C"/>
    <x v="17"/>
    <x v="40"/>
    <x v="7"/>
    <x v="0"/>
    <x v="174"/>
    <x v="187"/>
  </r>
  <r>
    <n v="919"/>
    <x v="40"/>
    <s v="Winter"/>
    <n v="2011"/>
    <x v="1"/>
    <x v="19"/>
    <b v="0"/>
    <x v="5"/>
    <x v="0"/>
    <s v="5.7 °C"/>
    <x v="16"/>
    <x v="40"/>
    <x v="14"/>
    <x v="4"/>
    <x v="59"/>
    <x v="59"/>
  </r>
  <r>
    <n v="920"/>
    <x v="40"/>
    <s v="Winter"/>
    <n v="2011"/>
    <x v="1"/>
    <x v="20"/>
    <b v="0"/>
    <x v="5"/>
    <x v="0"/>
    <s v="5.7 °C"/>
    <x v="17"/>
    <x v="61"/>
    <x v="1"/>
    <x v="17"/>
    <x v="139"/>
    <x v="54"/>
  </r>
  <r>
    <n v="921"/>
    <x v="40"/>
    <s v="Winter"/>
    <n v="2011"/>
    <x v="1"/>
    <x v="21"/>
    <b v="0"/>
    <x v="5"/>
    <x v="0"/>
    <s v="5.7 °C"/>
    <x v="3"/>
    <x v="17"/>
    <x v="0"/>
    <x v="4"/>
    <x v="14"/>
    <x v="44"/>
  </r>
  <r>
    <n v="922"/>
    <x v="40"/>
    <s v="Winter"/>
    <n v="2011"/>
    <x v="1"/>
    <x v="22"/>
    <b v="0"/>
    <x v="5"/>
    <x v="0"/>
    <s v="4.9 °C"/>
    <x v="12"/>
    <x v="17"/>
    <x v="0"/>
    <x v="17"/>
    <x v="12"/>
    <x v="41"/>
  </r>
  <r>
    <n v="923"/>
    <x v="40"/>
    <s v="Winter"/>
    <n v="2011"/>
    <x v="1"/>
    <x v="23"/>
    <b v="0"/>
    <x v="5"/>
    <x v="0"/>
    <s v="4.9 °C"/>
    <x v="19"/>
    <x v="16"/>
    <x v="14"/>
    <x v="5"/>
    <x v="39"/>
    <x v="19"/>
  </r>
  <r>
    <n v="924"/>
    <x v="41"/>
    <s v="Winter"/>
    <n v="2011"/>
    <x v="1"/>
    <x v="0"/>
    <b v="0"/>
    <x v="6"/>
    <x v="0"/>
    <s v="4.1 °C"/>
    <x v="13"/>
    <x v="36"/>
    <x v="14"/>
    <x v="4"/>
    <x v="98"/>
    <x v="8"/>
  </r>
  <r>
    <n v="925"/>
    <x v="41"/>
    <s v="Winter"/>
    <n v="2011"/>
    <x v="1"/>
    <x v="1"/>
    <b v="0"/>
    <x v="6"/>
    <x v="0"/>
    <s v="4.1 °C"/>
    <x v="13"/>
    <x v="47"/>
    <x v="1"/>
    <x v="5"/>
    <x v="8"/>
    <x v="85"/>
  </r>
  <r>
    <n v="926"/>
    <x v="41"/>
    <s v="Winter"/>
    <n v="2011"/>
    <x v="1"/>
    <x v="2"/>
    <b v="0"/>
    <x v="6"/>
    <x v="0"/>
    <s v="4.1 °C"/>
    <x v="13"/>
    <x v="47"/>
    <x v="1"/>
    <x v="3"/>
    <x v="35"/>
    <x v="6"/>
  </r>
  <r>
    <n v="927"/>
    <x v="41"/>
    <s v="Winter"/>
    <n v="2011"/>
    <x v="1"/>
    <x v="5"/>
    <b v="0"/>
    <x v="6"/>
    <x v="0"/>
    <s v="3.3 °C"/>
    <x v="15"/>
    <x v="30"/>
    <x v="1"/>
    <x v="3"/>
    <x v="22"/>
    <x v="48"/>
  </r>
  <r>
    <n v="928"/>
    <x v="41"/>
    <s v="Winter"/>
    <n v="2011"/>
    <x v="1"/>
    <x v="6"/>
    <b v="0"/>
    <x v="6"/>
    <x v="0"/>
    <s v="4.1 °C"/>
    <x v="17"/>
    <x v="31"/>
    <x v="0"/>
    <x v="5"/>
    <x v="140"/>
    <x v="108"/>
  </r>
  <r>
    <n v="929"/>
    <x v="41"/>
    <s v="Winter"/>
    <n v="2011"/>
    <x v="1"/>
    <x v="7"/>
    <b v="0"/>
    <x v="6"/>
    <x v="0"/>
    <s v="3.3 °C"/>
    <x v="16"/>
    <x v="62"/>
    <x v="0"/>
    <x v="5"/>
    <x v="26"/>
    <x v="30"/>
  </r>
  <r>
    <n v="930"/>
    <x v="41"/>
    <s v="Winter"/>
    <n v="2011"/>
    <x v="1"/>
    <x v="8"/>
    <b v="0"/>
    <x v="6"/>
    <x v="0"/>
    <s v="4.1 °C"/>
    <x v="15"/>
    <x v="32"/>
    <x v="8"/>
    <x v="17"/>
    <x v="179"/>
    <x v="182"/>
  </r>
  <r>
    <n v="931"/>
    <x v="41"/>
    <s v="Winter"/>
    <n v="2011"/>
    <x v="1"/>
    <x v="9"/>
    <b v="0"/>
    <x v="6"/>
    <x v="0"/>
    <s v="4.9 °C"/>
    <x v="15"/>
    <x v="32"/>
    <x v="6"/>
    <x v="1"/>
    <x v="126"/>
    <x v="188"/>
  </r>
  <r>
    <n v="932"/>
    <x v="41"/>
    <s v="Winter"/>
    <n v="2011"/>
    <x v="1"/>
    <x v="10"/>
    <b v="0"/>
    <x v="6"/>
    <x v="0"/>
    <s v="5.7 °C"/>
    <x v="13"/>
    <x v="27"/>
    <x v="5"/>
    <x v="2"/>
    <x v="87"/>
    <x v="40"/>
  </r>
  <r>
    <n v="933"/>
    <x v="41"/>
    <s v="Winter"/>
    <n v="2011"/>
    <x v="1"/>
    <x v="11"/>
    <b v="0"/>
    <x v="6"/>
    <x v="0"/>
    <s v="9 °C"/>
    <x v="11"/>
    <x v="19"/>
    <x v="7"/>
    <x v="6"/>
    <x v="15"/>
    <x v="37"/>
  </r>
  <r>
    <n v="934"/>
    <x v="41"/>
    <s v="Winter"/>
    <n v="2011"/>
    <x v="1"/>
    <x v="12"/>
    <b v="0"/>
    <x v="6"/>
    <x v="0"/>
    <s v="9 °C"/>
    <x v="11"/>
    <x v="19"/>
    <x v="7"/>
    <x v="18"/>
    <x v="27"/>
    <x v="68"/>
  </r>
  <r>
    <n v="935"/>
    <x v="41"/>
    <s v="Winter"/>
    <n v="2011"/>
    <x v="1"/>
    <x v="13"/>
    <b v="0"/>
    <x v="6"/>
    <x v="0"/>
    <s v="9.8 °C"/>
    <x v="11"/>
    <x v="23"/>
    <x v="5"/>
    <x v="27"/>
    <x v="121"/>
    <x v="14"/>
  </r>
  <r>
    <n v="936"/>
    <x v="41"/>
    <s v="Winter"/>
    <n v="2011"/>
    <x v="1"/>
    <x v="14"/>
    <b v="0"/>
    <x v="6"/>
    <x v="0"/>
    <s v="12.3 °C"/>
    <x v="0"/>
    <x v="60"/>
    <x v="2"/>
    <x v="26"/>
    <x v="28"/>
    <x v="11"/>
  </r>
  <r>
    <n v="937"/>
    <x v="41"/>
    <s v="Winter"/>
    <n v="2011"/>
    <x v="1"/>
    <x v="15"/>
    <b v="0"/>
    <x v="6"/>
    <x v="0"/>
    <s v="13.1 °C"/>
    <x v="20"/>
    <x v="58"/>
    <x v="8"/>
    <x v="6"/>
    <x v="133"/>
    <x v="30"/>
  </r>
  <r>
    <n v="938"/>
    <x v="41"/>
    <s v="Winter"/>
    <n v="2011"/>
    <x v="1"/>
    <x v="16"/>
    <b v="0"/>
    <x v="6"/>
    <x v="0"/>
    <s v="12.3 °C"/>
    <x v="0"/>
    <x v="40"/>
    <x v="5"/>
    <x v="24"/>
    <x v="180"/>
    <x v="139"/>
  </r>
  <r>
    <n v="939"/>
    <x v="41"/>
    <s v="Winter"/>
    <n v="2011"/>
    <x v="1"/>
    <x v="17"/>
    <b v="0"/>
    <x v="6"/>
    <x v="0"/>
    <s v="12.3 °C"/>
    <x v="6"/>
    <x v="63"/>
    <x v="0"/>
    <x v="25"/>
    <x v="181"/>
    <x v="189"/>
  </r>
  <r>
    <n v="940"/>
    <x v="41"/>
    <s v="Winter"/>
    <n v="2011"/>
    <x v="1"/>
    <x v="18"/>
    <b v="0"/>
    <x v="6"/>
    <x v="0"/>
    <s v="11.5 °C"/>
    <x v="20"/>
    <x v="40"/>
    <x v="0"/>
    <x v="14"/>
    <x v="158"/>
    <x v="177"/>
  </r>
  <r>
    <n v="941"/>
    <x v="41"/>
    <s v="Winter"/>
    <n v="2011"/>
    <x v="1"/>
    <x v="19"/>
    <b v="0"/>
    <x v="6"/>
    <x v="0"/>
    <s v="10.7 °C"/>
    <x v="24"/>
    <x v="39"/>
    <x v="0"/>
    <x v="18"/>
    <x v="111"/>
    <x v="129"/>
  </r>
  <r>
    <n v="942"/>
    <x v="41"/>
    <s v="Winter"/>
    <n v="2011"/>
    <x v="1"/>
    <x v="20"/>
    <b v="0"/>
    <x v="6"/>
    <x v="0"/>
    <s v="9 °C"/>
    <x v="11"/>
    <x v="28"/>
    <x v="7"/>
    <x v="4"/>
    <x v="124"/>
    <x v="55"/>
  </r>
  <r>
    <n v="943"/>
    <x v="41"/>
    <s v="Winter"/>
    <n v="2011"/>
    <x v="1"/>
    <x v="21"/>
    <b v="0"/>
    <x v="6"/>
    <x v="0"/>
    <s v="8.2 °C"/>
    <x v="3"/>
    <x v="29"/>
    <x v="7"/>
    <x v="5"/>
    <x v="24"/>
    <x v="105"/>
  </r>
  <r>
    <n v="944"/>
    <x v="41"/>
    <s v="Winter"/>
    <n v="2011"/>
    <x v="1"/>
    <x v="22"/>
    <b v="0"/>
    <x v="6"/>
    <x v="0"/>
    <s v="8.2 °C"/>
    <x v="11"/>
    <x v="26"/>
    <x v="1"/>
    <x v="4"/>
    <x v="40"/>
    <x v="74"/>
  </r>
  <r>
    <n v="945"/>
    <x v="41"/>
    <s v="Winter"/>
    <n v="2011"/>
    <x v="1"/>
    <x v="23"/>
    <b v="0"/>
    <x v="6"/>
    <x v="0"/>
    <s v="7.4 °C"/>
    <x v="18"/>
    <x v="27"/>
    <x v="0"/>
    <x v="2"/>
    <x v="41"/>
    <x v="26"/>
  </r>
  <r>
    <n v="946"/>
    <x v="42"/>
    <s v="Winter"/>
    <n v="2011"/>
    <x v="1"/>
    <x v="0"/>
    <b v="0"/>
    <x v="0"/>
    <x v="0"/>
    <s v="6.6 °C"/>
    <x v="12"/>
    <x v="27"/>
    <x v="1"/>
    <x v="0"/>
    <x v="2"/>
    <x v="33"/>
  </r>
  <r>
    <n v="947"/>
    <x v="42"/>
    <s v="Winter"/>
    <n v="2011"/>
    <x v="1"/>
    <x v="1"/>
    <b v="0"/>
    <x v="0"/>
    <x v="0"/>
    <s v="5.7 °C"/>
    <x v="3"/>
    <x v="3"/>
    <x v="0"/>
    <x v="4"/>
    <x v="97"/>
    <x v="108"/>
  </r>
  <r>
    <n v="948"/>
    <x v="42"/>
    <s v="Winter"/>
    <n v="2011"/>
    <x v="1"/>
    <x v="2"/>
    <b v="0"/>
    <x v="0"/>
    <x v="0"/>
    <s v="5.7 °C"/>
    <x v="3"/>
    <x v="1"/>
    <x v="0"/>
    <x v="4"/>
    <x v="0"/>
    <x v="93"/>
  </r>
  <r>
    <n v="949"/>
    <x v="42"/>
    <s v="Winter"/>
    <n v="2011"/>
    <x v="1"/>
    <x v="3"/>
    <b v="0"/>
    <x v="0"/>
    <x v="0"/>
    <s v="4.9 °C"/>
    <x v="12"/>
    <x v="1"/>
    <x v="0"/>
    <x v="0"/>
    <x v="7"/>
    <x v="98"/>
  </r>
  <r>
    <n v="950"/>
    <x v="42"/>
    <s v="Winter"/>
    <n v="2011"/>
    <x v="1"/>
    <x v="4"/>
    <b v="0"/>
    <x v="0"/>
    <x v="0"/>
    <s v="4.9 °C"/>
    <x v="16"/>
    <x v="32"/>
    <x v="1"/>
    <x v="3"/>
    <x v="22"/>
    <x v="48"/>
  </r>
  <r>
    <n v="951"/>
    <x v="42"/>
    <s v="Winter"/>
    <n v="2011"/>
    <x v="1"/>
    <x v="5"/>
    <b v="0"/>
    <x v="0"/>
    <x v="0"/>
    <s v="4.9 °C"/>
    <x v="16"/>
    <x v="32"/>
    <x v="1"/>
    <x v="3"/>
    <x v="4"/>
    <x v="4"/>
  </r>
  <r>
    <n v="952"/>
    <x v="42"/>
    <s v="Winter"/>
    <n v="2011"/>
    <x v="1"/>
    <x v="6"/>
    <b v="0"/>
    <x v="0"/>
    <x v="0"/>
    <s v="4.9 °C"/>
    <x v="13"/>
    <x v="43"/>
    <x v="5"/>
    <x v="5"/>
    <x v="4"/>
    <x v="5"/>
  </r>
  <r>
    <n v="953"/>
    <x v="42"/>
    <s v="Winter"/>
    <n v="2011"/>
    <x v="1"/>
    <x v="7"/>
    <b v="0"/>
    <x v="0"/>
    <x v="0"/>
    <s v="4.9 °C"/>
    <x v="19"/>
    <x v="1"/>
    <x v="14"/>
    <x v="4"/>
    <x v="33"/>
    <x v="62"/>
  </r>
  <r>
    <n v="954"/>
    <x v="42"/>
    <s v="Winter"/>
    <n v="2011"/>
    <x v="1"/>
    <x v="8"/>
    <b v="0"/>
    <x v="0"/>
    <x v="0"/>
    <s v="5.7 °C"/>
    <x v="19"/>
    <x v="3"/>
    <x v="7"/>
    <x v="4"/>
    <x v="95"/>
    <x v="33"/>
  </r>
  <r>
    <n v="955"/>
    <x v="42"/>
    <s v="Winter"/>
    <n v="2011"/>
    <x v="1"/>
    <x v="9"/>
    <b v="0"/>
    <x v="0"/>
    <x v="0"/>
    <s v="6.6 °C"/>
    <x v="17"/>
    <x v="26"/>
    <x v="7"/>
    <x v="2"/>
    <x v="101"/>
    <x v="74"/>
  </r>
  <r>
    <n v="956"/>
    <x v="42"/>
    <s v="Winter"/>
    <n v="2011"/>
    <x v="1"/>
    <x v="10"/>
    <b v="0"/>
    <x v="0"/>
    <x v="0"/>
    <s v="9 °C"/>
    <x v="3"/>
    <x v="48"/>
    <x v="2"/>
    <x v="23"/>
    <x v="13"/>
    <x v="11"/>
  </r>
  <r>
    <n v="957"/>
    <x v="42"/>
    <s v="Winter"/>
    <n v="2011"/>
    <x v="1"/>
    <x v="11"/>
    <b v="0"/>
    <x v="0"/>
    <x v="0"/>
    <s v="12.3 °C"/>
    <x v="1"/>
    <x v="40"/>
    <x v="9"/>
    <x v="36"/>
    <x v="151"/>
    <x v="181"/>
  </r>
  <r>
    <n v="958"/>
    <x v="42"/>
    <s v="Winter"/>
    <n v="2011"/>
    <x v="1"/>
    <x v="12"/>
    <b v="0"/>
    <x v="0"/>
    <x v="0"/>
    <s v="12.3 °C"/>
    <x v="1"/>
    <x v="17"/>
    <x v="17"/>
    <x v="37"/>
    <x v="139"/>
    <x v="151"/>
  </r>
  <r>
    <n v="959"/>
    <x v="42"/>
    <s v="Winter"/>
    <n v="2011"/>
    <x v="1"/>
    <x v="13"/>
    <b v="0"/>
    <x v="0"/>
    <x v="0"/>
    <s v="12.3 °C"/>
    <x v="1"/>
    <x v="17"/>
    <x v="12"/>
    <x v="38"/>
    <x v="145"/>
    <x v="169"/>
  </r>
  <r>
    <n v="960"/>
    <x v="42"/>
    <s v="Winter"/>
    <n v="2011"/>
    <x v="1"/>
    <x v="14"/>
    <b v="0"/>
    <x v="0"/>
    <x v="0"/>
    <s v="13.9 °C"/>
    <x v="20"/>
    <x v="61"/>
    <x v="3"/>
    <x v="36"/>
    <x v="92"/>
    <x v="151"/>
  </r>
  <r>
    <n v="961"/>
    <x v="42"/>
    <s v="Winter"/>
    <n v="2011"/>
    <x v="1"/>
    <x v="15"/>
    <b v="0"/>
    <x v="0"/>
    <x v="0"/>
    <s v="13.9 °C"/>
    <x v="24"/>
    <x v="44"/>
    <x v="12"/>
    <x v="9"/>
    <x v="69"/>
    <x v="177"/>
  </r>
  <r>
    <n v="962"/>
    <x v="42"/>
    <s v="Winter"/>
    <n v="2011"/>
    <x v="1"/>
    <x v="16"/>
    <b v="0"/>
    <x v="0"/>
    <x v="0"/>
    <s v="13.9 °C"/>
    <x v="24"/>
    <x v="44"/>
    <x v="12"/>
    <x v="35"/>
    <x v="145"/>
    <x v="190"/>
  </r>
  <r>
    <n v="963"/>
    <x v="42"/>
    <s v="Winter"/>
    <n v="2011"/>
    <x v="1"/>
    <x v="17"/>
    <b v="0"/>
    <x v="0"/>
    <x v="0"/>
    <s v="13.1 °C"/>
    <x v="0"/>
    <x v="61"/>
    <x v="18"/>
    <x v="31"/>
    <x v="182"/>
    <x v="120"/>
  </r>
  <r>
    <n v="964"/>
    <x v="42"/>
    <s v="Winter"/>
    <n v="2011"/>
    <x v="1"/>
    <x v="18"/>
    <b v="0"/>
    <x v="0"/>
    <x v="0"/>
    <s v="11.5 °C"/>
    <x v="2"/>
    <x v="41"/>
    <x v="9"/>
    <x v="17"/>
    <x v="91"/>
    <x v="37"/>
  </r>
  <r>
    <n v="965"/>
    <x v="42"/>
    <s v="Winter"/>
    <n v="2011"/>
    <x v="1"/>
    <x v="19"/>
    <b v="0"/>
    <x v="0"/>
    <x v="0"/>
    <s v="11.5 °C"/>
    <x v="1"/>
    <x v="41"/>
    <x v="8"/>
    <x v="4"/>
    <x v="87"/>
    <x v="102"/>
  </r>
  <r>
    <n v="966"/>
    <x v="42"/>
    <s v="Winter"/>
    <n v="2011"/>
    <x v="1"/>
    <x v="20"/>
    <b v="0"/>
    <x v="0"/>
    <x v="0"/>
    <s v="10.7 °C"/>
    <x v="2"/>
    <x v="48"/>
    <x v="6"/>
    <x v="5"/>
    <x v="87"/>
    <x v="1"/>
  </r>
  <r>
    <n v="967"/>
    <x v="42"/>
    <s v="Winter"/>
    <n v="2011"/>
    <x v="1"/>
    <x v="21"/>
    <b v="0"/>
    <x v="0"/>
    <x v="0"/>
    <s v="10.7 °C"/>
    <x v="24"/>
    <x v="48"/>
    <x v="0"/>
    <x v="14"/>
    <x v="76"/>
    <x v="41"/>
  </r>
  <r>
    <n v="968"/>
    <x v="42"/>
    <s v="Winter"/>
    <n v="2011"/>
    <x v="1"/>
    <x v="22"/>
    <b v="0"/>
    <x v="0"/>
    <x v="0"/>
    <s v="9.8 °C"/>
    <x v="2"/>
    <x v="18"/>
    <x v="1"/>
    <x v="15"/>
    <x v="87"/>
    <x v="79"/>
  </r>
  <r>
    <n v="969"/>
    <x v="42"/>
    <s v="Winter"/>
    <n v="2011"/>
    <x v="1"/>
    <x v="23"/>
    <b v="0"/>
    <x v="0"/>
    <x v="0"/>
    <s v="9 °C"/>
    <x v="11"/>
    <x v="33"/>
    <x v="7"/>
    <x v="5"/>
    <x v="17"/>
    <x v="2"/>
  </r>
  <r>
    <n v="970"/>
    <x v="43"/>
    <s v="Winter"/>
    <n v="2011"/>
    <x v="1"/>
    <x v="0"/>
    <b v="0"/>
    <x v="1"/>
    <x v="0"/>
    <s v="8.2 °C"/>
    <x v="11"/>
    <x v="26"/>
    <x v="14"/>
    <x v="2"/>
    <x v="60"/>
    <x v="21"/>
  </r>
  <r>
    <n v="971"/>
    <x v="43"/>
    <s v="Winter"/>
    <n v="2011"/>
    <x v="1"/>
    <x v="1"/>
    <b v="0"/>
    <x v="1"/>
    <x v="0"/>
    <s v="8.2 °C"/>
    <x v="11"/>
    <x v="29"/>
    <x v="1"/>
    <x v="5"/>
    <x v="140"/>
    <x v="108"/>
  </r>
  <r>
    <n v="972"/>
    <x v="43"/>
    <s v="Winter"/>
    <n v="2011"/>
    <x v="1"/>
    <x v="2"/>
    <b v="0"/>
    <x v="1"/>
    <x v="1"/>
    <s v="8.2 °C"/>
    <x v="11"/>
    <x v="2"/>
    <x v="1"/>
    <x v="5"/>
    <x v="23"/>
    <x v="25"/>
  </r>
  <r>
    <n v="973"/>
    <x v="43"/>
    <s v="Winter"/>
    <n v="2011"/>
    <x v="1"/>
    <x v="3"/>
    <b v="0"/>
    <x v="1"/>
    <x v="1"/>
    <s v="8.2 °C"/>
    <x v="11"/>
    <x v="27"/>
    <x v="14"/>
    <x v="17"/>
    <x v="21"/>
    <x v="47"/>
  </r>
  <r>
    <n v="974"/>
    <x v="43"/>
    <s v="Winter"/>
    <n v="2011"/>
    <x v="1"/>
    <x v="4"/>
    <b v="0"/>
    <x v="1"/>
    <x v="1"/>
    <s v="8.2 °C"/>
    <x v="3"/>
    <x v="27"/>
    <x v="8"/>
    <x v="3"/>
    <x v="6"/>
    <x v="5"/>
  </r>
  <r>
    <n v="975"/>
    <x v="43"/>
    <s v="Winter"/>
    <n v="2011"/>
    <x v="1"/>
    <x v="6"/>
    <b v="0"/>
    <x v="1"/>
    <x v="1"/>
    <s v="8.2 °C"/>
    <x v="3"/>
    <x v="27"/>
    <x v="7"/>
    <x v="4"/>
    <x v="35"/>
    <x v="36"/>
  </r>
  <r>
    <n v="976"/>
    <x v="43"/>
    <s v="Winter"/>
    <n v="2011"/>
    <x v="1"/>
    <x v="7"/>
    <b v="0"/>
    <x v="1"/>
    <x v="1"/>
    <s v="9 °C"/>
    <x v="1"/>
    <x v="28"/>
    <x v="0"/>
    <x v="3"/>
    <x v="35"/>
    <x v="6"/>
  </r>
  <r>
    <n v="977"/>
    <x v="43"/>
    <s v="Winter"/>
    <n v="2011"/>
    <x v="1"/>
    <x v="8"/>
    <b v="0"/>
    <x v="1"/>
    <x v="1"/>
    <s v="9 °C"/>
    <x v="11"/>
    <x v="26"/>
    <x v="5"/>
    <x v="5"/>
    <x v="48"/>
    <x v="47"/>
  </r>
  <r>
    <n v="978"/>
    <x v="43"/>
    <s v="Winter"/>
    <n v="2011"/>
    <x v="1"/>
    <x v="9"/>
    <b v="0"/>
    <x v="1"/>
    <x v="1"/>
    <s v="9.8 °C"/>
    <x v="11"/>
    <x v="54"/>
    <x v="6"/>
    <x v="6"/>
    <x v="96"/>
    <x v="105"/>
  </r>
  <r>
    <n v="979"/>
    <x v="43"/>
    <s v="Winter"/>
    <n v="2011"/>
    <x v="1"/>
    <x v="10"/>
    <b v="0"/>
    <x v="1"/>
    <x v="0"/>
    <s v="12.3 °C"/>
    <x v="1"/>
    <x v="49"/>
    <x v="9"/>
    <x v="21"/>
    <x v="132"/>
    <x v="136"/>
  </r>
  <r>
    <n v="980"/>
    <x v="43"/>
    <s v="Winter"/>
    <n v="2011"/>
    <x v="1"/>
    <x v="11"/>
    <b v="0"/>
    <x v="1"/>
    <x v="0"/>
    <s v="13.1 °C"/>
    <x v="0"/>
    <x v="17"/>
    <x v="10"/>
    <x v="7"/>
    <x v="132"/>
    <x v="59"/>
  </r>
  <r>
    <n v="981"/>
    <x v="43"/>
    <s v="Winter"/>
    <n v="2011"/>
    <x v="1"/>
    <x v="12"/>
    <b v="0"/>
    <x v="1"/>
    <x v="0"/>
    <s v="14.8 °C"/>
    <x v="20"/>
    <x v="25"/>
    <x v="17"/>
    <x v="39"/>
    <x v="111"/>
    <x v="148"/>
  </r>
  <r>
    <n v="982"/>
    <x v="43"/>
    <s v="Winter"/>
    <n v="2011"/>
    <x v="1"/>
    <x v="13"/>
    <b v="0"/>
    <x v="1"/>
    <x v="0"/>
    <s v="15.6 °C"/>
    <x v="5"/>
    <x v="44"/>
    <x v="11"/>
    <x v="40"/>
    <x v="50"/>
    <x v="38"/>
  </r>
  <r>
    <n v="983"/>
    <x v="43"/>
    <s v="Winter"/>
    <n v="2011"/>
    <x v="1"/>
    <x v="14"/>
    <b v="0"/>
    <x v="1"/>
    <x v="1"/>
    <s v="16.4 °C"/>
    <x v="10"/>
    <x v="24"/>
    <x v="12"/>
    <x v="41"/>
    <x v="59"/>
    <x v="143"/>
  </r>
  <r>
    <n v="984"/>
    <x v="43"/>
    <s v="Winter"/>
    <n v="2011"/>
    <x v="1"/>
    <x v="15"/>
    <b v="0"/>
    <x v="1"/>
    <x v="1"/>
    <s v="16.4 °C"/>
    <x v="10"/>
    <x v="24"/>
    <x v="4"/>
    <x v="11"/>
    <x v="183"/>
    <x v="123"/>
  </r>
  <r>
    <n v="985"/>
    <x v="43"/>
    <s v="Winter"/>
    <n v="2011"/>
    <x v="1"/>
    <x v="16"/>
    <b v="0"/>
    <x v="1"/>
    <x v="1"/>
    <s v="17.2 °C"/>
    <x v="7"/>
    <x v="40"/>
    <x v="9"/>
    <x v="32"/>
    <x v="184"/>
    <x v="87"/>
  </r>
  <r>
    <n v="986"/>
    <x v="43"/>
    <s v="Winter"/>
    <n v="2011"/>
    <x v="1"/>
    <x v="17"/>
    <b v="0"/>
    <x v="1"/>
    <x v="0"/>
    <s v="17.2 °C"/>
    <x v="7"/>
    <x v="40"/>
    <x v="9"/>
    <x v="36"/>
    <x v="73"/>
    <x v="139"/>
  </r>
  <r>
    <n v="987"/>
    <x v="43"/>
    <s v="Winter"/>
    <n v="2011"/>
    <x v="1"/>
    <x v="18"/>
    <b v="0"/>
    <x v="1"/>
    <x v="0"/>
    <s v="16.4 °C"/>
    <x v="10"/>
    <x v="25"/>
    <x v="4"/>
    <x v="26"/>
    <x v="78"/>
    <x v="76"/>
  </r>
  <r>
    <n v="988"/>
    <x v="43"/>
    <s v="Winter"/>
    <n v="2011"/>
    <x v="1"/>
    <x v="19"/>
    <b v="0"/>
    <x v="1"/>
    <x v="0"/>
    <s v="16.4 °C"/>
    <x v="10"/>
    <x v="23"/>
    <x v="3"/>
    <x v="16"/>
    <x v="54"/>
    <x v="42"/>
  </r>
  <r>
    <n v="989"/>
    <x v="43"/>
    <s v="Winter"/>
    <n v="2011"/>
    <x v="1"/>
    <x v="20"/>
    <b v="0"/>
    <x v="1"/>
    <x v="0"/>
    <s v="16.4 °C"/>
    <x v="10"/>
    <x v="23"/>
    <x v="9"/>
    <x v="13"/>
    <x v="1"/>
    <x v="105"/>
  </r>
  <r>
    <n v="990"/>
    <x v="43"/>
    <s v="Winter"/>
    <n v="2011"/>
    <x v="1"/>
    <x v="21"/>
    <b v="0"/>
    <x v="1"/>
    <x v="0"/>
    <s v="16.4 °C"/>
    <x v="10"/>
    <x v="23"/>
    <x v="11"/>
    <x v="15"/>
    <x v="108"/>
    <x v="41"/>
  </r>
  <r>
    <n v="991"/>
    <x v="43"/>
    <s v="Winter"/>
    <n v="2011"/>
    <x v="1"/>
    <x v="22"/>
    <b v="0"/>
    <x v="1"/>
    <x v="0"/>
    <s v="16.4 °C"/>
    <x v="10"/>
    <x v="23"/>
    <x v="4"/>
    <x v="2"/>
    <x v="17"/>
    <x v="9"/>
  </r>
  <r>
    <n v="992"/>
    <x v="43"/>
    <s v="Winter"/>
    <n v="2011"/>
    <x v="1"/>
    <x v="23"/>
    <b v="0"/>
    <x v="1"/>
    <x v="0"/>
    <s v="16.4 °C"/>
    <x v="10"/>
    <x v="23"/>
    <x v="11"/>
    <x v="0"/>
    <x v="2"/>
    <x v="33"/>
  </r>
  <r>
    <n v="993"/>
    <x v="44"/>
    <s v="Winter"/>
    <n v="2011"/>
    <x v="1"/>
    <x v="0"/>
    <b v="0"/>
    <x v="2"/>
    <x v="0"/>
    <s v="15.6 °C"/>
    <x v="5"/>
    <x v="38"/>
    <x v="11"/>
    <x v="0"/>
    <x v="21"/>
    <x v="62"/>
  </r>
  <r>
    <n v="994"/>
    <x v="44"/>
    <s v="Winter"/>
    <n v="2011"/>
    <x v="1"/>
    <x v="1"/>
    <b v="0"/>
    <x v="2"/>
    <x v="0"/>
    <s v="15.6 °C"/>
    <x v="5"/>
    <x v="38"/>
    <x v="11"/>
    <x v="5"/>
    <x v="8"/>
    <x v="85"/>
  </r>
  <r>
    <n v="995"/>
    <x v="44"/>
    <s v="Winter"/>
    <n v="2011"/>
    <x v="1"/>
    <x v="2"/>
    <b v="0"/>
    <x v="2"/>
    <x v="0"/>
    <s v="14.8 °C"/>
    <x v="6"/>
    <x v="22"/>
    <x v="4"/>
    <x v="3"/>
    <x v="6"/>
    <x v="5"/>
  </r>
  <r>
    <n v="996"/>
    <x v="44"/>
    <s v="Winter"/>
    <n v="2011"/>
    <x v="1"/>
    <x v="3"/>
    <b v="0"/>
    <x v="2"/>
    <x v="0"/>
    <s v="13.9 °C"/>
    <x v="20"/>
    <x v="15"/>
    <x v="6"/>
    <x v="5"/>
    <x v="4"/>
    <x v="5"/>
  </r>
  <r>
    <n v="997"/>
    <x v="44"/>
    <s v="Winter"/>
    <n v="2011"/>
    <x v="1"/>
    <x v="4"/>
    <b v="0"/>
    <x v="2"/>
    <x v="0"/>
    <s v="13.1 °C"/>
    <x v="24"/>
    <x v="45"/>
    <x v="3"/>
    <x v="3"/>
    <x v="6"/>
    <x v="5"/>
  </r>
  <r>
    <n v="998"/>
    <x v="44"/>
    <s v="Winter"/>
    <n v="2011"/>
    <x v="1"/>
    <x v="5"/>
    <b v="0"/>
    <x v="2"/>
    <x v="0"/>
    <s v="13.1 °C"/>
    <x v="24"/>
    <x v="45"/>
    <x v="3"/>
    <x v="3"/>
    <x v="35"/>
    <x v="6"/>
  </r>
  <r>
    <n v="999"/>
    <x v="44"/>
    <s v="Winter"/>
    <n v="2011"/>
    <x v="1"/>
    <x v="6"/>
    <b v="0"/>
    <x v="2"/>
    <x v="0"/>
    <s v="13.9 °C"/>
    <x v="24"/>
    <x v="15"/>
    <x v="4"/>
    <x v="5"/>
    <x v="18"/>
    <x v="132"/>
  </r>
  <r>
    <n v="1000"/>
    <x v="44"/>
    <s v="Winter"/>
    <n v="2011"/>
    <x v="1"/>
    <x v="7"/>
    <b v="0"/>
    <x v="2"/>
    <x v="0"/>
    <s v="13.9 °C"/>
    <x v="24"/>
    <x v="15"/>
    <x v="4"/>
    <x v="4"/>
    <x v="185"/>
    <x v="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EAF03C5-BB62-4A4B-81D4-63A5CAB67220}" name="PivotTable8"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Windspeed">
  <location ref="AG1:AH21" firstHeaderRow="1" firstDataRow="1" firstDataCol="1"/>
  <pivotFields count="18">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items count="3">
        <item x="0"/>
        <item x="1"/>
        <item t="default"/>
      </items>
    </pivotField>
    <pivotField showAll="0"/>
    <pivotField showAll="0"/>
    <pivotField showAll="0">
      <items count="8">
        <item x="1"/>
        <item x="2"/>
        <item x="3"/>
        <item x="4"/>
        <item x="5"/>
        <item x="6"/>
        <item x="0"/>
        <item t="default"/>
      </items>
    </pivotField>
    <pivotField showAll="0">
      <items count="5">
        <item x="0"/>
        <item x="3"/>
        <item x="2"/>
        <item x="1"/>
        <item t="default"/>
      </items>
    </pivotField>
    <pivotField showAll="0"/>
    <pivotField showAll="0"/>
    <pivotField showAll="0"/>
    <pivotField axis="axisRow" showAll="0">
      <items count="21">
        <item x="0"/>
        <item x="8"/>
        <item x="5"/>
        <item x="6"/>
        <item x="2"/>
        <item x="3"/>
        <item x="4"/>
        <item x="9"/>
        <item x="11"/>
        <item x="13"/>
        <item x="12"/>
        <item x="10"/>
        <item x="17"/>
        <item x="15"/>
        <item x="18"/>
        <item x="16"/>
        <item x="19"/>
        <item x="1"/>
        <item x="14"/>
        <item x="7"/>
        <item t="default"/>
      </items>
    </pivotField>
    <pivotField showAll="0"/>
    <pivotField showAll="0"/>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2"/>
  </rowFields>
  <rowItems count="20">
    <i>
      <x/>
    </i>
    <i>
      <x v="1"/>
    </i>
    <i>
      <x v="2"/>
    </i>
    <i>
      <x v="3"/>
    </i>
    <i>
      <x v="4"/>
    </i>
    <i>
      <x v="5"/>
    </i>
    <i>
      <x v="6"/>
    </i>
    <i>
      <x v="7"/>
    </i>
    <i>
      <x v="8"/>
    </i>
    <i>
      <x v="9"/>
    </i>
    <i>
      <x v="10"/>
    </i>
    <i>
      <x v="11"/>
    </i>
    <i>
      <x v="12"/>
    </i>
    <i>
      <x v="13"/>
    </i>
    <i>
      <x v="14"/>
    </i>
    <i>
      <x v="15"/>
    </i>
    <i>
      <x v="16"/>
    </i>
    <i>
      <x v="17"/>
    </i>
    <i>
      <x v="18"/>
    </i>
    <i>
      <x v="19"/>
    </i>
  </rowItems>
  <colItems count="1">
    <i/>
  </colItems>
  <dataFields count="1">
    <dataField name="Sum of CNT2" fld="1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DE345D2-4772-4606-8745-F6C100606DFC}"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Month">
  <location ref="H1:I3" firstHeaderRow="1" firstDataRow="1" firstDataCol="1"/>
  <pivotFields count="18">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axis="axisRow" showAll="0">
      <items count="3">
        <item x="0"/>
        <item x="1"/>
        <item t="default"/>
      </items>
    </pivotField>
    <pivotField showAll="0"/>
    <pivotField showAll="0"/>
    <pivotField showAll="0">
      <items count="8">
        <item x="1"/>
        <item x="2"/>
        <item x="3"/>
        <item x="4"/>
        <item x="5"/>
        <item x="6"/>
        <item x="0"/>
        <item t="default"/>
      </items>
    </pivotField>
    <pivotField showAll="0">
      <items count="5">
        <item x="0"/>
        <item x="3"/>
        <item x="2"/>
        <item x="1"/>
        <item t="default"/>
      </items>
    </pivotField>
    <pivotField showAll="0"/>
    <pivotField showAll="0"/>
    <pivotField showAll="0"/>
    <pivotField showAll="0"/>
    <pivotField showAll="0"/>
    <pivotField showAll="0"/>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2">
    <i>
      <x/>
    </i>
    <i>
      <x v="1"/>
    </i>
  </rowItems>
  <colItems count="1">
    <i/>
  </colItems>
  <dataFields count="1">
    <dataField name="Sum of CNT2" fld="1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737B1C1-1D47-43AF-80B0-43A8B51785D7}"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Temp">
  <location ref="U1:V31" firstHeaderRow="1" firstDataRow="1" firstDataCol="1"/>
  <pivotFields count="18">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items count="3">
        <item x="0"/>
        <item x="1"/>
        <item t="default"/>
      </items>
    </pivotField>
    <pivotField showAll="0"/>
    <pivotField showAll="0"/>
    <pivotField showAll="0">
      <items count="8">
        <item x="1"/>
        <item x="2"/>
        <item x="3"/>
        <item x="4"/>
        <item x="5"/>
        <item x="6"/>
        <item x="0"/>
        <item t="default"/>
      </items>
    </pivotField>
    <pivotField showAll="0">
      <items count="5">
        <item x="0"/>
        <item x="3"/>
        <item x="2"/>
        <item x="1"/>
        <item t="default"/>
      </items>
    </pivotField>
    <pivotField showAll="0"/>
    <pivotField axis="axisRow" showAll="0">
      <items count="31">
        <item x="27"/>
        <item x="28"/>
        <item x="25"/>
        <item x="26"/>
        <item x="2"/>
        <item x="1"/>
        <item x="0"/>
        <item x="24"/>
        <item x="20"/>
        <item x="6"/>
        <item x="4"/>
        <item x="29"/>
        <item x="5"/>
        <item x="10"/>
        <item x="7"/>
        <item x="9"/>
        <item x="8"/>
        <item x="21"/>
        <item x="22"/>
        <item x="23"/>
        <item x="14"/>
        <item x="15"/>
        <item x="13"/>
        <item x="19"/>
        <item x="16"/>
        <item x="17"/>
        <item x="12"/>
        <item x="3"/>
        <item x="11"/>
        <item x="18"/>
        <item t="default"/>
      </items>
    </pivotField>
    <pivotField showAll="0"/>
    <pivotField showAll="0"/>
    <pivotField showAll="0"/>
    <pivotField showAll="0"/>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0"/>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rowItems>
  <colItems count="1">
    <i/>
  </colItems>
  <dataFields count="1">
    <dataField name="Sum of CNT2" fld="1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C8DF2-0EE6-463B-90C0-508F8197DF34}"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Weekdays">
  <location ref="O1:P8" firstHeaderRow="1" firstDataRow="1" firstDataCol="1"/>
  <pivotFields count="18">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items count="3">
        <item x="0"/>
        <item x="1"/>
        <item t="default"/>
      </items>
    </pivotField>
    <pivotField showAll="0"/>
    <pivotField showAll="0"/>
    <pivotField axis="axisRow" showAll="0">
      <items count="8">
        <item x="1"/>
        <item x="2"/>
        <item x="3"/>
        <item x="4"/>
        <item x="5"/>
        <item x="6"/>
        <item x="0"/>
        <item t="default"/>
      </items>
    </pivotField>
    <pivotField showAll="0">
      <items count="5">
        <item x="0"/>
        <item x="3"/>
        <item x="2"/>
        <item x="1"/>
        <item t="default"/>
      </items>
    </pivotField>
    <pivotField showAll="0"/>
    <pivotField showAll="0"/>
    <pivotField showAll="0"/>
    <pivotField showAll="0"/>
    <pivotField showAll="0"/>
    <pivotField showAll="0"/>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7"/>
  </rowFields>
  <rowItems count="7">
    <i>
      <x/>
    </i>
    <i>
      <x v="1"/>
    </i>
    <i>
      <x v="2"/>
    </i>
    <i>
      <x v="3"/>
    </i>
    <i>
      <x v="4"/>
    </i>
    <i>
      <x v="5"/>
    </i>
    <i>
      <x v="6"/>
    </i>
  </rowItems>
  <colItems count="1">
    <i/>
  </colItems>
  <dataFields count="1">
    <dataField name="Sum of CNT2" fld="1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9B70CAD-DE5B-47E2-B5B2-19FE44C7DCA5}"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Humidity">
  <location ref="AA1:AB65" firstHeaderRow="1" firstDataRow="1" firstDataCol="1"/>
  <pivotFields count="18">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items count="3">
        <item x="0"/>
        <item x="1"/>
        <item t="default"/>
      </items>
    </pivotField>
    <pivotField showAll="0"/>
    <pivotField showAll="0"/>
    <pivotField showAll="0">
      <items count="8">
        <item x="1"/>
        <item x="2"/>
        <item x="3"/>
        <item x="4"/>
        <item x="5"/>
        <item x="6"/>
        <item x="0"/>
        <item t="default"/>
      </items>
    </pivotField>
    <pivotField showAll="0">
      <items count="5">
        <item x="0"/>
        <item x="3"/>
        <item x="2"/>
        <item x="1"/>
        <item t="default"/>
      </items>
    </pivotField>
    <pivotField showAll="0"/>
    <pivotField showAll="0"/>
    <pivotField axis="axisRow" showAll="0">
      <items count="65">
        <item x="11"/>
        <item x="58"/>
        <item x="63"/>
        <item x="59"/>
        <item x="60"/>
        <item x="57"/>
        <item x="40"/>
        <item x="44"/>
        <item x="24"/>
        <item x="61"/>
        <item x="25"/>
        <item x="39"/>
        <item x="46"/>
        <item x="23"/>
        <item x="42"/>
        <item x="38"/>
        <item x="41"/>
        <item x="17"/>
        <item x="22"/>
        <item x="48"/>
        <item x="16"/>
        <item x="21"/>
        <item x="18"/>
        <item x="49"/>
        <item x="15"/>
        <item x="19"/>
        <item x="37"/>
        <item x="36"/>
        <item x="20"/>
        <item x="33"/>
        <item x="35"/>
        <item x="45"/>
        <item x="47"/>
        <item x="28"/>
        <item x="34"/>
        <item x="14"/>
        <item x="52"/>
        <item x="29"/>
        <item x="54"/>
        <item x="53"/>
        <item x="51"/>
        <item x="30"/>
        <item x="26"/>
        <item x="55"/>
        <item x="13"/>
        <item x="31"/>
        <item x="27"/>
        <item x="56"/>
        <item x="12"/>
        <item x="6"/>
        <item x="62"/>
        <item x="32"/>
        <item x="2"/>
        <item x="4"/>
        <item x="5"/>
        <item x="1"/>
        <item x="0"/>
        <item x="7"/>
        <item x="3"/>
        <item x="9"/>
        <item x="8"/>
        <item x="50"/>
        <item x="43"/>
        <item x="10"/>
        <item t="default"/>
      </items>
    </pivotField>
    <pivotField showAll="0"/>
    <pivotField showAll="0"/>
    <pivotField showAll="0"/>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1"/>
  </rowFields>
  <rowItems count="6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rowItems>
  <colItems count="1">
    <i/>
  </colItems>
  <dataFields count="1">
    <dataField name="Sum of CNT2" fld="1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877B174-AA38-44BB-9B4D-064E285094AD}"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Hours">
  <location ref="L1:M25" firstHeaderRow="1" firstDataRow="1" firstDataCol="1"/>
  <pivotFields count="18">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items count="3">
        <item x="0"/>
        <item x="1"/>
        <item t="default"/>
      </items>
    </pivotField>
    <pivotField axis="axisRow" showAll="0">
      <items count="25">
        <item x="1"/>
        <item x="13"/>
        <item x="2"/>
        <item x="14"/>
        <item x="3"/>
        <item x="15"/>
        <item x="4"/>
        <item x="16"/>
        <item x="5"/>
        <item x="17"/>
        <item x="6"/>
        <item x="18"/>
        <item x="7"/>
        <item x="19"/>
        <item x="8"/>
        <item x="20"/>
        <item x="9"/>
        <item x="21"/>
        <item x="10"/>
        <item x="22"/>
        <item x="11"/>
        <item x="23"/>
        <item x="0"/>
        <item x="12"/>
        <item t="default"/>
      </items>
    </pivotField>
    <pivotField showAll="0"/>
    <pivotField showAll="0">
      <items count="8">
        <item x="1"/>
        <item x="2"/>
        <item x="3"/>
        <item x="4"/>
        <item x="5"/>
        <item x="6"/>
        <item x="0"/>
        <item t="default"/>
      </items>
    </pivotField>
    <pivotField showAll="0">
      <items count="5">
        <item x="0"/>
        <item x="3"/>
        <item x="2"/>
        <item x="1"/>
        <item t="default"/>
      </items>
    </pivotField>
    <pivotField showAll="0"/>
    <pivotField showAll="0"/>
    <pivotField showAll="0"/>
    <pivotField showAll="0"/>
    <pivotField showAll="0"/>
    <pivotField showAll="0"/>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24">
    <i>
      <x/>
    </i>
    <i>
      <x v="1"/>
    </i>
    <i>
      <x v="2"/>
    </i>
    <i>
      <x v="3"/>
    </i>
    <i>
      <x v="4"/>
    </i>
    <i>
      <x v="5"/>
    </i>
    <i>
      <x v="6"/>
    </i>
    <i>
      <x v="7"/>
    </i>
    <i>
      <x v="8"/>
    </i>
    <i>
      <x v="9"/>
    </i>
    <i>
      <x v="10"/>
    </i>
    <i>
      <x v="11"/>
    </i>
    <i>
      <x v="12"/>
    </i>
    <i>
      <x v="13"/>
    </i>
    <i>
      <x v="14"/>
    </i>
    <i>
      <x v="15"/>
    </i>
    <i>
      <x v="16"/>
    </i>
    <i>
      <x v="17"/>
    </i>
    <i>
      <x v="18"/>
    </i>
    <i>
      <x v="19"/>
    </i>
    <i>
      <x v="20"/>
    </i>
    <i>
      <x v="21"/>
    </i>
    <i>
      <x v="22"/>
    </i>
    <i>
      <x v="23"/>
    </i>
  </rowItems>
  <colItems count="1">
    <i/>
  </colItems>
  <dataFields count="1">
    <dataField name="Sum of CNT2" fld="1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2A2610B-98D9-452C-B7D0-CCE546DAA21F}"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D1:E2" firstHeaderRow="0" firstDataRow="1" firstDataCol="0"/>
  <pivotFields count="18">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items count="3">
        <item x="0"/>
        <item x="1"/>
        <item t="default"/>
      </items>
    </pivotField>
    <pivotField showAll="0"/>
    <pivotField showAll="0"/>
    <pivotField showAll="0">
      <items count="8">
        <item x="1"/>
        <item x="2"/>
        <item x="3"/>
        <item x="4"/>
        <item x="5"/>
        <item x="6"/>
        <item x="0"/>
        <item t="default"/>
      </items>
    </pivotField>
    <pivotField showAll="0">
      <items count="5">
        <item x="0"/>
        <item x="3"/>
        <item x="2"/>
        <item x="1"/>
        <item t="default"/>
      </items>
    </pivotField>
    <pivotField showAll="0"/>
    <pivotField showAll="0"/>
    <pivotField showAll="0"/>
    <pivotField showAll="0"/>
    <pivotField dataField="1" showAll="0">
      <items count="43">
        <item x="3"/>
        <item x="5"/>
        <item x="4"/>
        <item x="0"/>
        <item x="17"/>
        <item x="2"/>
        <item x="15"/>
        <item x="18"/>
        <item x="1"/>
        <item x="14"/>
        <item x="22"/>
        <item x="16"/>
        <item x="6"/>
        <item x="23"/>
        <item x="24"/>
        <item x="13"/>
        <item x="19"/>
        <item x="26"/>
        <item x="25"/>
        <item x="21"/>
        <item x="20"/>
        <item x="27"/>
        <item x="30"/>
        <item x="29"/>
        <item x="31"/>
        <item x="7"/>
        <item x="37"/>
        <item x="32"/>
        <item x="8"/>
        <item x="36"/>
        <item x="38"/>
        <item x="28"/>
        <item x="10"/>
        <item x="11"/>
        <item x="12"/>
        <item x="35"/>
        <item x="9"/>
        <item x="33"/>
        <item x="41"/>
        <item x="34"/>
        <item x="39"/>
        <item x="40"/>
        <item t="default"/>
      </items>
    </pivotField>
    <pivotField dataField="1" showAll="0">
      <items count="187">
        <item x="5"/>
        <item x="4"/>
        <item x="6"/>
        <item x="35"/>
        <item x="22"/>
        <item x="34"/>
        <item x="8"/>
        <item x="7"/>
        <item x="21"/>
        <item x="33"/>
        <item x="3"/>
        <item x="48"/>
        <item x="98"/>
        <item x="0"/>
        <item x="88"/>
        <item x="89"/>
        <item x="20"/>
        <item x="19"/>
        <item x="72"/>
        <item x="23"/>
        <item x="32"/>
        <item x="144"/>
        <item x="97"/>
        <item x="140"/>
        <item x="9"/>
        <item x="18"/>
        <item x="16"/>
        <item x="2"/>
        <item x="95"/>
        <item x="31"/>
        <item x="10"/>
        <item x="17"/>
        <item x="1"/>
        <item x="39"/>
        <item x="60"/>
        <item x="96"/>
        <item x="49"/>
        <item x="53"/>
        <item x="101"/>
        <item x="87"/>
        <item x="71"/>
        <item x="40"/>
        <item x="76"/>
        <item x="30"/>
        <item x="100"/>
        <item x="108"/>
        <item x="24"/>
        <item x="12"/>
        <item x="41"/>
        <item x="47"/>
        <item x="54"/>
        <item x="82"/>
        <item x="15"/>
        <item x="42"/>
        <item x="25"/>
        <item x="11"/>
        <item x="90"/>
        <item x="77"/>
        <item x="29"/>
        <item x="79"/>
        <item x="91"/>
        <item x="124"/>
        <item x="133"/>
        <item x="36"/>
        <item x="27"/>
        <item x="65"/>
        <item x="43"/>
        <item x="28"/>
        <item x="56"/>
        <item x="94"/>
        <item x="14"/>
        <item x="13"/>
        <item x="109"/>
        <item x="26"/>
        <item x="64"/>
        <item x="102"/>
        <item x="83"/>
        <item x="99"/>
        <item x="78"/>
        <item x="55"/>
        <item x="122"/>
        <item x="38"/>
        <item x="70"/>
        <item x="93"/>
        <item x="151"/>
        <item x="66"/>
        <item x="132"/>
        <item x="61"/>
        <item x="152"/>
        <item x="121"/>
        <item x="92"/>
        <item x="164"/>
        <item x="50"/>
        <item x="139"/>
        <item x="111"/>
        <item x="73"/>
        <item x="185"/>
        <item x="106"/>
        <item x="52"/>
        <item x="176"/>
        <item x="129"/>
        <item x="143"/>
        <item x="46"/>
        <item x="145"/>
        <item x="153"/>
        <item x="159"/>
        <item x="184"/>
        <item x="128"/>
        <item x="123"/>
        <item x="63"/>
        <item x="59"/>
        <item x="180"/>
        <item x="155"/>
        <item x="182"/>
        <item x="156"/>
        <item x="168"/>
        <item x="75"/>
        <item x="118"/>
        <item x="138"/>
        <item x="178"/>
        <item x="183"/>
        <item x="170"/>
        <item x="125"/>
        <item x="85"/>
        <item x="167"/>
        <item x="69"/>
        <item x="172"/>
        <item x="110"/>
        <item x="126"/>
        <item x="149"/>
        <item x="120"/>
        <item x="113"/>
        <item x="115"/>
        <item x="112"/>
        <item x="131"/>
        <item x="116"/>
        <item x="142"/>
        <item x="44"/>
        <item x="150"/>
        <item x="45"/>
        <item x="137"/>
        <item x="166"/>
        <item x="37"/>
        <item x="105"/>
        <item x="119"/>
        <item x="117"/>
        <item x="174"/>
        <item x="81"/>
        <item x="136"/>
        <item x="80"/>
        <item x="158"/>
        <item x="68"/>
        <item x="175"/>
        <item x="162"/>
        <item x="141"/>
        <item x="157"/>
        <item x="177"/>
        <item x="104"/>
        <item x="161"/>
        <item x="51"/>
        <item x="86"/>
        <item x="58"/>
        <item x="154"/>
        <item x="160"/>
        <item x="103"/>
        <item x="67"/>
        <item x="84"/>
        <item x="62"/>
        <item x="181"/>
        <item x="165"/>
        <item x="127"/>
        <item x="114"/>
        <item x="173"/>
        <item x="57"/>
        <item x="134"/>
        <item x="147"/>
        <item x="135"/>
        <item x="179"/>
        <item x="107"/>
        <item x="74"/>
        <item x="163"/>
        <item x="148"/>
        <item x="169"/>
        <item x="146"/>
        <item x="171"/>
        <item x="130"/>
        <item t="default"/>
      </items>
    </pivotField>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Items count="1">
    <i/>
  </rowItems>
  <colFields count="1">
    <field x="-2"/>
  </colFields>
  <colItems count="2">
    <i>
      <x/>
    </i>
    <i i="1">
      <x v="1"/>
    </i>
  </colItems>
  <dataFields count="2">
    <dataField name="CASUAL" fld="13" baseField="0" baseItem="0"/>
    <dataField name="REGISTERED"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200D564-3C4E-41F7-B047-27551196D7F6}"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rowHeaderCaption="Date">
  <location ref="A1:B46" firstHeaderRow="1" firstDataRow="1" firstDataCol="1"/>
  <pivotFields count="18">
    <pivotField showAll="0"/>
    <pivotField axis="axisRow"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items count="3">
        <item x="0"/>
        <item x="1"/>
        <item t="default"/>
      </items>
    </pivotField>
    <pivotField showAll="0"/>
    <pivotField showAll="0"/>
    <pivotField showAll="0">
      <items count="8">
        <item x="1"/>
        <item x="2"/>
        <item x="3"/>
        <item x="4"/>
        <item x="5"/>
        <item x="6"/>
        <item x="0"/>
        <item t="default"/>
      </items>
    </pivotField>
    <pivotField showAll="0">
      <items count="5">
        <item x="0"/>
        <item x="3"/>
        <item x="2"/>
        <item x="1"/>
        <item t="default"/>
      </items>
    </pivotField>
    <pivotField showAll="0"/>
    <pivotField showAll="0"/>
    <pivotField showAll="0"/>
    <pivotField showAll="0"/>
    <pivotField showAll="0"/>
    <pivotField showAll="0"/>
    <pivotField dataField="1"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2">
    <field x="16"/>
    <field x="1"/>
  </rowFields>
  <rowItems count="45">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rowItems>
  <colItems count="1">
    <i/>
  </colItems>
  <dataFields count="1">
    <dataField name="Sum of CNT2" fld="15"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1B58828-1B26-44F5-A530-F8F01B591C63}" name="PivotTable10"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D5:F6" firstHeaderRow="0" firstDataRow="1" firstDataCol="0"/>
  <pivotFields count="18">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items count="3">
        <item x="0"/>
        <item x="1"/>
        <item t="default"/>
      </items>
    </pivotField>
    <pivotField showAll="0"/>
    <pivotField showAll="0"/>
    <pivotField showAll="0">
      <items count="8">
        <item x="1"/>
        <item x="2"/>
        <item x="3"/>
        <item x="4"/>
        <item x="5"/>
        <item x="6"/>
        <item x="0"/>
        <item t="default"/>
      </items>
    </pivotField>
    <pivotField showAll="0">
      <items count="5">
        <item x="0"/>
        <item x="3"/>
        <item x="2"/>
        <item x="1"/>
        <item t="default"/>
      </items>
    </pivotField>
    <pivotField showAll="0"/>
    <pivotField showAll="0"/>
    <pivotField showAll="0"/>
    <pivotField showAll="0"/>
    <pivotField dataField="1" showAll="0">
      <items count="43">
        <item x="3"/>
        <item x="5"/>
        <item x="4"/>
        <item x="0"/>
        <item x="17"/>
        <item x="2"/>
        <item x="15"/>
        <item x="18"/>
        <item x="1"/>
        <item x="14"/>
        <item x="22"/>
        <item x="16"/>
        <item x="6"/>
        <item x="23"/>
        <item x="24"/>
        <item x="13"/>
        <item x="19"/>
        <item x="26"/>
        <item x="25"/>
        <item x="21"/>
        <item x="20"/>
        <item x="27"/>
        <item x="30"/>
        <item x="29"/>
        <item x="31"/>
        <item x="7"/>
        <item x="37"/>
        <item x="32"/>
        <item x="8"/>
        <item x="36"/>
        <item x="38"/>
        <item x="28"/>
        <item x="10"/>
        <item x="11"/>
        <item x="12"/>
        <item x="35"/>
        <item x="9"/>
        <item x="33"/>
        <item x="41"/>
        <item x="34"/>
        <item x="39"/>
        <item x="40"/>
        <item t="default"/>
      </items>
    </pivotField>
    <pivotField dataField="1" showAll="0">
      <items count="187">
        <item x="5"/>
        <item x="4"/>
        <item x="6"/>
        <item x="35"/>
        <item x="22"/>
        <item x="34"/>
        <item x="8"/>
        <item x="7"/>
        <item x="21"/>
        <item x="33"/>
        <item x="3"/>
        <item x="48"/>
        <item x="98"/>
        <item x="0"/>
        <item x="88"/>
        <item x="89"/>
        <item x="20"/>
        <item x="19"/>
        <item x="72"/>
        <item x="23"/>
        <item x="32"/>
        <item x="144"/>
        <item x="97"/>
        <item x="140"/>
        <item x="9"/>
        <item x="18"/>
        <item x="16"/>
        <item x="2"/>
        <item x="95"/>
        <item x="31"/>
        <item x="10"/>
        <item x="17"/>
        <item x="1"/>
        <item x="39"/>
        <item x="60"/>
        <item x="96"/>
        <item x="49"/>
        <item x="53"/>
        <item x="101"/>
        <item x="87"/>
        <item x="71"/>
        <item x="40"/>
        <item x="76"/>
        <item x="30"/>
        <item x="100"/>
        <item x="108"/>
        <item x="24"/>
        <item x="12"/>
        <item x="41"/>
        <item x="47"/>
        <item x="54"/>
        <item x="82"/>
        <item x="15"/>
        <item x="42"/>
        <item x="25"/>
        <item x="11"/>
        <item x="90"/>
        <item x="77"/>
        <item x="29"/>
        <item x="79"/>
        <item x="91"/>
        <item x="124"/>
        <item x="133"/>
        <item x="36"/>
        <item x="27"/>
        <item x="65"/>
        <item x="43"/>
        <item x="28"/>
        <item x="56"/>
        <item x="94"/>
        <item x="14"/>
        <item x="13"/>
        <item x="109"/>
        <item x="26"/>
        <item x="64"/>
        <item x="102"/>
        <item x="83"/>
        <item x="99"/>
        <item x="78"/>
        <item x="55"/>
        <item x="122"/>
        <item x="38"/>
        <item x="70"/>
        <item x="93"/>
        <item x="151"/>
        <item x="66"/>
        <item x="132"/>
        <item x="61"/>
        <item x="152"/>
        <item x="121"/>
        <item x="92"/>
        <item x="164"/>
        <item x="50"/>
        <item x="139"/>
        <item x="111"/>
        <item x="73"/>
        <item x="185"/>
        <item x="106"/>
        <item x="52"/>
        <item x="176"/>
        <item x="129"/>
        <item x="143"/>
        <item x="46"/>
        <item x="145"/>
        <item x="153"/>
        <item x="159"/>
        <item x="184"/>
        <item x="128"/>
        <item x="123"/>
        <item x="63"/>
        <item x="59"/>
        <item x="180"/>
        <item x="155"/>
        <item x="182"/>
        <item x="156"/>
        <item x="168"/>
        <item x="75"/>
        <item x="118"/>
        <item x="138"/>
        <item x="178"/>
        <item x="183"/>
        <item x="170"/>
        <item x="125"/>
        <item x="85"/>
        <item x="167"/>
        <item x="69"/>
        <item x="172"/>
        <item x="110"/>
        <item x="126"/>
        <item x="149"/>
        <item x="120"/>
        <item x="113"/>
        <item x="115"/>
        <item x="112"/>
        <item x="131"/>
        <item x="116"/>
        <item x="142"/>
        <item x="44"/>
        <item x="150"/>
        <item x="45"/>
        <item x="137"/>
        <item x="166"/>
        <item x="37"/>
        <item x="105"/>
        <item x="119"/>
        <item x="117"/>
        <item x="174"/>
        <item x="81"/>
        <item x="136"/>
        <item x="80"/>
        <item x="158"/>
        <item x="68"/>
        <item x="175"/>
        <item x="162"/>
        <item x="141"/>
        <item x="157"/>
        <item x="177"/>
        <item x="104"/>
        <item x="161"/>
        <item x="51"/>
        <item x="86"/>
        <item x="58"/>
        <item x="154"/>
        <item x="160"/>
        <item x="103"/>
        <item x="67"/>
        <item x="84"/>
        <item x="62"/>
        <item x="181"/>
        <item x="165"/>
        <item x="127"/>
        <item x="114"/>
        <item x="173"/>
        <item x="57"/>
        <item x="134"/>
        <item x="147"/>
        <item x="135"/>
        <item x="179"/>
        <item x="107"/>
        <item x="74"/>
        <item x="163"/>
        <item x="148"/>
        <item x="169"/>
        <item x="146"/>
        <item x="171"/>
        <item x="130"/>
        <item t="default"/>
      </items>
    </pivotField>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Items count="1">
    <i/>
  </rowItems>
  <colFields count="1">
    <field x="-2"/>
  </colFields>
  <colItems count="3">
    <i>
      <x/>
    </i>
    <i i="1">
      <x v="1"/>
    </i>
    <i i="2">
      <x v="2"/>
    </i>
  </colItems>
  <dataFields count="3">
    <dataField name="CASUAL" fld="13" baseField="0" baseItem="0"/>
    <dataField name="REGISTERED" fld="14" baseField="0" baseItem="0"/>
    <dataField name="Sum of CNT2" fld="15" baseField="0"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2" xr10:uid="{6EAC1740-B515-442F-AB7A-A3B0C2E672FA}" sourceName="DATE2">
  <pivotTables>
    <pivotTable tabId="5" name="PivotTable1"/>
    <pivotTable tabId="5" name="PivotTable3"/>
    <pivotTable tabId="5" name="PivotTable4"/>
    <pivotTable tabId="5" name="PivotTable5"/>
    <pivotTable tabId="5" name="PivotTable6"/>
    <pivotTable tabId="5" name="PivotTable7"/>
    <pivotTable tabId="5" name="PivotTable8"/>
    <pivotTable tabId="5" name="PivotTable2"/>
    <pivotTable tabId="5" name="PivotTable10"/>
  </pivotTables>
  <data>
    <tabular pivotCacheId="1061706161">
      <items count="45">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2" xr10:uid="{AEA14943-3FA0-494C-ACFD-EC95E36BC22B}" sourceName="MONTH2">
  <pivotTables>
    <pivotTable tabId="5" name="PivotTable1"/>
    <pivotTable tabId="5" name="PivotTable3"/>
    <pivotTable tabId="5" name="PivotTable4"/>
    <pivotTable tabId="5" name="PivotTable5"/>
    <pivotTable tabId="5" name="PivotTable6"/>
    <pivotTable tabId="5" name="PivotTable7"/>
    <pivotTable tabId="5" name="PivotTable8"/>
    <pivotTable tabId="5" name="PivotTable2"/>
    <pivotTable tabId="5" name="PivotTable10"/>
  </pivotTables>
  <data>
    <tabular pivotCacheId="106170616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DAY2" xr10:uid="{9D8B39A6-8D3F-44DD-BB08-CDC66741E912}" sourceName="WEEKDAY2">
  <pivotTables>
    <pivotTable tabId="5" name="PivotTable1"/>
    <pivotTable tabId="5" name="PivotTable3"/>
    <pivotTable tabId="5" name="PivotTable4"/>
    <pivotTable tabId="5" name="PivotTable5"/>
    <pivotTable tabId="5" name="PivotTable6"/>
    <pivotTable tabId="5" name="PivotTable7"/>
    <pivotTable tabId="5" name="PivotTable8"/>
    <pivotTable tabId="5" name="PivotTable2"/>
    <pivotTable tabId="5" name="PivotTable10"/>
  </pivotTables>
  <data>
    <tabular pivotCacheId="1061706161">
      <items count="7">
        <i x="1" s="1"/>
        <i x="2" s="1"/>
        <i x="3" s="1"/>
        <i x="4" s="1"/>
        <i x="5" s="1"/>
        <i x="6"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ATHER2" xr10:uid="{65E79913-E339-49A9-8D5D-2EF40B3D7013}" sourceName="WEATHER2">
  <pivotTables>
    <pivotTable tabId="5" name="PivotTable1"/>
    <pivotTable tabId="5" name="PivotTable3"/>
    <pivotTable tabId="5" name="PivotTable4"/>
    <pivotTable tabId="5" name="PivotTable5"/>
    <pivotTable tabId="5" name="PivotTable6"/>
    <pivotTable tabId="5" name="PivotTable7"/>
    <pivotTable tabId="5" name="PivotTable8"/>
    <pivotTable tabId="5" name="PivotTable2"/>
    <pivotTable tabId="5" name="PivotTable10"/>
  </pivotTables>
  <data>
    <tabular pivotCacheId="1061706161">
      <items count="4">
        <i x="0" s="1"/>
        <i x="3"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2" xr10:uid="{8A3FDAFB-24AA-4FC9-BD42-7DCA55E74283}" cache="Slicer_DATE2" caption="DATE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2" xr10:uid="{8A60F6ED-AA66-4AB9-BB09-1AADAE002658}" cache="Slicer_MONTH2" caption="MONTH2" rowHeight="234950"/>
  <slicer name="WEEKDAY2" xr10:uid="{06002F47-EA35-41DC-BB19-5AC25A72CEA2}" cache="Slicer_WEEKDAY2" caption="WEEKDAY2" rowHeight="234950"/>
  <slicer name="WEATHER" xr10:uid="{92AB031F-E103-4ACF-BF16-4D6322029DCF}" cache="Slicer_WEATHER2" caption="WEATHER" columnCount="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89F362-0BDD-4B10-8218-9B500557B55D}" name="Table1" displayName="Table1" ref="A1:AF1001" totalsRowShown="0" headerRowDxfId="34" headerRowBorderDxfId="33" tableBorderDxfId="32">
  <autoFilter ref="A1:AF1001" xr:uid="{6089F362-0BDD-4B10-8218-9B500557B55D}"/>
  <tableColumns count="32">
    <tableColumn id="1" xr3:uid="{134ECA00-D06C-466B-B5C1-C86E1539CEFE}" name="instant" dataDxfId="31"/>
    <tableColumn id="2" xr3:uid="{10D377A5-A98C-486C-A2FE-9611611A7720}" name="dteday" dataDxfId="30"/>
    <tableColumn id="3" xr3:uid="{42A3A966-DE32-4CCA-878D-E901F36E456F}" name="season" dataDxfId="29"/>
    <tableColumn id="4" xr3:uid="{80772B91-A2C6-4EFC-A3A1-C02C92C19C68}" name="yr" dataDxfId="28"/>
    <tableColumn id="5" xr3:uid="{71354F89-1259-4FD3-8020-AB29A89A700E}" name="mnth" dataDxfId="27"/>
    <tableColumn id="6" xr3:uid="{8CE49D05-F900-49F3-B199-AD66C72A37DA}" name="hr" dataDxfId="26"/>
    <tableColumn id="7" xr3:uid="{DF190374-3122-412A-AAFD-90363D9DA0C2}" name="holiday" dataDxfId="25"/>
    <tableColumn id="8" xr3:uid="{20500F5E-533C-4A43-98EA-376283649680}" name="weekday" dataDxfId="24"/>
    <tableColumn id="9" xr3:uid="{24067118-8E2B-4CE2-B0AE-8ED6BBBD8724}" name="weathersit" dataDxfId="23"/>
    <tableColumn id="10" xr3:uid="{22DC81E4-3817-4EC2-B9FA-9FB906BAFCD0}" name="temp" dataDxfId="22"/>
    <tableColumn id="11" xr3:uid="{AD611B02-5C44-42D8-B3D2-A644AECEBC95}" name="atemp" dataDxfId="21"/>
    <tableColumn id="12" xr3:uid="{6709F30B-732C-4F04-A9A3-019F9C7EA949}" name="hum" dataDxfId="20"/>
    <tableColumn id="13" xr3:uid="{7DE03B05-D76F-4F6D-AEE1-F4966425D53E}" name="windspeed" dataDxfId="19"/>
    <tableColumn id="14" xr3:uid="{36367AAA-FFF3-496F-A07A-2F4F65C89F78}" name="casual" dataDxfId="18"/>
    <tableColumn id="15" xr3:uid="{773AA0C2-0B90-47D7-8561-7D184CA040DC}" name="registered" dataDxfId="17"/>
    <tableColumn id="16" xr3:uid="{9341D7C0-A391-47D7-B5B1-4E2ADDE1BA01}" name="cnt" dataDxfId="16"/>
    <tableColumn id="17" xr3:uid="{70849D11-6184-4994-84A3-C3FEB2155C90}" name="INSTANT2" dataDxfId="15"/>
    <tableColumn id="18" xr3:uid="{DC9EB9FA-2ADF-4C81-BF2C-5CDF843AF710}" name="DATE2" dataDxfId="14"/>
    <tableColumn id="19" xr3:uid="{46B1743F-9717-4371-8F4F-7F4C1A618BD4}" name="SEASON2" dataDxfId="13">
      <calculatedColumnFormula>CHOOSE(C2, "Winter", "Spring", "Summer", "Fall")</calculatedColumnFormula>
    </tableColumn>
    <tableColumn id="20" xr3:uid="{A9387EE0-5BDB-4F05-BC90-989B84D480C5}" name="YEAR2" dataDxfId="12">
      <calculatedColumnFormula>2011 + Table1[[#This Row],[yr]]</calculatedColumnFormula>
    </tableColumn>
    <tableColumn id="21" xr3:uid="{452C0B17-899C-48D8-9FD0-B47FFBB5C041}" name="MONTH2" dataDxfId="11">
      <calculatedColumnFormula>CHOOSE(E2+0, "January", "February")</calculatedColumnFormula>
    </tableColumn>
    <tableColumn id="22" xr3:uid="{8111D55A-C64F-4EEF-AEB0-680DDE6B68A3}" name="HOUR2" dataDxfId="10">
      <calculatedColumnFormula>TEXT(F2/24, "hh AM/PM")</calculatedColumnFormula>
    </tableColumn>
    <tableColumn id="23" xr3:uid="{AD0ABBE1-3244-43BC-A76E-975936A2E381}" name="HOLIDAY2" dataDxfId="9">
      <calculatedColumnFormula>Table1[[#This Row],[holiday]]</calculatedColumnFormula>
    </tableColumn>
    <tableColumn id="24" xr3:uid="{EDA8CCAD-F971-47E4-A717-A9390769ED80}" name="WEEKDAY2" dataDxfId="8">
      <calculatedColumnFormula>CHOOSE(H2+1, "Sunday", "Monday", "Tuesday", "Wednesday", "Thursday", "Friday", "Saturday")</calculatedColumnFormula>
    </tableColumn>
    <tableColumn id="25" xr3:uid="{43D10767-4881-47FB-9459-C4CC11C63D4D}" name="WEATHER2" dataDxfId="7">
      <calculatedColumnFormula>CHOOSE(I2, "Clear", "Mist", "Light Snow/Rain", "Heavy Rain")</calculatedColumnFormula>
    </tableColumn>
    <tableColumn id="26" xr3:uid="{9D3B3AC6-8698-4E92-9479-416C659E972E}" name="TEMP2" dataDxfId="6">
      <calculatedColumnFormula>ROUND(J2 * 41, 1) &amp; " °C"</calculatedColumnFormula>
    </tableColumn>
    <tableColumn id="27" xr3:uid="{8F97E0D7-F271-45B5-9D34-EFBB99A9427C}" name="ATEMP2" dataDxfId="5">
      <calculatedColumnFormula>ROUND(K2 * 41, 1) &amp; " °C"</calculatedColumnFormula>
    </tableColumn>
    <tableColumn id="28" xr3:uid="{F0B13ED1-1E1A-4061-950E-67888DC55EF4}" name="HUMIDITY2" dataDxfId="4">
      <calculatedColumnFormula>ROUND(L2 * 100, 0) &amp; " %"</calculatedColumnFormula>
    </tableColumn>
    <tableColumn id="29" xr3:uid="{96F707FC-427C-4013-A0BA-46CA28C23E74}" name="WINDSPEED2" dataDxfId="3">
      <calculatedColumnFormula>ROUND(M2 * 67, 1) &amp; " km/h"</calculatedColumnFormula>
    </tableColumn>
    <tableColumn id="30" xr3:uid="{1B64ACC0-EA27-4A15-8F93-7BD051D891D1}" name="CASUAL2" dataDxfId="2">
      <calculatedColumnFormula>Table1[[#This Row],[casual]]</calculatedColumnFormula>
    </tableColumn>
    <tableColumn id="31" xr3:uid="{95A4C23D-38C4-476E-A919-C61F864BD8ED}" name="REGISTERED2" dataDxfId="1">
      <calculatedColumnFormula>Table1[[#This Row],[registered]]</calculatedColumnFormula>
    </tableColumn>
    <tableColumn id="32" xr3:uid="{32EEA102-A11E-4A25-998F-A4D8CAA6FC82}" name="CNT2" dataDxfId="0">
      <calculatedColumnFormula>Table1[[#This Row],[cnt]]</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2.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7.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5AC4E-C6F2-4774-B557-39985711AC63}">
  <sheetPr codeName="Sheet1"/>
  <dimension ref="A1:J611"/>
  <sheetViews>
    <sheetView workbookViewId="0">
      <selection activeCell="M10" sqref="M10"/>
    </sheetView>
  </sheetViews>
  <sheetFormatPr defaultRowHeight="14.4" x14ac:dyDescent="0.3"/>
  <cols>
    <col min="2" max="2" width="10.33203125" bestFit="1" customWidth="1"/>
  </cols>
  <sheetData>
    <row r="1" spans="1:10" ht="27.6" thickBot="1" x14ac:dyDescent="0.35">
      <c r="A1" s="1" t="s">
        <v>0</v>
      </c>
      <c r="B1" s="1" t="s">
        <v>1</v>
      </c>
      <c r="C1" s="1" t="s">
        <v>2</v>
      </c>
      <c r="D1" s="1" t="s">
        <v>3</v>
      </c>
      <c r="E1" s="1" t="s">
        <v>4</v>
      </c>
      <c r="F1" s="1" t="s">
        <v>5</v>
      </c>
      <c r="G1" s="1" t="s">
        <v>6</v>
      </c>
      <c r="H1" s="1" t="s">
        <v>7</v>
      </c>
      <c r="I1" s="1" t="s">
        <v>8</v>
      </c>
      <c r="J1" s="2" t="s">
        <v>9</v>
      </c>
    </row>
    <row r="2" spans="1:10" ht="15" thickBot="1" x14ac:dyDescent="0.35">
      <c r="A2" s="3">
        <v>1</v>
      </c>
      <c r="B2" s="4">
        <v>40544</v>
      </c>
      <c r="C2" s="3">
        <v>1</v>
      </c>
      <c r="D2" s="3">
        <v>0</v>
      </c>
      <c r="E2" s="3">
        <v>1</v>
      </c>
      <c r="F2" s="3">
        <v>0</v>
      </c>
      <c r="G2" s="5" t="b">
        <v>0</v>
      </c>
      <c r="H2" s="3">
        <v>6</v>
      </c>
      <c r="I2" s="3">
        <v>1</v>
      </c>
      <c r="J2" s="6">
        <v>0.24</v>
      </c>
    </row>
    <row r="3" spans="1:10" ht="15" thickBot="1" x14ac:dyDescent="0.35">
      <c r="A3" s="3">
        <v>2</v>
      </c>
      <c r="B3" s="4">
        <v>40544</v>
      </c>
      <c r="C3" s="3">
        <v>1</v>
      </c>
      <c r="D3" s="3">
        <v>0</v>
      </c>
      <c r="E3" s="3">
        <v>1</v>
      </c>
      <c r="F3" s="3">
        <v>1</v>
      </c>
      <c r="G3" s="5" t="b">
        <v>0</v>
      </c>
      <c r="H3" s="3">
        <v>6</v>
      </c>
      <c r="I3" s="3">
        <v>1</v>
      </c>
      <c r="J3" s="6">
        <v>0.22</v>
      </c>
    </row>
    <row r="4" spans="1:10" ht="15" thickBot="1" x14ac:dyDescent="0.35">
      <c r="A4" s="3">
        <v>3</v>
      </c>
      <c r="B4" s="4">
        <v>40544</v>
      </c>
      <c r="C4" s="3">
        <v>1</v>
      </c>
      <c r="D4" s="3">
        <v>0</v>
      </c>
      <c r="E4" s="3">
        <v>1</v>
      </c>
      <c r="F4" s="3">
        <v>2</v>
      </c>
      <c r="G4" s="5" t="b">
        <v>0</v>
      </c>
      <c r="H4" s="3">
        <v>6</v>
      </c>
      <c r="I4" s="3">
        <v>1</v>
      </c>
      <c r="J4" s="6">
        <v>0.22</v>
      </c>
    </row>
    <row r="5" spans="1:10" ht="15" thickBot="1" x14ac:dyDescent="0.35">
      <c r="A5" s="3">
        <v>4</v>
      </c>
      <c r="B5" s="4">
        <v>40544</v>
      </c>
      <c r="C5" s="3">
        <v>1</v>
      </c>
      <c r="D5" s="3">
        <v>0</v>
      </c>
      <c r="E5" s="3">
        <v>1</v>
      </c>
      <c r="F5" s="3">
        <v>3</v>
      </c>
      <c r="G5" s="5" t="b">
        <v>0</v>
      </c>
      <c r="H5" s="3">
        <v>6</v>
      </c>
      <c r="I5" s="3">
        <v>1</v>
      </c>
      <c r="J5" s="6">
        <v>0.24</v>
      </c>
    </row>
    <row r="6" spans="1:10" ht="15" thickBot="1" x14ac:dyDescent="0.35">
      <c r="A6" s="3">
        <v>5</v>
      </c>
      <c r="B6" s="4">
        <v>40544</v>
      </c>
      <c r="C6" s="3">
        <v>1</v>
      </c>
      <c r="D6" s="3">
        <v>0</v>
      </c>
      <c r="E6" s="3">
        <v>1</v>
      </c>
      <c r="F6" s="3">
        <v>4</v>
      </c>
      <c r="G6" s="5" t="b">
        <v>0</v>
      </c>
      <c r="H6" s="3">
        <v>6</v>
      </c>
      <c r="I6" s="3">
        <v>1</v>
      </c>
      <c r="J6" s="6">
        <v>0.24</v>
      </c>
    </row>
    <row r="7" spans="1:10" ht="15" thickBot="1" x14ac:dyDescent="0.35">
      <c r="A7" s="3">
        <v>6</v>
      </c>
      <c r="B7" s="4">
        <v>40544</v>
      </c>
      <c r="C7" s="3">
        <v>1</v>
      </c>
      <c r="D7" s="3">
        <v>0</v>
      </c>
      <c r="E7" s="3">
        <v>1</v>
      </c>
      <c r="F7" s="3">
        <v>5</v>
      </c>
      <c r="G7" s="5" t="b">
        <v>0</v>
      </c>
      <c r="H7" s="3">
        <v>6</v>
      </c>
      <c r="I7" s="3">
        <v>2</v>
      </c>
      <c r="J7" s="6">
        <v>0.24</v>
      </c>
    </row>
    <row r="8" spans="1:10" ht="15" thickBot="1" x14ac:dyDescent="0.35">
      <c r="A8" s="3">
        <v>7</v>
      </c>
      <c r="B8" s="4">
        <v>40544</v>
      </c>
      <c r="C8" s="3">
        <v>1</v>
      </c>
      <c r="D8" s="3">
        <v>0</v>
      </c>
      <c r="E8" s="3">
        <v>1</v>
      </c>
      <c r="F8" s="3">
        <v>6</v>
      </c>
      <c r="G8" s="5" t="b">
        <v>0</v>
      </c>
      <c r="H8" s="3">
        <v>6</v>
      </c>
      <c r="I8" s="3">
        <v>1</v>
      </c>
      <c r="J8" s="6">
        <v>0.22</v>
      </c>
    </row>
    <row r="9" spans="1:10" ht="15" thickBot="1" x14ac:dyDescent="0.35">
      <c r="A9" s="3">
        <v>8</v>
      </c>
      <c r="B9" s="4">
        <v>40544</v>
      </c>
      <c r="C9" s="3">
        <v>1</v>
      </c>
      <c r="D9" s="3">
        <v>0</v>
      </c>
      <c r="E9" s="3">
        <v>1</v>
      </c>
      <c r="F9" s="3">
        <v>7</v>
      </c>
      <c r="G9" s="5" t="b">
        <v>0</v>
      </c>
      <c r="H9" s="3">
        <v>6</v>
      </c>
      <c r="I9" s="3">
        <v>1</v>
      </c>
      <c r="J9" s="6">
        <v>0.2</v>
      </c>
    </row>
    <row r="10" spans="1:10" ht="15" thickBot="1" x14ac:dyDescent="0.35">
      <c r="A10" s="3">
        <v>9</v>
      </c>
      <c r="B10" s="4">
        <v>40544</v>
      </c>
      <c r="C10" s="3">
        <v>1</v>
      </c>
      <c r="D10" s="3">
        <v>0</v>
      </c>
      <c r="E10" s="3">
        <v>1</v>
      </c>
      <c r="F10" s="3">
        <v>8</v>
      </c>
      <c r="G10" s="5" t="b">
        <v>0</v>
      </c>
      <c r="H10" s="3">
        <v>6</v>
      </c>
      <c r="I10" s="3">
        <v>1</v>
      </c>
      <c r="J10" s="6">
        <v>0.24</v>
      </c>
    </row>
    <row r="11" spans="1:10" ht="15" thickBot="1" x14ac:dyDescent="0.35">
      <c r="A11" s="3">
        <v>10</v>
      </c>
      <c r="B11" s="4">
        <v>40544</v>
      </c>
      <c r="C11" s="3">
        <v>1</v>
      </c>
      <c r="D11" s="3">
        <v>0</v>
      </c>
      <c r="E11" s="3">
        <v>1</v>
      </c>
      <c r="F11" s="3">
        <v>9</v>
      </c>
      <c r="G11" s="5" t="b">
        <v>0</v>
      </c>
      <c r="H11" s="3">
        <v>6</v>
      </c>
      <c r="I11" s="3">
        <v>1</v>
      </c>
      <c r="J11" s="6">
        <v>0.32</v>
      </c>
    </row>
    <row r="12" spans="1:10" ht="15" thickBot="1" x14ac:dyDescent="0.35">
      <c r="A12" s="3">
        <v>11</v>
      </c>
      <c r="B12" s="4">
        <v>40544</v>
      </c>
      <c r="C12" s="3">
        <v>1</v>
      </c>
      <c r="D12" s="3">
        <v>0</v>
      </c>
      <c r="E12" s="3">
        <v>1</v>
      </c>
      <c r="F12" s="3">
        <v>10</v>
      </c>
      <c r="G12" s="5" t="b">
        <v>0</v>
      </c>
      <c r="H12" s="3">
        <v>6</v>
      </c>
      <c r="I12" s="3">
        <v>1</v>
      </c>
      <c r="J12" s="6">
        <v>0.38</v>
      </c>
    </row>
    <row r="13" spans="1:10" ht="15" thickBot="1" x14ac:dyDescent="0.35">
      <c r="A13" s="3">
        <v>12</v>
      </c>
      <c r="B13" s="4">
        <v>40544</v>
      </c>
      <c r="C13" s="3">
        <v>1</v>
      </c>
      <c r="D13" s="3">
        <v>0</v>
      </c>
      <c r="E13" s="3">
        <v>1</v>
      </c>
      <c r="F13" s="3">
        <v>11</v>
      </c>
      <c r="G13" s="5" t="b">
        <v>0</v>
      </c>
      <c r="H13" s="3">
        <v>6</v>
      </c>
      <c r="I13" s="3">
        <v>1</v>
      </c>
      <c r="J13" s="6">
        <v>0.36</v>
      </c>
    </row>
    <row r="14" spans="1:10" ht="15" thickBot="1" x14ac:dyDescent="0.35">
      <c r="A14" s="3">
        <v>13</v>
      </c>
      <c r="B14" s="4">
        <v>40544</v>
      </c>
      <c r="C14" s="3">
        <v>1</v>
      </c>
      <c r="D14" s="3">
        <v>0</v>
      </c>
      <c r="E14" s="3">
        <v>1</v>
      </c>
      <c r="F14" s="3">
        <v>12</v>
      </c>
      <c r="G14" s="5" t="b">
        <v>0</v>
      </c>
      <c r="H14" s="3">
        <v>6</v>
      </c>
      <c r="I14" s="3">
        <v>1</v>
      </c>
      <c r="J14" s="6">
        <v>0.42</v>
      </c>
    </row>
    <row r="15" spans="1:10" ht="15" thickBot="1" x14ac:dyDescent="0.35">
      <c r="A15" s="3">
        <v>14</v>
      </c>
      <c r="B15" s="4">
        <v>40544</v>
      </c>
      <c r="C15" s="3">
        <v>1</v>
      </c>
      <c r="D15" s="3">
        <v>0</v>
      </c>
      <c r="E15" s="3">
        <v>1</v>
      </c>
      <c r="F15" s="3">
        <v>13</v>
      </c>
      <c r="G15" s="5" t="b">
        <v>0</v>
      </c>
      <c r="H15" s="3">
        <v>6</v>
      </c>
      <c r="I15" s="3">
        <v>2</v>
      </c>
      <c r="J15" s="6">
        <v>0.46</v>
      </c>
    </row>
    <row r="16" spans="1:10" ht="15" thickBot="1" x14ac:dyDescent="0.35">
      <c r="A16" s="3">
        <v>15</v>
      </c>
      <c r="B16" s="4">
        <v>40544</v>
      </c>
      <c r="C16" s="3">
        <v>1</v>
      </c>
      <c r="D16" s="3">
        <v>0</v>
      </c>
      <c r="E16" s="3">
        <v>1</v>
      </c>
      <c r="F16" s="3">
        <v>14</v>
      </c>
      <c r="G16" s="5" t="b">
        <v>0</v>
      </c>
      <c r="H16" s="3">
        <v>6</v>
      </c>
      <c r="I16" s="3">
        <v>2</v>
      </c>
      <c r="J16" s="6">
        <v>0.46</v>
      </c>
    </row>
    <row r="17" spans="1:10" ht="15" thickBot="1" x14ac:dyDescent="0.35">
      <c r="A17" s="3">
        <v>16</v>
      </c>
      <c r="B17" s="4">
        <v>40544</v>
      </c>
      <c r="C17" s="3">
        <v>1</v>
      </c>
      <c r="D17" s="3">
        <v>0</v>
      </c>
      <c r="E17" s="3">
        <v>1</v>
      </c>
      <c r="F17" s="3">
        <v>15</v>
      </c>
      <c r="G17" s="5" t="b">
        <v>0</v>
      </c>
      <c r="H17" s="3">
        <v>6</v>
      </c>
      <c r="I17" s="3">
        <v>2</v>
      </c>
      <c r="J17" s="6">
        <v>0.44</v>
      </c>
    </row>
    <row r="18" spans="1:10" ht="15" thickBot="1" x14ac:dyDescent="0.35">
      <c r="A18" s="3">
        <v>17</v>
      </c>
      <c r="B18" s="4">
        <v>40544</v>
      </c>
      <c r="C18" s="3">
        <v>1</v>
      </c>
      <c r="D18" s="3">
        <v>0</v>
      </c>
      <c r="E18" s="3">
        <v>1</v>
      </c>
      <c r="F18" s="3">
        <v>16</v>
      </c>
      <c r="G18" s="5" t="b">
        <v>0</v>
      </c>
      <c r="H18" s="3">
        <v>6</v>
      </c>
      <c r="I18" s="3">
        <v>2</v>
      </c>
      <c r="J18" s="6">
        <v>0.42</v>
      </c>
    </row>
    <row r="19" spans="1:10" ht="15" thickBot="1" x14ac:dyDescent="0.35">
      <c r="A19" s="3">
        <v>18</v>
      </c>
      <c r="B19" s="4">
        <v>40544</v>
      </c>
      <c r="C19" s="3">
        <v>1</v>
      </c>
      <c r="D19" s="3">
        <v>0</v>
      </c>
      <c r="E19" s="3">
        <v>1</v>
      </c>
      <c r="F19" s="3">
        <v>17</v>
      </c>
      <c r="G19" s="5" t="b">
        <v>0</v>
      </c>
      <c r="H19" s="3">
        <v>6</v>
      </c>
      <c r="I19" s="3">
        <v>2</v>
      </c>
      <c r="J19" s="6">
        <v>0.44</v>
      </c>
    </row>
    <row r="20" spans="1:10" ht="15" thickBot="1" x14ac:dyDescent="0.35">
      <c r="A20" s="3">
        <v>19</v>
      </c>
      <c r="B20" s="4">
        <v>40544</v>
      </c>
      <c r="C20" s="3">
        <v>1</v>
      </c>
      <c r="D20" s="3">
        <v>0</v>
      </c>
      <c r="E20" s="3">
        <v>1</v>
      </c>
      <c r="F20" s="3">
        <v>18</v>
      </c>
      <c r="G20" s="5" t="b">
        <v>0</v>
      </c>
      <c r="H20" s="3">
        <v>6</v>
      </c>
      <c r="I20" s="3">
        <v>3</v>
      </c>
      <c r="J20" s="6">
        <v>0.42</v>
      </c>
    </row>
    <row r="21" spans="1:10" ht="15" thickBot="1" x14ac:dyDescent="0.35">
      <c r="A21" s="3">
        <v>20</v>
      </c>
      <c r="B21" s="4">
        <v>40544</v>
      </c>
      <c r="C21" s="3">
        <v>1</v>
      </c>
      <c r="D21" s="3">
        <v>0</v>
      </c>
      <c r="E21" s="3">
        <v>1</v>
      </c>
      <c r="F21" s="3">
        <v>19</v>
      </c>
      <c r="G21" s="5" t="b">
        <v>0</v>
      </c>
      <c r="H21" s="3">
        <v>6</v>
      </c>
      <c r="I21" s="3">
        <v>3</v>
      </c>
      <c r="J21" s="6">
        <v>0.42</v>
      </c>
    </row>
    <row r="22" spans="1:10" ht="15" thickBot="1" x14ac:dyDescent="0.35">
      <c r="A22" s="3">
        <v>21</v>
      </c>
      <c r="B22" s="4">
        <v>40544</v>
      </c>
      <c r="C22" s="3">
        <v>1</v>
      </c>
      <c r="D22" s="3">
        <v>0</v>
      </c>
      <c r="E22" s="3">
        <v>1</v>
      </c>
      <c r="F22" s="3">
        <v>20</v>
      </c>
      <c r="G22" s="5" t="b">
        <v>0</v>
      </c>
      <c r="H22" s="3">
        <v>6</v>
      </c>
      <c r="I22" s="3">
        <v>2</v>
      </c>
      <c r="J22" s="6">
        <v>0.4</v>
      </c>
    </row>
    <row r="23" spans="1:10" ht="15" thickBot="1" x14ac:dyDescent="0.35">
      <c r="A23" s="3">
        <v>22</v>
      </c>
      <c r="B23" s="4">
        <v>40544</v>
      </c>
      <c r="C23" s="3">
        <v>1</v>
      </c>
      <c r="D23" s="3">
        <v>0</v>
      </c>
      <c r="E23" s="3">
        <v>1</v>
      </c>
      <c r="F23" s="3">
        <v>21</v>
      </c>
      <c r="G23" s="5" t="b">
        <v>0</v>
      </c>
      <c r="H23" s="3">
        <v>6</v>
      </c>
      <c r="I23" s="3">
        <v>2</v>
      </c>
      <c r="J23" s="6">
        <v>0.4</v>
      </c>
    </row>
    <row r="24" spans="1:10" ht="15" thickBot="1" x14ac:dyDescent="0.35">
      <c r="A24" s="3">
        <v>23</v>
      </c>
      <c r="B24" s="4">
        <v>40544</v>
      </c>
      <c r="C24" s="3">
        <v>1</v>
      </c>
      <c r="D24" s="3">
        <v>0</v>
      </c>
      <c r="E24" s="3">
        <v>1</v>
      </c>
      <c r="F24" s="3">
        <v>22</v>
      </c>
      <c r="G24" s="5" t="b">
        <v>0</v>
      </c>
      <c r="H24" s="3">
        <v>6</v>
      </c>
      <c r="I24" s="3">
        <v>2</v>
      </c>
      <c r="J24" s="6">
        <v>0.4</v>
      </c>
    </row>
    <row r="25" spans="1:10" ht="15" thickBot="1" x14ac:dyDescent="0.35">
      <c r="A25" s="3">
        <v>24</v>
      </c>
      <c r="B25" s="4">
        <v>40544</v>
      </c>
      <c r="C25" s="3">
        <v>1</v>
      </c>
      <c r="D25" s="3">
        <v>0</v>
      </c>
      <c r="E25" s="3">
        <v>1</v>
      </c>
      <c r="F25" s="3">
        <v>23</v>
      </c>
      <c r="G25" s="5" t="b">
        <v>0</v>
      </c>
      <c r="H25" s="3">
        <v>6</v>
      </c>
      <c r="I25" s="3">
        <v>2</v>
      </c>
      <c r="J25" s="6">
        <v>0.46</v>
      </c>
    </row>
    <row r="26" spans="1:10" ht="15" thickBot="1" x14ac:dyDescent="0.35">
      <c r="A26" s="3">
        <v>25</v>
      </c>
      <c r="B26" s="4">
        <v>40545</v>
      </c>
      <c r="C26" s="3">
        <v>1</v>
      </c>
      <c r="D26" s="3">
        <v>0</v>
      </c>
      <c r="E26" s="3">
        <v>1</v>
      </c>
      <c r="F26" s="3">
        <v>0</v>
      </c>
      <c r="G26" s="5" t="b">
        <v>0</v>
      </c>
      <c r="H26" s="3">
        <v>0</v>
      </c>
      <c r="I26" s="3">
        <v>2</v>
      </c>
      <c r="J26" s="6">
        <v>0.46</v>
      </c>
    </row>
    <row r="27" spans="1:10" ht="15" thickBot="1" x14ac:dyDescent="0.35">
      <c r="A27" s="3">
        <v>26</v>
      </c>
      <c r="B27" s="4">
        <v>40545</v>
      </c>
      <c r="C27" s="3">
        <v>1</v>
      </c>
      <c r="D27" s="3">
        <v>0</v>
      </c>
      <c r="E27" s="3">
        <v>1</v>
      </c>
      <c r="F27" s="3">
        <v>1</v>
      </c>
      <c r="G27" s="5" t="b">
        <v>0</v>
      </c>
      <c r="H27" s="3">
        <v>0</v>
      </c>
      <c r="I27" s="3">
        <v>2</v>
      </c>
      <c r="J27" s="6">
        <v>0.44</v>
      </c>
    </row>
    <row r="28" spans="1:10" ht="15" thickBot="1" x14ac:dyDescent="0.35">
      <c r="A28" s="3">
        <v>27</v>
      </c>
      <c r="B28" s="4">
        <v>40545</v>
      </c>
      <c r="C28" s="3">
        <v>1</v>
      </c>
      <c r="D28" s="3">
        <v>0</v>
      </c>
      <c r="E28" s="3">
        <v>1</v>
      </c>
      <c r="F28" s="3">
        <v>2</v>
      </c>
      <c r="G28" s="5" t="b">
        <v>0</v>
      </c>
      <c r="H28" s="3">
        <v>0</v>
      </c>
      <c r="I28" s="3">
        <v>2</v>
      </c>
      <c r="J28" s="6">
        <v>0.42</v>
      </c>
    </row>
    <row r="29" spans="1:10" ht="15" thickBot="1" x14ac:dyDescent="0.35">
      <c r="A29" s="3">
        <v>28</v>
      </c>
      <c r="B29" s="4">
        <v>40545</v>
      </c>
      <c r="C29" s="3">
        <v>1</v>
      </c>
      <c r="D29" s="3">
        <v>0</v>
      </c>
      <c r="E29" s="3">
        <v>1</v>
      </c>
      <c r="F29" s="3">
        <v>3</v>
      </c>
      <c r="G29" s="5" t="b">
        <v>0</v>
      </c>
      <c r="H29" s="3">
        <v>0</v>
      </c>
      <c r="I29" s="3">
        <v>2</v>
      </c>
      <c r="J29" s="6">
        <v>0.46</v>
      </c>
    </row>
    <row r="30" spans="1:10" ht="15" thickBot="1" x14ac:dyDescent="0.35">
      <c r="A30" s="3">
        <v>29</v>
      </c>
      <c r="B30" s="4">
        <v>40545</v>
      </c>
      <c r="C30" s="3">
        <v>1</v>
      </c>
      <c r="D30" s="3">
        <v>0</v>
      </c>
      <c r="E30" s="3">
        <v>1</v>
      </c>
      <c r="F30" s="3">
        <v>4</v>
      </c>
      <c r="G30" s="5" t="b">
        <v>0</v>
      </c>
      <c r="H30" s="3">
        <v>0</v>
      </c>
      <c r="I30" s="3">
        <v>2</v>
      </c>
      <c r="J30" s="6">
        <v>0.46</v>
      </c>
    </row>
    <row r="31" spans="1:10" ht="15" thickBot="1" x14ac:dyDescent="0.35">
      <c r="A31" s="3">
        <v>30</v>
      </c>
      <c r="B31" s="4">
        <v>40545</v>
      </c>
      <c r="C31" s="3">
        <v>1</v>
      </c>
      <c r="D31" s="3">
        <v>0</v>
      </c>
      <c r="E31" s="3">
        <v>1</v>
      </c>
      <c r="F31" s="3">
        <v>6</v>
      </c>
      <c r="G31" s="5" t="b">
        <v>0</v>
      </c>
      <c r="H31" s="3">
        <v>0</v>
      </c>
      <c r="I31" s="3">
        <v>3</v>
      </c>
      <c r="J31" s="6">
        <v>0.42</v>
      </c>
    </row>
    <row r="32" spans="1:10" ht="15" thickBot="1" x14ac:dyDescent="0.35">
      <c r="A32" s="3">
        <v>31</v>
      </c>
      <c r="B32" s="4">
        <v>40545</v>
      </c>
      <c r="C32" s="3">
        <v>1</v>
      </c>
      <c r="D32" s="3">
        <v>0</v>
      </c>
      <c r="E32" s="3">
        <v>1</v>
      </c>
      <c r="F32" s="3">
        <v>7</v>
      </c>
      <c r="G32" s="5" t="b">
        <v>0</v>
      </c>
      <c r="H32" s="3">
        <v>0</v>
      </c>
      <c r="I32" s="3">
        <v>2</v>
      </c>
      <c r="J32" s="6">
        <v>0.4</v>
      </c>
    </row>
    <row r="33" spans="1:10" ht="15" thickBot="1" x14ac:dyDescent="0.35">
      <c r="A33" s="3">
        <v>32</v>
      </c>
      <c r="B33" s="4">
        <v>40545</v>
      </c>
      <c r="C33" s="3">
        <v>1</v>
      </c>
      <c r="D33" s="3">
        <v>0</v>
      </c>
      <c r="E33" s="3">
        <v>1</v>
      </c>
      <c r="F33" s="3">
        <v>8</v>
      </c>
      <c r="G33" s="5" t="b">
        <v>0</v>
      </c>
      <c r="H33" s="3">
        <v>0</v>
      </c>
      <c r="I33" s="3">
        <v>3</v>
      </c>
      <c r="J33" s="6">
        <v>0.4</v>
      </c>
    </row>
    <row r="34" spans="1:10" ht="15" thickBot="1" x14ac:dyDescent="0.35">
      <c r="A34" s="3">
        <v>33</v>
      </c>
      <c r="B34" s="4">
        <v>40545</v>
      </c>
      <c r="C34" s="3">
        <v>1</v>
      </c>
      <c r="D34" s="3">
        <v>0</v>
      </c>
      <c r="E34" s="3">
        <v>1</v>
      </c>
      <c r="F34" s="3">
        <v>9</v>
      </c>
      <c r="G34" s="5" t="b">
        <v>0</v>
      </c>
      <c r="H34" s="3">
        <v>0</v>
      </c>
      <c r="I34" s="3">
        <v>2</v>
      </c>
      <c r="J34" s="6">
        <v>0.38</v>
      </c>
    </row>
    <row r="35" spans="1:10" ht="15" thickBot="1" x14ac:dyDescent="0.35">
      <c r="A35" s="3">
        <v>34</v>
      </c>
      <c r="B35" s="4">
        <v>40545</v>
      </c>
      <c r="C35" s="3">
        <v>1</v>
      </c>
      <c r="D35" s="3">
        <v>0</v>
      </c>
      <c r="E35" s="3">
        <v>1</v>
      </c>
      <c r="F35" s="3">
        <v>10</v>
      </c>
      <c r="G35" s="5" t="b">
        <v>0</v>
      </c>
      <c r="H35" s="3">
        <v>0</v>
      </c>
      <c r="I35" s="3">
        <v>2</v>
      </c>
      <c r="J35" s="6">
        <v>0.36</v>
      </c>
    </row>
    <row r="36" spans="1:10" ht="15" thickBot="1" x14ac:dyDescent="0.35">
      <c r="A36" s="3">
        <v>35</v>
      </c>
      <c r="B36" s="4">
        <v>40545</v>
      </c>
      <c r="C36" s="3">
        <v>1</v>
      </c>
      <c r="D36" s="3">
        <v>0</v>
      </c>
      <c r="E36" s="3">
        <v>1</v>
      </c>
      <c r="F36" s="3">
        <v>11</v>
      </c>
      <c r="G36" s="5" t="b">
        <v>0</v>
      </c>
      <c r="H36" s="3">
        <v>0</v>
      </c>
      <c r="I36" s="3">
        <v>2</v>
      </c>
      <c r="J36" s="6">
        <v>0.36</v>
      </c>
    </row>
    <row r="37" spans="1:10" ht="15" thickBot="1" x14ac:dyDescent="0.35">
      <c r="A37" s="3">
        <v>36</v>
      </c>
      <c r="B37" s="4">
        <v>40545</v>
      </c>
      <c r="C37" s="3">
        <v>1</v>
      </c>
      <c r="D37" s="3">
        <v>0</v>
      </c>
      <c r="E37" s="3">
        <v>1</v>
      </c>
      <c r="F37" s="3">
        <v>12</v>
      </c>
      <c r="G37" s="5" t="b">
        <v>0</v>
      </c>
      <c r="H37" s="3">
        <v>0</v>
      </c>
      <c r="I37" s="3">
        <v>2</v>
      </c>
      <c r="J37" s="6">
        <v>0.36</v>
      </c>
    </row>
    <row r="38" spans="1:10" ht="15" thickBot="1" x14ac:dyDescent="0.35">
      <c r="A38" s="3">
        <v>37</v>
      </c>
      <c r="B38" s="4">
        <v>40545</v>
      </c>
      <c r="C38" s="3">
        <v>1</v>
      </c>
      <c r="D38" s="3">
        <v>0</v>
      </c>
      <c r="E38" s="3">
        <v>1</v>
      </c>
      <c r="F38" s="3">
        <v>13</v>
      </c>
      <c r="G38" s="5" t="b">
        <v>0</v>
      </c>
      <c r="H38" s="3">
        <v>0</v>
      </c>
      <c r="I38" s="3">
        <v>2</v>
      </c>
      <c r="J38" s="6">
        <v>0.36</v>
      </c>
    </row>
    <row r="39" spans="1:10" ht="15" thickBot="1" x14ac:dyDescent="0.35">
      <c r="A39" s="3">
        <v>38</v>
      </c>
      <c r="B39" s="4">
        <v>40545</v>
      </c>
      <c r="C39" s="3">
        <v>1</v>
      </c>
      <c r="D39" s="3">
        <v>0</v>
      </c>
      <c r="E39" s="3">
        <v>1</v>
      </c>
      <c r="F39" s="3">
        <v>14</v>
      </c>
      <c r="G39" s="5" t="b">
        <v>0</v>
      </c>
      <c r="H39" s="3">
        <v>0</v>
      </c>
      <c r="I39" s="3">
        <v>3</v>
      </c>
      <c r="J39" s="6">
        <v>0.36</v>
      </c>
    </row>
    <row r="40" spans="1:10" ht="15" thickBot="1" x14ac:dyDescent="0.35">
      <c r="A40" s="3">
        <v>39</v>
      </c>
      <c r="B40" s="4">
        <v>40545</v>
      </c>
      <c r="C40" s="3">
        <v>1</v>
      </c>
      <c r="D40" s="3">
        <v>0</v>
      </c>
      <c r="E40" s="3">
        <v>1</v>
      </c>
      <c r="F40" s="3">
        <v>15</v>
      </c>
      <c r="G40" s="5" t="b">
        <v>0</v>
      </c>
      <c r="H40" s="3">
        <v>0</v>
      </c>
      <c r="I40" s="3">
        <v>3</v>
      </c>
      <c r="J40" s="6">
        <v>0.34</v>
      </c>
    </row>
    <row r="41" spans="1:10" ht="15" thickBot="1" x14ac:dyDescent="0.35">
      <c r="A41" s="3">
        <v>40</v>
      </c>
      <c r="B41" s="4">
        <v>40545</v>
      </c>
      <c r="C41" s="3">
        <v>1</v>
      </c>
      <c r="D41" s="3">
        <v>0</v>
      </c>
      <c r="E41" s="3">
        <v>1</v>
      </c>
      <c r="F41" s="3">
        <v>16</v>
      </c>
      <c r="G41" s="5" t="b">
        <v>0</v>
      </c>
      <c r="H41" s="3">
        <v>0</v>
      </c>
      <c r="I41" s="3">
        <v>3</v>
      </c>
      <c r="J41" s="6">
        <v>0.34</v>
      </c>
    </row>
    <row r="42" spans="1:10" ht="15" thickBot="1" x14ac:dyDescent="0.35">
      <c r="A42" s="3">
        <v>41</v>
      </c>
      <c r="B42" s="4">
        <v>40545</v>
      </c>
      <c r="C42" s="3">
        <v>1</v>
      </c>
      <c r="D42" s="3">
        <v>0</v>
      </c>
      <c r="E42" s="3">
        <v>1</v>
      </c>
      <c r="F42" s="3">
        <v>17</v>
      </c>
      <c r="G42" s="5" t="b">
        <v>0</v>
      </c>
      <c r="H42" s="3">
        <v>0</v>
      </c>
      <c r="I42" s="3">
        <v>1</v>
      </c>
      <c r="J42" s="6">
        <v>0.34</v>
      </c>
    </row>
    <row r="43" spans="1:10" ht="15" thickBot="1" x14ac:dyDescent="0.35">
      <c r="A43" s="3">
        <v>42</v>
      </c>
      <c r="B43" s="4">
        <v>40545</v>
      </c>
      <c r="C43" s="3">
        <v>1</v>
      </c>
      <c r="D43" s="3">
        <v>0</v>
      </c>
      <c r="E43" s="3">
        <v>1</v>
      </c>
      <c r="F43" s="3">
        <v>18</v>
      </c>
      <c r="G43" s="5" t="b">
        <v>0</v>
      </c>
      <c r="H43" s="3">
        <v>0</v>
      </c>
      <c r="I43" s="3">
        <v>2</v>
      </c>
      <c r="J43" s="6">
        <v>0.36</v>
      </c>
    </row>
    <row r="44" spans="1:10" ht="15" thickBot="1" x14ac:dyDescent="0.35">
      <c r="A44" s="3">
        <v>43</v>
      </c>
      <c r="B44" s="4">
        <v>40545</v>
      </c>
      <c r="C44" s="3">
        <v>1</v>
      </c>
      <c r="D44" s="3">
        <v>0</v>
      </c>
      <c r="E44" s="3">
        <v>1</v>
      </c>
      <c r="F44" s="3">
        <v>19</v>
      </c>
      <c r="G44" s="5" t="b">
        <v>0</v>
      </c>
      <c r="H44" s="3">
        <v>0</v>
      </c>
      <c r="I44" s="3">
        <v>1</v>
      </c>
      <c r="J44" s="6">
        <v>0.32</v>
      </c>
    </row>
    <row r="45" spans="1:10" ht="15" thickBot="1" x14ac:dyDescent="0.35">
      <c r="A45" s="3">
        <v>44</v>
      </c>
      <c r="B45" s="4">
        <v>40545</v>
      </c>
      <c r="C45" s="3">
        <v>1</v>
      </c>
      <c r="D45" s="3">
        <v>0</v>
      </c>
      <c r="E45" s="3">
        <v>1</v>
      </c>
      <c r="F45" s="3">
        <v>20</v>
      </c>
      <c r="G45" s="5" t="b">
        <v>0</v>
      </c>
      <c r="H45" s="3">
        <v>0</v>
      </c>
      <c r="I45" s="3">
        <v>1</v>
      </c>
      <c r="J45" s="6">
        <v>0.3</v>
      </c>
    </row>
    <row r="46" spans="1:10" ht="15" thickBot="1" x14ac:dyDescent="0.35">
      <c r="A46" s="3">
        <v>45</v>
      </c>
      <c r="B46" s="4">
        <v>40545</v>
      </c>
      <c r="C46" s="3">
        <v>1</v>
      </c>
      <c r="D46" s="3">
        <v>0</v>
      </c>
      <c r="E46" s="3">
        <v>1</v>
      </c>
      <c r="F46" s="3">
        <v>21</v>
      </c>
      <c r="G46" s="5" t="b">
        <v>0</v>
      </c>
      <c r="H46" s="3">
        <v>0</v>
      </c>
      <c r="I46" s="3">
        <v>1</v>
      </c>
      <c r="J46" s="6">
        <v>0.26</v>
      </c>
    </row>
    <row r="47" spans="1:10" ht="15" thickBot="1" x14ac:dyDescent="0.35">
      <c r="A47" s="3">
        <v>46</v>
      </c>
      <c r="B47" s="4">
        <v>40545</v>
      </c>
      <c r="C47" s="3">
        <v>1</v>
      </c>
      <c r="D47" s="3">
        <v>0</v>
      </c>
      <c r="E47" s="3">
        <v>1</v>
      </c>
      <c r="F47" s="3">
        <v>22</v>
      </c>
      <c r="G47" s="5" t="b">
        <v>0</v>
      </c>
      <c r="H47" s="3">
        <v>0</v>
      </c>
      <c r="I47" s="3">
        <v>1</v>
      </c>
      <c r="J47" s="6">
        <v>0.24</v>
      </c>
    </row>
    <row r="48" spans="1:10" ht="15" thickBot="1" x14ac:dyDescent="0.35">
      <c r="A48" s="3">
        <v>47</v>
      </c>
      <c r="B48" s="4">
        <v>40545</v>
      </c>
      <c r="C48" s="3">
        <v>1</v>
      </c>
      <c r="D48" s="3">
        <v>0</v>
      </c>
      <c r="E48" s="3">
        <v>1</v>
      </c>
      <c r="F48" s="3">
        <v>23</v>
      </c>
      <c r="G48" s="5" t="b">
        <v>0</v>
      </c>
      <c r="H48" s="3">
        <v>0</v>
      </c>
      <c r="I48" s="3">
        <v>1</v>
      </c>
      <c r="J48" s="6">
        <v>0.22</v>
      </c>
    </row>
    <row r="49" spans="1:10" ht="15" thickBot="1" x14ac:dyDescent="0.35">
      <c r="A49" s="3">
        <v>48</v>
      </c>
      <c r="B49" s="4">
        <v>40546</v>
      </c>
      <c r="C49" s="3">
        <v>1</v>
      </c>
      <c r="D49" s="3">
        <v>0</v>
      </c>
      <c r="E49" s="3">
        <v>1</v>
      </c>
      <c r="F49" s="3">
        <v>0</v>
      </c>
      <c r="G49" s="5" t="b">
        <v>0</v>
      </c>
      <c r="H49" s="3">
        <v>1</v>
      </c>
      <c r="I49" s="3">
        <v>1</v>
      </c>
      <c r="J49" s="6">
        <v>0.22</v>
      </c>
    </row>
    <row r="50" spans="1:10" ht="15" thickBot="1" x14ac:dyDescent="0.35">
      <c r="A50" s="3">
        <v>49</v>
      </c>
      <c r="B50" s="4">
        <v>40546</v>
      </c>
      <c r="C50" s="3">
        <v>1</v>
      </c>
      <c r="D50" s="3">
        <v>0</v>
      </c>
      <c r="E50" s="3">
        <v>1</v>
      </c>
      <c r="F50" s="3">
        <v>1</v>
      </c>
      <c r="G50" s="5" t="b">
        <v>0</v>
      </c>
      <c r="H50" s="3">
        <v>1</v>
      </c>
      <c r="I50" s="3">
        <v>1</v>
      </c>
      <c r="J50" s="6">
        <v>0.2</v>
      </c>
    </row>
    <row r="51" spans="1:10" ht="15" thickBot="1" x14ac:dyDescent="0.35">
      <c r="A51" s="3">
        <v>50</v>
      </c>
      <c r="B51" s="4">
        <v>40546</v>
      </c>
      <c r="C51" s="3">
        <v>1</v>
      </c>
      <c r="D51" s="3">
        <v>0</v>
      </c>
      <c r="E51" s="3">
        <v>1</v>
      </c>
      <c r="F51" s="3">
        <v>4</v>
      </c>
      <c r="G51" s="5" t="b">
        <v>0</v>
      </c>
      <c r="H51" s="3">
        <v>1</v>
      </c>
      <c r="I51" s="3">
        <v>1</v>
      </c>
      <c r="J51" s="6">
        <v>0.16</v>
      </c>
    </row>
    <row r="52" spans="1:10" ht="15" thickBot="1" x14ac:dyDescent="0.35">
      <c r="A52" s="3">
        <v>51</v>
      </c>
      <c r="B52" s="4">
        <v>40546</v>
      </c>
      <c r="C52" s="3">
        <v>1</v>
      </c>
      <c r="D52" s="3">
        <v>0</v>
      </c>
      <c r="E52" s="3">
        <v>1</v>
      </c>
      <c r="F52" s="3">
        <v>5</v>
      </c>
      <c r="G52" s="5" t="b">
        <v>0</v>
      </c>
      <c r="H52" s="3">
        <v>1</v>
      </c>
      <c r="I52" s="3">
        <v>1</v>
      </c>
      <c r="J52" s="6">
        <v>0.16</v>
      </c>
    </row>
    <row r="53" spans="1:10" ht="15" thickBot="1" x14ac:dyDescent="0.35">
      <c r="A53" s="3">
        <v>52</v>
      </c>
      <c r="B53" s="4">
        <v>40546</v>
      </c>
      <c r="C53" s="3">
        <v>1</v>
      </c>
      <c r="D53" s="3">
        <v>0</v>
      </c>
      <c r="E53" s="3">
        <v>1</v>
      </c>
      <c r="F53" s="3">
        <v>6</v>
      </c>
      <c r="G53" s="5" t="b">
        <v>0</v>
      </c>
      <c r="H53" s="3">
        <v>1</v>
      </c>
      <c r="I53" s="3">
        <v>1</v>
      </c>
      <c r="J53" s="6">
        <v>0.14000000000000001</v>
      </c>
    </row>
    <row r="54" spans="1:10" ht="15" thickBot="1" x14ac:dyDescent="0.35">
      <c r="A54" s="3">
        <v>53</v>
      </c>
      <c r="B54" s="4">
        <v>40546</v>
      </c>
      <c r="C54" s="3">
        <v>1</v>
      </c>
      <c r="D54" s="3">
        <v>0</v>
      </c>
      <c r="E54" s="3">
        <v>1</v>
      </c>
      <c r="F54" s="3">
        <v>7</v>
      </c>
      <c r="G54" s="5" t="b">
        <v>0</v>
      </c>
      <c r="H54" s="3">
        <v>1</v>
      </c>
      <c r="I54" s="3">
        <v>1</v>
      </c>
      <c r="J54" s="6">
        <v>0.14000000000000001</v>
      </c>
    </row>
    <row r="55" spans="1:10" ht="15" thickBot="1" x14ac:dyDescent="0.35">
      <c r="A55" s="3">
        <v>54</v>
      </c>
      <c r="B55" s="4">
        <v>40546</v>
      </c>
      <c r="C55" s="3">
        <v>1</v>
      </c>
      <c r="D55" s="3">
        <v>0</v>
      </c>
      <c r="E55" s="3">
        <v>1</v>
      </c>
      <c r="F55" s="3">
        <v>8</v>
      </c>
      <c r="G55" s="5" t="b">
        <v>0</v>
      </c>
      <c r="H55" s="3">
        <v>1</v>
      </c>
      <c r="I55" s="3">
        <v>1</v>
      </c>
      <c r="J55" s="6">
        <v>0.14000000000000001</v>
      </c>
    </row>
    <row r="56" spans="1:10" ht="15" thickBot="1" x14ac:dyDescent="0.35">
      <c r="A56" s="3">
        <v>55</v>
      </c>
      <c r="B56" s="4">
        <v>40546</v>
      </c>
      <c r="C56" s="3">
        <v>1</v>
      </c>
      <c r="D56" s="3">
        <v>0</v>
      </c>
      <c r="E56" s="3">
        <v>1</v>
      </c>
      <c r="F56" s="3">
        <v>9</v>
      </c>
      <c r="G56" s="5" t="b">
        <v>0</v>
      </c>
      <c r="H56" s="3">
        <v>1</v>
      </c>
      <c r="I56" s="3">
        <v>1</v>
      </c>
      <c r="J56" s="6">
        <v>0.16</v>
      </c>
    </row>
    <row r="57" spans="1:10" ht="15" thickBot="1" x14ac:dyDescent="0.35">
      <c r="A57" s="3">
        <v>56</v>
      </c>
      <c r="B57" s="4">
        <v>40546</v>
      </c>
      <c r="C57" s="3">
        <v>1</v>
      </c>
      <c r="D57" s="3">
        <v>0</v>
      </c>
      <c r="E57" s="3">
        <v>1</v>
      </c>
      <c r="F57" s="3">
        <v>10</v>
      </c>
      <c r="G57" s="5" t="b">
        <v>0</v>
      </c>
      <c r="H57" s="3">
        <v>1</v>
      </c>
      <c r="I57" s="3">
        <v>1</v>
      </c>
      <c r="J57" s="6">
        <v>0.18</v>
      </c>
    </row>
    <row r="58" spans="1:10" ht="15" thickBot="1" x14ac:dyDescent="0.35">
      <c r="A58" s="3">
        <v>57</v>
      </c>
      <c r="B58" s="4">
        <v>40546</v>
      </c>
      <c r="C58" s="3">
        <v>1</v>
      </c>
      <c r="D58" s="3">
        <v>0</v>
      </c>
      <c r="E58" s="3">
        <v>1</v>
      </c>
      <c r="F58" s="3">
        <v>11</v>
      </c>
      <c r="G58" s="5" t="b">
        <v>0</v>
      </c>
      <c r="H58" s="3">
        <v>1</v>
      </c>
      <c r="I58" s="3">
        <v>1</v>
      </c>
      <c r="J58" s="6">
        <v>0.2</v>
      </c>
    </row>
    <row r="59" spans="1:10" ht="15" thickBot="1" x14ac:dyDescent="0.35">
      <c r="A59" s="3">
        <v>58</v>
      </c>
      <c r="B59" s="4">
        <v>40546</v>
      </c>
      <c r="C59" s="3">
        <v>1</v>
      </c>
      <c r="D59" s="3">
        <v>0</v>
      </c>
      <c r="E59" s="3">
        <v>1</v>
      </c>
      <c r="F59" s="3">
        <v>12</v>
      </c>
      <c r="G59" s="5" t="b">
        <v>0</v>
      </c>
      <c r="H59" s="3">
        <v>1</v>
      </c>
      <c r="I59" s="3">
        <v>1</v>
      </c>
      <c r="J59" s="6">
        <v>0.22</v>
      </c>
    </row>
    <row r="60" spans="1:10" ht="15" thickBot="1" x14ac:dyDescent="0.35">
      <c r="A60" s="3">
        <v>59</v>
      </c>
      <c r="B60" s="4">
        <v>40546</v>
      </c>
      <c r="C60" s="3">
        <v>1</v>
      </c>
      <c r="D60" s="3">
        <v>0</v>
      </c>
      <c r="E60" s="3">
        <v>1</v>
      </c>
      <c r="F60" s="3">
        <v>13</v>
      </c>
      <c r="G60" s="5" t="b">
        <v>0</v>
      </c>
      <c r="H60" s="3">
        <v>1</v>
      </c>
      <c r="I60" s="3">
        <v>1</v>
      </c>
      <c r="J60" s="6">
        <v>0.24</v>
      </c>
    </row>
    <row r="61" spans="1:10" ht="15" thickBot="1" x14ac:dyDescent="0.35">
      <c r="A61" s="3">
        <v>60</v>
      </c>
      <c r="B61" s="4">
        <v>40546</v>
      </c>
      <c r="C61" s="3">
        <v>1</v>
      </c>
      <c r="D61" s="3">
        <v>0</v>
      </c>
      <c r="E61" s="3">
        <v>1</v>
      </c>
      <c r="F61" s="3">
        <v>14</v>
      </c>
      <c r="G61" s="5" t="b">
        <v>0</v>
      </c>
      <c r="H61" s="3">
        <v>1</v>
      </c>
      <c r="I61" s="3">
        <v>1</v>
      </c>
      <c r="J61" s="6">
        <v>0.26</v>
      </c>
    </row>
    <row r="62" spans="1:10" ht="15" thickBot="1" x14ac:dyDescent="0.35">
      <c r="A62" s="3">
        <v>61</v>
      </c>
      <c r="B62" s="4">
        <v>40546</v>
      </c>
      <c r="C62" s="3">
        <v>1</v>
      </c>
      <c r="D62" s="3">
        <v>0</v>
      </c>
      <c r="E62" s="3">
        <v>1</v>
      </c>
      <c r="F62" s="3">
        <v>15</v>
      </c>
      <c r="G62" s="5" t="b">
        <v>0</v>
      </c>
      <c r="H62" s="3">
        <v>1</v>
      </c>
      <c r="I62" s="3">
        <v>1</v>
      </c>
      <c r="J62" s="6">
        <v>0.26</v>
      </c>
    </row>
    <row r="63" spans="1:10" ht="15" thickBot="1" x14ac:dyDescent="0.35">
      <c r="A63" s="3">
        <v>62</v>
      </c>
      <c r="B63" s="4">
        <v>40546</v>
      </c>
      <c r="C63" s="3">
        <v>1</v>
      </c>
      <c r="D63" s="3">
        <v>0</v>
      </c>
      <c r="E63" s="3">
        <v>1</v>
      </c>
      <c r="F63" s="3">
        <v>16</v>
      </c>
      <c r="G63" s="5" t="b">
        <v>0</v>
      </c>
      <c r="H63" s="3">
        <v>1</v>
      </c>
      <c r="I63" s="3">
        <v>1</v>
      </c>
      <c r="J63" s="6">
        <v>0.26</v>
      </c>
    </row>
    <row r="64" spans="1:10" ht="15" thickBot="1" x14ac:dyDescent="0.35">
      <c r="A64" s="3">
        <v>63</v>
      </c>
      <c r="B64" s="4">
        <v>40546</v>
      </c>
      <c r="C64" s="3">
        <v>1</v>
      </c>
      <c r="D64" s="3">
        <v>0</v>
      </c>
      <c r="E64" s="3">
        <v>1</v>
      </c>
      <c r="F64" s="3">
        <v>17</v>
      </c>
      <c r="G64" s="5" t="b">
        <v>0</v>
      </c>
      <c r="H64" s="3">
        <v>1</v>
      </c>
      <c r="I64" s="3">
        <v>1</v>
      </c>
      <c r="J64" s="6">
        <v>0.24</v>
      </c>
    </row>
    <row r="65" spans="1:10" ht="15" thickBot="1" x14ac:dyDescent="0.35">
      <c r="A65" s="3">
        <v>64</v>
      </c>
      <c r="B65" s="4">
        <v>40546</v>
      </c>
      <c r="C65" s="3">
        <v>1</v>
      </c>
      <c r="D65" s="3">
        <v>0</v>
      </c>
      <c r="E65" s="3">
        <v>1</v>
      </c>
      <c r="F65" s="3">
        <v>18</v>
      </c>
      <c r="G65" s="5" t="b">
        <v>0</v>
      </c>
      <c r="H65" s="3">
        <v>1</v>
      </c>
      <c r="I65" s="3">
        <v>1</v>
      </c>
      <c r="J65" s="6">
        <v>0.24</v>
      </c>
    </row>
    <row r="66" spans="1:10" ht="15" thickBot="1" x14ac:dyDescent="0.35">
      <c r="A66" s="3">
        <v>65</v>
      </c>
      <c r="B66" s="4">
        <v>40546</v>
      </c>
      <c r="C66" s="3">
        <v>1</v>
      </c>
      <c r="D66" s="3">
        <v>0</v>
      </c>
      <c r="E66" s="3">
        <v>1</v>
      </c>
      <c r="F66" s="3">
        <v>19</v>
      </c>
      <c r="G66" s="5" t="b">
        <v>0</v>
      </c>
      <c r="H66" s="3">
        <v>1</v>
      </c>
      <c r="I66" s="3">
        <v>1</v>
      </c>
      <c r="J66" s="6">
        <v>0.2</v>
      </c>
    </row>
    <row r="67" spans="1:10" ht="15" thickBot="1" x14ac:dyDescent="0.35">
      <c r="A67" s="3">
        <v>66</v>
      </c>
      <c r="B67" s="4">
        <v>40546</v>
      </c>
      <c r="C67" s="3">
        <v>1</v>
      </c>
      <c r="D67" s="3">
        <v>0</v>
      </c>
      <c r="E67" s="3">
        <v>1</v>
      </c>
      <c r="F67" s="3">
        <v>20</v>
      </c>
      <c r="G67" s="5" t="b">
        <v>0</v>
      </c>
      <c r="H67" s="3">
        <v>1</v>
      </c>
      <c r="I67" s="3">
        <v>1</v>
      </c>
      <c r="J67" s="6">
        <v>0.2</v>
      </c>
    </row>
    <row r="68" spans="1:10" ht="15" thickBot="1" x14ac:dyDescent="0.35">
      <c r="A68" s="3">
        <v>67</v>
      </c>
      <c r="B68" s="4">
        <v>40546</v>
      </c>
      <c r="C68" s="3">
        <v>1</v>
      </c>
      <c r="D68" s="3">
        <v>0</v>
      </c>
      <c r="E68" s="3">
        <v>1</v>
      </c>
      <c r="F68" s="3">
        <v>21</v>
      </c>
      <c r="G68" s="5" t="b">
        <v>0</v>
      </c>
      <c r="H68" s="3">
        <v>1</v>
      </c>
      <c r="I68" s="3">
        <v>1</v>
      </c>
      <c r="J68" s="6">
        <v>0.18</v>
      </c>
    </row>
    <row r="69" spans="1:10" ht="15" thickBot="1" x14ac:dyDescent="0.35">
      <c r="A69" s="3">
        <v>68</v>
      </c>
      <c r="B69" s="4">
        <v>40546</v>
      </c>
      <c r="C69" s="3">
        <v>1</v>
      </c>
      <c r="D69" s="3">
        <v>0</v>
      </c>
      <c r="E69" s="3">
        <v>1</v>
      </c>
      <c r="F69" s="3">
        <v>22</v>
      </c>
      <c r="G69" s="5" t="b">
        <v>0</v>
      </c>
      <c r="H69" s="3">
        <v>1</v>
      </c>
      <c r="I69" s="3">
        <v>1</v>
      </c>
      <c r="J69" s="6">
        <v>0.14000000000000001</v>
      </c>
    </row>
    <row r="70" spans="1:10" ht="15" thickBot="1" x14ac:dyDescent="0.35">
      <c r="A70" s="3">
        <v>69</v>
      </c>
      <c r="B70" s="4">
        <v>40546</v>
      </c>
      <c r="C70" s="3">
        <v>1</v>
      </c>
      <c r="D70" s="3">
        <v>0</v>
      </c>
      <c r="E70" s="3">
        <v>1</v>
      </c>
      <c r="F70" s="3">
        <v>23</v>
      </c>
      <c r="G70" s="5" t="b">
        <v>0</v>
      </c>
      <c r="H70" s="3">
        <v>1</v>
      </c>
      <c r="I70" s="3">
        <v>1</v>
      </c>
      <c r="J70" s="6">
        <v>0.18</v>
      </c>
    </row>
    <row r="71" spans="1:10" ht="15" thickBot="1" x14ac:dyDescent="0.35">
      <c r="A71" s="3">
        <v>70</v>
      </c>
      <c r="B71" s="4">
        <v>40547</v>
      </c>
      <c r="C71" s="3">
        <v>1</v>
      </c>
      <c r="D71" s="3">
        <v>0</v>
      </c>
      <c r="E71" s="3">
        <v>1</v>
      </c>
      <c r="F71" s="3">
        <v>0</v>
      </c>
      <c r="G71" s="5" t="b">
        <v>0</v>
      </c>
      <c r="H71" s="3">
        <v>2</v>
      </c>
      <c r="I71" s="3">
        <v>1</v>
      </c>
      <c r="J71" s="6">
        <v>0.16</v>
      </c>
    </row>
    <row r="72" spans="1:10" ht="15" thickBot="1" x14ac:dyDescent="0.35">
      <c r="A72" s="3">
        <v>71</v>
      </c>
      <c r="B72" s="4">
        <v>40547</v>
      </c>
      <c r="C72" s="3">
        <v>1</v>
      </c>
      <c r="D72" s="3">
        <v>0</v>
      </c>
      <c r="E72" s="3">
        <v>1</v>
      </c>
      <c r="F72" s="3">
        <v>1</v>
      </c>
      <c r="G72" s="5" t="b">
        <v>0</v>
      </c>
      <c r="H72" s="3">
        <v>2</v>
      </c>
      <c r="I72" s="3">
        <v>1</v>
      </c>
      <c r="J72" s="6">
        <v>0.16</v>
      </c>
    </row>
    <row r="73" spans="1:10" ht="15" thickBot="1" x14ac:dyDescent="0.35">
      <c r="A73" s="3">
        <v>72</v>
      </c>
      <c r="B73" s="4">
        <v>40547</v>
      </c>
      <c r="C73" s="3">
        <v>1</v>
      </c>
      <c r="D73" s="3">
        <v>0</v>
      </c>
      <c r="E73" s="3">
        <v>1</v>
      </c>
      <c r="F73" s="3">
        <v>2</v>
      </c>
      <c r="G73" s="5" t="b">
        <v>0</v>
      </c>
      <c r="H73" s="3">
        <v>2</v>
      </c>
      <c r="I73" s="3">
        <v>1</v>
      </c>
      <c r="J73" s="6">
        <v>0.14000000000000001</v>
      </c>
    </row>
    <row r="74" spans="1:10" ht="15" thickBot="1" x14ac:dyDescent="0.35">
      <c r="A74" s="3">
        <v>73</v>
      </c>
      <c r="B74" s="4">
        <v>40547</v>
      </c>
      <c r="C74" s="3">
        <v>1</v>
      </c>
      <c r="D74" s="3">
        <v>0</v>
      </c>
      <c r="E74" s="3">
        <v>1</v>
      </c>
      <c r="F74" s="3">
        <v>4</v>
      </c>
      <c r="G74" s="5" t="b">
        <v>0</v>
      </c>
      <c r="H74" s="3">
        <v>2</v>
      </c>
      <c r="I74" s="3">
        <v>1</v>
      </c>
      <c r="J74" s="6">
        <v>0.14000000000000001</v>
      </c>
    </row>
    <row r="75" spans="1:10" ht="15" thickBot="1" x14ac:dyDescent="0.35">
      <c r="A75" s="3">
        <v>74</v>
      </c>
      <c r="B75" s="4">
        <v>40547</v>
      </c>
      <c r="C75" s="3">
        <v>1</v>
      </c>
      <c r="D75" s="3">
        <v>0</v>
      </c>
      <c r="E75" s="3">
        <v>1</v>
      </c>
      <c r="F75" s="3">
        <v>5</v>
      </c>
      <c r="G75" s="5" t="b">
        <v>0</v>
      </c>
      <c r="H75" s="3">
        <v>2</v>
      </c>
      <c r="I75" s="3">
        <v>1</v>
      </c>
      <c r="J75" s="6">
        <v>0.12</v>
      </c>
    </row>
    <row r="76" spans="1:10" ht="15" thickBot="1" x14ac:dyDescent="0.35">
      <c r="A76" s="3">
        <v>75</v>
      </c>
      <c r="B76" s="4">
        <v>40547</v>
      </c>
      <c r="C76" s="3">
        <v>1</v>
      </c>
      <c r="D76" s="3">
        <v>0</v>
      </c>
      <c r="E76" s="3">
        <v>1</v>
      </c>
      <c r="F76" s="3">
        <v>6</v>
      </c>
      <c r="G76" s="5" t="b">
        <v>0</v>
      </c>
      <c r="H76" s="3">
        <v>2</v>
      </c>
      <c r="I76" s="3">
        <v>1</v>
      </c>
      <c r="J76" s="6">
        <v>0.12</v>
      </c>
    </row>
    <row r="77" spans="1:10" ht="15" thickBot="1" x14ac:dyDescent="0.35">
      <c r="A77" s="3">
        <v>76</v>
      </c>
      <c r="B77" s="4">
        <v>40547</v>
      </c>
      <c r="C77" s="3">
        <v>1</v>
      </c>
      <c r="D77" s="3">
        <v>0</v>
      </c>
      <c r="E77" s="3">
        <v>1</v>
      </c>
      <c r="F77" s="3">
        <v>7</v>
      </c>
      <c r="G77" s="5" t="b">
        <v>0</v>
      </c>
      <c r="H77" s="3">
        <v>2</v>
      </c>
      <c r="I77" s="3">
        <v>1</v>
      </c>
      <c r="J77" s="6">
        <v>0.12</v>
      </c>
    </row>
    <row r="78" spans="1:10" ht="15" thickBot="1" x14ac:dyDescent="0.35">
      <c r="A78" s="3">
        <v>77</v>
      </c>
      <c r="B78" s="4">
        <v>40547</v>
      </c>
      <c r="C78" s="3">
        <v>1</v>
      </c>
      <c r="D78" s="3">
        <v>0</v>
      </c>
      <c r="E78" s="3">
        <v>1</v>
      </c>
      <c r="F78" s="3">
        <v>8</v>
      </c>
      <c r="G78" s="5" t="b">
        <v>0</v>
      </c>
      <c r="H78" s="3">
        <v>2</v>
      </c>
      <c r="I78" s="3">
        <v>1</v>
      </c>
      <c r="J78" s="6">
        <v>0.14000000000000001</v>
      </c>
    </row>
    <row r="79" spans="1:10" ht="15" thickBot="1" x14ac:dyDescent="0.35">
      <c r="A79" s="3">
        <v>78</v>
      </c>
      <c r="B79" s="4">
        <v>40547</v>
      </c>
      <c r="C79" s="3">
        <v>1</v>
      </c>
      <c r="D79" s="3">
        <v>0</v>
      </c>
      <c r="E79" s="3">
        <v>1</v>
      </c>
      <c r="F79" s="3">
        <v>9</v>
      </c>
      <c r="G79" s="5" t="b">
        <v>0</v>
      </c>
      <c r="H79" s="3">
        <v>2</v>
      </c>
      <c r="I79" s="3">
        <v>1</v>
      </c>
      <c r="J79" s="6">
        <v>0.16</v>
      </c>
    </row>
    <row r="80" spans="1:10" ht="15" thickBot="1" x14ac:dyDescent="0.35">
      <c r="A80" s="3">
        <v>79</v>
      </c>
      <c r="B80" s="4">
        <v>40547</v>
      </c>
      <c r="C80" s="3">
        <v>1</v>
      </c>
      <c r="D80" s="3">
        <v>0</v>
      </c>
      <c r="E80" s="3">
        <v>1</v>
      </c>
      <c r="F80" s="3">
        <v>10</v>
      </c>
      <c r="G80" s="5" t="b">
        <v>0</v>
      </c>
      <c r="H80" s="3">
        <v>2</v>
      </c>
      <c r="I80" s="3">
        <v>2</v>
      </c>
      <c r="J80" s="6">
        <v>0.16</v>
      </c>
    </row>
    <row r="81" spans="1:10" ht="15" thickBot="1" x14ac:dyDescent="0.35">
      <c r="A81" s="3">
        <v>80</v>
      </c>
      <c r="B81" s="4">
        <v>40547</v>
      </c>
      <c r="C81" s="3">
        <v>1</v>
      </c>
      <c r="D81" s="3">
        <v>0</v>
      </c>
      <c r="E81" s="3">
        <v>1</v>
      </c>
      <c r="F81" s="3">
        <v>11</v>
      </c>
      <c r="G81" s="5" t="b">
        <v>0</v>
      </c>
      <c r="H81" s="3">
        <v>2</v>
      </c>
      <c r="I81" s="3">
        <v>1</v>
      </c>
      <c r="J81" s="6">
        <v>0.22</v>
      </c>
    </row>
    <row r="82" spans="1:10" ht="15" thickBot="1" x14ac:dyDescent="0.35">
      <c r="A82" s="3">
        <v>81</v>
      </c>
      <c r="B82" s="4">
        <v>40547</v>
      </c>
      <c r="C82" s="3">
        <v>1</v>
      </c>
      <c r="D82" s="3">
        <v>0</v>
      </c>
      <c r="E82" s="3">
        <v>1</v>
      </c>
      <c r="F82" s="3">
        <v>12</v>
      </c>
      <c r="G82" s="5" t="b">
        <v>0</v>
      </c>
      <c r="H82" s="3">
        <v>2</v>
      </c>
      <c r="I82" s="3">
        <v>1</v>
      </c>
      <c r="J82" s="6">
        <v>0.22</v>
      </c>
    </row>
    <row r="83" spans="1:10" ht="15" thickBot="1" x14ac:dyDescent="0.35">
      <c r="A83" s="3">
        <v>82</v>
      </c>
      <c r="B83" s="4">
        <v>40547</v>
      </c>
      <c r="C83" s="3">
        <v>1</v>
      </c>
      <c r="D83" s="3">
        <v>0</v>
      </c>
      <c r="E83" s="3">
        <v>1</v>
      </c>
      <c r="F83" s="3">
        <v>13</v>
      </c>
      <c r="G83" s="5" t="b">
        <v>0</v>
      </c>
      <c r="H83" s="3">
        <v>2</v>
      </c>
      <c r="I83" s="3">
        <v>1</v>
      </c>
      <c r="J83" s="6">
        <v>0.24</v>
      </c>
    </row>
    <row r="84" spans="1:10" ht="15" thickBot="1" x14ac:dyDescent="0.35">
      <c r="A84" s="3">
        <v>83</v>
      </c>
      <c r="B84" s="4">
        <v>40547</v>
      </c>
      <c r="C84" s="3">
        <v>1</v>
      </c>
      <c r="D84" s="3">
        <v>0</v>
      </c>
      <c r="E84" s="3">
        <v>1</v>
      </c>
      <c r="F84" s="3">
        <v>14</v>
      </c>
      <c r="G84" s="5" t="b">
        <v>0</v>
      </c>
      <c r="H84" s="3">
        <v>2</v>
      </c>
      <c r="I84" s="3">
        <v>1</v>
      </c>
      <c r="J84" s="6">
        <v>0.26</v>
      </c>
    </row>
    <row r="85" spans="1:10" ht="15" thickBot="1" x14ac:dyDescent="0.35">
      <c r="A85" s="3">
        <v>84</v>
      </c>
      <c r="B85" s="4">
        <v>40547</v>
      </c>
      <c r="C85" s="3">
        <v>1</v>
      </c>
      <c r="D85" s="3">
        <v>0</v>
      </c>
      <c r="E85" s="3">
        <v>1</v>
      </c>
      <c r="F85" s="3">
        <v>15</v>
      </c>
      <c r="G85" s="5" t="b">
        <v>0</v>
      </c>
      <c r="H85" s="3">
        <v>2</v>
      </c>
      <c r="I85" s="3">
        <v>1</v>
      </c>
      <c r="J85" s="6">
        <v>0.28000000000000003</v>
      </c>
    </row>
    <row r="86" spans="1:10" ht="15" thickBot="1" x14ac:dyDescent="0.35">
      <c r="A86" s="3">
        <v>85</v>
      </c>
      <c r="B86" s="4">
        <v>40547</v>
      </c>
      <c r="C86" s="3">
        <v>1</v>
      </c>
      <c r="D86" s="3">
        <v>0</v>
      </c>
      <c r="E86" s="3">
        <v>1</v>
      </c>
      <c r="F86" s="3">
        <v>16</v>
      </c>
      <c r="G86" s="5" t="b">
        <v>0</v>
      </c>
      <c r="H86" s="3">
        <v>2</v>
      </c>
      <c r="I86" s="3">
        <v>1</v>
      </c>
      <c r="J86" s="6">
        <v>0.3</v>
      </c>
    </row>
    <row r="87" spans="1:10" ht="15" thickBot="1" x14ac:dyDescent="0.35">
      <c r="A87" s="3">
        <v>86</v>
      </c>
      <c r="B87" s="4">
        <v>40547</v>
      </c>
      <c r="C87" s="3">
        <v>1</v>
      </c>
      <c r="D87" s="3">
        <v>0</v>
      </c>
      <c r="E87" s="3">
        <v>1</v>
      </c>
      <c r="F87" s="3">
        <v>17</v>
      </c>
      <c r="G87" s="5" t="b">
        <v>0</v>
      </c>
      <c r="H87" s="3">
        <v>2</v>
      </c>
      <c r="I87" s="3">
        <v>1</v>
      </c>
      <c r="J87" s="6">
        <v>0.28000000000000003</v>
      </c>
    </row>
    <row r="88" spans="1:10" ht="15" thickBot="1" x14ac:dyDescent="0.35">
      <c r="A88" s="3">
        <v>87</v>
      </c>
      <c r="B88" s="4">
        <v>40547</v>
      </c>
      <c r="C88" s="3">
        <v>1</v>
      </c>
      <c r="D88" s="3">
        <v>0</v>
      </c>
      <c r="E88" s="3">
        <v>1</v>
      </c>
      <c r="F88" s="3">
        <v>18</v>
      </c>
      <c r="G88" s="5" t="b">
        <v>0</v>
      </c>
      <c r="H88" s="3">
        <v>2</v>
      </c>
      <c r="I88" s="3">
        <v>1</v>
      </c>
      <c r="J88" s="6">
        <v>0.26</v>
      </c>
    </row>
    <row r="89" spans="1:10" ht="15" thickBot="1" x14ac:dyDescent="0.35">
      <c r="A89" s="3">
        <v>88</v>
      </c>
      <c r="B89" s="4">
        <v>40547</v>
      </c>
      <c r="C89" s="3">
        <v>1</v>
      </c>
      <c r="D89" s="3">
        <v>0</v>
      </c>
      <c r="E89" s="3">
        <v>1</v>
      </c>
      <c r="F89" s="3">
        <v>19</v>
      </c>
      <c r="G89" s="5" t="b">
        <v>0</v>
      </c>
      <c r="H89" s="3">
        <v>2</v>
      </c>
      <c r="I89" s="3">
        <v>1</v>
      </c>
      <c r="J89" s="6">
        <v>0.24</v>
      </c>
    </row>
    <row r="90" spans="1:10" ht="15" thickBot="1" x14ac:dyDescent="0.35">
      <c r="A90" s="3">
        <v>89</v>
      </c>
      <c r="B90" s="4">
        <v>40547</v>
      </c>
      <c r="C90" s="3">
        <v>1</v>
      </c>
      <c r="D90" s="3">
        <v>0</v>
      </c>
      <c r="E90" s="3">
        <v>1</v>
      </c>
      <c r="F90" s="3">
        <v>20</v>
      </c>
      <c r="G90" s="5" t="b">
        <v>0</v>
      </c>
      <c r="H90" s="3">
        <v>2</v>
      </c>
      <c r="I90" s="3">
        <v>1</v>
      </c>
      <c r="J90" s="6">
        <v>0.24</v>
      </c>
    </row>
    <row r="91" spans="1:10" ht="15" thickBot="1" x14ac:dyDescent="0.35">
      <c r="A91" s="3">
        <v>90</v>
      </c>
      <c r="B91" s="4">
        <v>40547</v>
      </c>
      <c r="C91" s="3">
        <v>1</v>
      </c>
      <c r="D91" s="3">
        <v>0</v>
      </c>
      <c r="E91" s="3">
        <v>1</v>
      </c>
      <c r="F91" s="3">
        <v>21</v>
      </c>
      <c r="G91" s="5" t="b">
        <v>0</v>
      </c>
      <c r="H91" s="3">
        <v>2</v>
      </c>
      <c r="I91" s="3">
        <v>1</v>
      </c>
      <c r="J91" s="6">
        <v>0.22</v>
      </c>
    </row>
    <row r="92" spans="1:10" ht="15" thickBot="1" x14ac:dyDescent="0.35">
      <c r="A92" s="3">
        <v>91</v>
      </c>
      <c r="B92" s="4">
        <v>40547</v>
      </c>
      <c r="C92" s="3">
        <v>1</v>
      </c>
      <c r="D92" s="3">
        <v>0</v>
      </c>
      <c r="E92" s="3">
        <v>1</v>
      </c>
      <c r="F92" s="3">
        <v>22</v>
      </c>
      <c r="G92" s="5" t="b">
        <v>0</v>
      </c>
      <c r="H92" s="3">
        <v>2</v>
      </c>
      <c r="I92" s="3">
        <v>1</v>
      </c>
      <c r="J92" s="6">
        <v>0.22</v>
      </c>
    </row>
    <row r="93" spans="1:10" ht="15" thickBot="1" x14ac:dyDescent="0.35">
      <c r="A93" s="3">
        <v>92</v>
      </c>
      <c r="B93" s="4">
        <v>40547</v>
      </c>
      <c r="C93" s="3">
        <v>1</v>
      </c>
      <c r="D93" s="3">
        <v>0</v>
      </c>
      <c r="E93" s="3">
        <v>1</v>
      </c>
      <c r="F93" s="3">
        <v>23</v>
      </c>
      <c r="G93" s="5" t="b">
        <v>0</v>
      </c>
      <c r="H93" s="3">
        <v>2</v>
      </c>
      <c r="I93" s="3">
        <v>1</v>
      </c>
      <c r="J93" s="6">
        <v>0.2</v>
      </c>
    </row>
    <row r="94" spans="1:10" ht="15" thickBot="1" x14ac:dyDescent="0.35">
      <c r="A94" s="3">
        <v>93</v>
      </c>
      <c r="B94" s="4">
        <v>40548</v>
      </c>
      <c r="C94" s="3">
        <v>1</v>
      </c>
      <c r="D94" s="3">
        <v>0</v>
      </c>
      <c r="E94" s="3">
        <v>1</v>
      </c>
      <c r="F94" s="3">
        <v>0</v>
      </c>
      <c r="G94" s="5" t="b">
        <v>0</v>
      </c>
      <c r="H94" s="3">
        <v>3</v>
      </c>
      <c r="I94" s="3">
        <v>1</v>
      </c>
      <c r="J94" s="6">
        <v>0.2</v>
      </c>
    </row>
    <row r="95" spans="1:10" ht="15" thickBot="1" x14ac:dyDescent="0.35">
      <c r="A95" s="3">
        <v>94</v>
      </c>
      <c r="B95" s="4">
        <v>40548</v>
      </c>
      <c r="C95" s="3">
        <v>1</v>
      </c>
      <c r="D95" s="3">
        <v>0</v>
      </c>
      <c r="E95" s="3">
        <v>1</v>
      </c>
      <c r="F95" s="3">
        <v>1</v>
      </c>
      <c r="G95" s="5" t="b">
        <v>0</v>
      </c>
      <c r="H95" s="3">
        <v>3</v>
      </c>
      <c r="I95" s="3">
        <v>1</v>
      </c>
      <c r="J95" s="6">
        <v>0.16</v>
      </c>
    </row>
    <row r="96" spans="1:10" ht="15" thickBot="1" x14ac:dyDescent="0.35">
      <c r="A96" s="3">
        <v>95</v>
      </c>
      <c r="B96" s="4">
        <v>40548</v>
      </c>
      <c r="C96" s="3">
        <v>1</v>
      </c>
      <c r="D96" s="3">
        <v>0</v>
      </c>
      <c r="E96" s="3">
        <v>1</v>
      </c>
      <c r="F96" s="3">
        <v>2</v>
      </c>
      <c r="G96" s="5" t="b">
        <v>0</v>
      </c>
      <c r="H96" s="3">
        <v>3</v>
      </c>
      <c r="I96" s="3">
        <v>1</v>
      </c>
      <c r="J96" s="6">
        <v>0.16</v>
      </c>
    </row>
    <row r="97" spans="1:10" ht="15" thickBot="1" x14ac:dyDescent="0.35">
      <c r="A97" s="3">
        <v>96</v>
      </c>
      <c r="B97" s="4">
        <v>40548</v>
      </c>
      <c r="C97" s="3">
        <v>1</v>
      </c>
      <c r="D97" s="3">
        <v>0</v>
      </c>
      <c r="E97" s="3">
        <v>1</v>
      </c>
      <c r="F97" s="3">
        <v>4</v>
      </c>
      <c r="G97" s="5" t="b">
        <v>0</v>
      </c>
      <c r="H97" s="3">
        <v>3</v>
      </c>
      <c r="I97" s="3">
        <v>1</v>
      </c>
      <c r="J97" s="6">
        <v>0.24</v>
      </c>
    </row>
    <row r="98" spans="1:10" ht="15" thickBot="1" x14ac:dyDescent="0.35">
      <c r="A98" s="3">
        <v>97</v>
      </c>
      <c r="B98" s="4">
        <v>40548</v>
      </c>
      <c r="C98" s="3">
        <v>1</v>
      </c>
      <c r="D98" s="3">
        <v>0</v>
      </c>
      <c r="E98" s="3">
        <v>1</v>
      </c>
      <c r="F98" s="3">
        <v>5</v>
      </c>
      <c r="G98" s="5" t="b">
        <v>0</v>
      </c>
      <c r="H98" s="3">
        <v>3</v>
      </c>
      <c r="I98" s="3">
        <v>1</v>
      </c>
      <c r="J98" s="6">
        <v>0.22</v>
      </c>
    </row>
    <row r="99" spans="1:10" ht="15" thickBot="1" x14ac:dyDescent="0.35">
      <c r="A99" s="3">
        <v>98</v>
      </c>
      <c r="B99" s="4">
        <v>40548</v>
      </c>
      <c r="C99" s="3">
        <v>1</v>
      </c>
      <c r="D99" s="3">
        <v>0</v>
      </c>
      <c r="E99" s="3">
        <v>1</v>
      </c>
      <c r="F99" s="3">
        <v>6</v>
      </c>
      <c r="G99" s="5" t="b">
        <v>0</v>
      </c>
      <c r="H99" s="3">
        <v>3</v>
      </c>
      <c r="I99" s="3">
        <v>1</v>
      </c>
      <c r="J99" s="6">
        <v>0.2</v>
      </c>
    </row>
    <row r="100" spans="1:10" ht="15" thickBot="1" x14ac:dyDescent="0.35">
      <c r="A100" s="3">
        <v>99</v>
      </c>
      <c r="B100" s="4">
        <v>40548</v>
      </c>
      <c r="C100" s="3">
        <v>1</v>
      </c>
      <c r="D100" s="3">
        <v>0</v>
      </c>
      <c r="E100" s="3">
        <v>1</v>
      </c>
      <c r="F100" s="3">
        <v>7</v>
      </c>
      <c r="G100" s="5" t="b">
        <v>0</v>
      </c>
      <c r="H100" s="3">
        <v>3</v>
      </c>
      <c r="I100" s="3">
        <v>1</v>
      </c>
      <c r="J100" s="6">
        <v>0.18</v>
      </c>
    </row>
    <row r="101" spans="1:10" ht="15" thickBot="1" x14ac:dyDescent="0.35">
      <c r="A101" s="3">
        <v>100</v>
      </c>
      <c r="B101" s="4">
        <v>40548</v>
      </c>
      <c r="C101" s="3">
        <v>1</v>
      </c>
      <c r="D101" s="3">
        <v>0</v>
      </c>
      <c r="E101" s="3">
        <v>1</v>
      </c>
      <c r="F101" s="3">
        <v>8</v>
      </c>
      <c r="G101" s="5" t="b">
        <v>0</v>
      </c>
      <c r="H101" s="3">
        <v>3</v>
      </c>
      <c r="I101" s="3">
        <v>1</v>
      </c>
      <c r="J101" s="6">
        <v>0.2</v>
      </c>
    </row>
    <row r="102" spans="1:10" ht="15" thickBot="1" x14ac:dyDescent="0.35">
      <c r="A102" s="3">
        <v>101</v>
      </c>
      <c r="B102" s="4">
        <v>40548</v>
      </c>
      <c r="C102" s="3">
        <v>1</v>
      </c>
      <c r="D102" s="3">
        <v>0</v>
      </c>
      <c r="E102" s="3">
        <v>1</v>
      </c>
      <c r="F102" s="3">
        <v>9</v>
      </c>
      <c r="G102" s="5" t="b">
        <v>0</v>
      </c>
      <c r="H102" s="3">
        <v>3</v>
      </c>
      <c r="I102" s="3">
        <v>1</v>
      </c>
      <c r="J102" s="6">
        <v>0.22</v>
      </c>
    </row>
    <row r="103" spans="1:10" ht="15" thickBot="1" x14ac:dyDescent="0.35">
      <c r="A103" s="3">
        <v>102</v>
      </c>
      <c r="B103" s="4">
        <v>40548</v>
      </c>
      <c r="C103" s="3">
        <v>1</v>
      </c>
      <c r="D103" s="3">
        <v>0</v>
      </c>
      <c r="E103" s="3">
        <v>1</v>
      </c>
      <c r="F103" s="3">
        <v>10</v>
      </c>
      <c r="G103" s="5" t="b">
        <v>0</v>
      </c>
      <c r="H103" s="3">
        <v>3</v>
      </c>
      <c r="I103" s="3">
        <v>1</v>
      </c>
      <c r="J103" s="6">
        <v>0.22</v>
      </c>
    </row>
    <row r="104" spans="1:10" ht="15" thickBot="1" x14ac:dyDescent="0.35">
      <c r="A104" s="3">
        <v>103</v>
      </c>
      <c r="B104" s="4">
        <v>40548</v>
      </c>
      <c r="C104" s="3">
        <v>1</v>
      </c>
      <c r="D104" s="3">
        <v>0</v>
      </c>
      <c r="E104" s="3">
        <v>1</v>
      </c>
      <c r="F104" s="3">
        <v>11</v>
      </c>
      <c r="G104" s="5" t="b">
        <v>0</v>
      </c>
      <c r="H104" s="3">
        <v>3</v>
      </c>
      <c r="I104" s="3">
        <v>1</v>
      </c>
      <c r="J104" s="6">
        <v>0.26</v>
      </c>
    </row>
    <row r="105" spans="1:10" ht="15" thickBot="1" x14ac:dyDescent="0.35">
      <c r="A105" s="3">
        <v>104</v>
      </c>
      <c r="B105" s="4">
        <v>40548</v>
      </c>
      <c r="C105" s="3">
        <v>1</v>
      </c>
      <c r="D105" s="3">
        <v>0</v>
      </c>
      <c r="E105" s="3">
        <v>1</v>
      </c>
      <c r="F105" s="3">
        <v>12</v>
      </c>
      <c r="G105" s="5" t="b">
        <v>0</v>
      </c>
      <c r="H105" s="3">
        <v>3</v>
      </c>
      <c r="I105" s="3">
        <v>1</v>
      </c>
      <c r="J105" s="6">
        <v>0.26</v>
      </c>
    </row>
    <row r="106" spans="1:10" ht="15" thickBot="1" x14ac:dyDescent="0.35">
      <c r="A106" s="3">
        <v>105</v>
      </c>
      <c r="B106" s="4">
        <v>40548</v>
      </c>
      <c r="C106" s="3">
        <v>1</v>
      </c>
      <c r="D106" s="3">
        <v>0</v>
      </c>
      <c r="E106" s="3">
        <v>1</v>
      </c>
      <c r="F106" s="3">
        <v>13</v>
      </c>
      <c r="G106" s="5" t="b">
        <v>0</v>
      </c>
      <c r="H106" s="3">
        <v>3</v>
      </c>
      <c r="I106" s="3">
        <v>1</v>
      </c>
      <c r="J106" s="6">
        <v>0.28000000000000003</v>
      </c>
    </row>
    <row r="107" spans="1:10" ht="15" thickBot="1" x14ac:dyDescent="0.35">
      <c r="A107" s="3">
        <v>106</v>
      </c>
      <c r="B107" s="4">
        <v>40548</v>
      </c>
      <c r="C107" s="3">
        <v>1</v>
      </c>
      <c r="D107" s="3">
        <v>0</v>
      </c>
      <c r="E107" s="3">
        <v>1</v>
      </c>
      <c r="F107" s="3">
        <v>14</v>
      </c>
      <c r="G107" s="5" t="b">
        <v>0</v>
      </c>
      <c r="H107" s="3">
        <v>3</v>
      </c>
      <c r="I107" s="3">
        <v>1</v>
      </c>
      <c r="J107" s="6">
        <v>0.3</v>
      </c>
    </row>
    <row r="108" spans="1:10" ht="15" thickBot="1" x14ac:dyDescent="0.35">
      <c r="A108" s="3">
        <v>107</v>
      </c>
      <c r="B108" s="4">
        <v>40548</v>
      </c>
      <c r="C108" s="3">
        <v>1</v>
      </c>
      <c r="D108" s="3">
        <v>0</v>
      </c>
      <c r="E108" s="3">
        <v>1</v>
      </c>
      <c r="F108" s="3">
        <v>15</v>
      </c>
      <c r="G108" s="5" t="b">
        <v>0</v>
      </c>
      <c r="H108" s="3">
        <v>3</v>
      </c>
      <c r="I108" s="3">
        <v>1</v>
      </c>
      <c r="J108" s="6">
        <v>0.3</v>
      </c>
    </row>
    <row r="109" spans="1:10" ht="15" thickBot="1" x14ac:dyDescent="0.35">
      <c r="A109" s="3">
        <v>108</v>
      </c>
      <c r="B109" s="4">
        <v>40548</v>
      </c>
      <c r="C109" s="3">
        <v>1</v>
      </c>
      <c r="D109" s="3">
        <v>0</v>
      </c>
      <c r="E109" s="3">
        <v>1</v>
      </c>
      <c r="F109" s="3">
        <v>16</v>
      </c>
      <c r="G109" s="5" t="b">
        <v>0</v>
      </c>
      <c r="H109" s="3">
        <v>3</v>
      </c>
      <c r="I109" s="3">
        <v>1</v>
      </c>
      <c r="J109" s="6">
        <v>0.3</v>
      </c>
    </row>
    <row r="110" spans="1:10" ht="15" thickBot="1" x14ac:dyDescent="0.35">
      <c r="A110" s="3">
        <v>109</v>
      </c>
      <c r="B110" s="4">
        <v>40548</v>
      </c>
      <c r="C110" s="3">
        <v>1</v>
      </c>
      <c r="D110" s="3">
        <v>0</v>
      </c>
      <c r="E110" s="3">
        <v>1</v>
      </c>
      <c r="F110" s="3">
        <v>17</v>
      </c>
      <c r="G110" s="5" t="b">
        <v>0</v>
      </c>
      <c r="H110" s="3">
        <v>3</v>
      </c>
      <c r="I110" s="3">
        <v>1</v>
      </c>
      <c r="J110" s="6">
        <v>0.24</v>
      </c>
    </row>
    <row r="111" spans="1:10" ht="15" thickBot="1" x14ac:dyDescent="0.35">
      <c r="A111" s="3">
        <v>110</v>
      </c>
      <c r="B111" s="4">
        <v>40548</v>
      </c>
      <c r="C111" s="3">
        <v>1</v>
      </c>
      <c r="D111" s="3">
        <v>0</v>
      </c>
      <c r="E111" s="3">
        <v>1</v>
      </c>
      <c r="F111" s="3">
        <v>18</v>
      </c>
      <c r="G111" s="5" t="b">
        <v>0</v>
      </c>
      <c r="H111" s="3">
        <v>3</v>
      </c>
      <c r="I111" s="3">
        <v>1</v>
      </c>
      <c r="J111" s="6">
        <v>0.24</v>
      </c>
    </row>
    <row r="112" spans="1:10" ht="15" thickBot="1" x14ac:dyDescent="0.35">
      <c r="A112" s="3">
        <v>111</v>
      </c>
      <c r="B112" s="4">
        <v>40548</v>
      </c>
      <c r="C112" s="3">
        <v>1</v>
      </c>
      <c r="D112" s="3">
        <v>0</v>
      </c>
      <c r="E112" s="3">
        <v>1</v>
      </c>
      <c r="F112" s="3">
        <v>19</v>
      </c>
      <c r="G112" s="5" t="b">
        <v>0</v>
      </c>
      <c r="H112" s="3">
        <v>3</v>
      </c>
      <c r="I112" s="3">
        <v>1</v>
      </c>
      <c r="J112" s="6">
        <v>0.24</v>
      </c>
    </row>
    <row r="113" spans="1:10" ht="15" thickBot="1" x14ac:dyDescent="0.35">
      <c r="A113" s="3">
        <v>112</v>
      </c>
      <c r="B113" s="4">
        <v>40548</v>
      </c>
      <c r="C113" s="3">
        <v>1</v>
      </c>
      <c r="D113" s="3">
        <v>0</v>
      </c>
      <c r="E113" s="3">
        <v>1</v>
      </c>
      <c r="F113" s="3">
        <v>20</v>
      </c>
      <c r="G113" s="5" t="b">
        <v>0</v>
      </c>
      <c r="H113" s="3">
        <v>3</v>
      </c>
      <c r="I113" s="3">
        <v>1</v>
      </c>
      <c r="J113" s="6">
        <v>0.22</v>
      </c>
    </row>
    <row r="114" spans="1:10" ht="15" thickBot="1" x14ac:dyDescent="0.35">
      <c r="A114" s="3">
        <v>113</v>
      </c>
      <c r="B114" s="4">
        <v>40548</v>
      </c>
      <c r="C114" s="3">
        <v>1</v>
      </c>
      <c r="D114" s="3">
        <v>0</v>
      </c>
      <c r="E114" s="3">
        <v>1</v>
      </c>
      <c r="F114" s="3">
        <v>21</v>
      </c>
      <c r="G114" s="5" t="b">
        <v>0</v>
      </c>
      <c r="H114" s="3">
        <v>3</v>
      </c>
      <c r="I114" s="3">
        <v>1</v>
      </c>
      <c r="J114" s="6">
        <v>0.2</v>
      </c>
    </row>
    <row r="115" spans="1:10" ht="15" thickBot="1" x14ac:dyDescent="0.35">
      <c r="A115" s="3">
        <v>114</v>
      </c>
      <c r="B115" s="4">
        <v>40548</v>
      </c>
      <c r="C115" s="3">
        <v>1</v>
      </c>
      <c r="D115" s="3">
        <v>0</v>
      </c>
      <c r="E115" s="3">
        <v>1</v>
      </c>
      <c r="F115" s="3">
        <v>22</v>
      </c>
      <c r="G115" s="5" t="b">
        <v>0</v>
      </c>
      <c r="H115" s="3">
        <v>3</v>
      </c>
      <c r="I115" s="3">
        <v>1</v>
      </c>
      <c r="J115" s="6">
        <v>0.18</v>
      </c>
    </row>
    <row r="116" spans="1:10" ht="15" thickBot="1" x14ac:dyDescent="0.35">
      <c r="A116" s="3">
        <v>115</v>
      </c>
      <c r="B116" s="4">
        <v>40548</v>
      </c>
      <c r="C116" s="3">
        <v>1</v>
      </c>
      <c r="D116" s="3">
        <v>0</v>
      </c>
      <c r="E116" s="3">
        <v>1</v>
      </c>
      <c r="F116" s="3">
        <v>23</v>
      </c>
      <c r="G116" s="5" t="b">
        <v>0</v>
      </c>
      <c r="H116" s="3">
        <v>3</v>
      </c>
      <c r="I116" s="3">
        <v>1</v>
      </c>
      <c r="J116" s="6">
        <v>0.2</v>
      </c>
    </row>
    <row r="117" spans="1:10" ht="15" thickBot="1" x14ac:dyDescent="0.35">
      <c r="A117" s="3">
        <v>116</v>
      </c>
      <c r="B117" s="4">
        <v>40549</v>
      </c>
      <c r="C117" s="3">
        <v>1</v>
      </c>
      <c r="D117" s="3">
        <v>0</v>
      </c>
      <c r="E117" s="3">
        <v>1</v>
      </c>
      <c r="F117" s="3">
        <v>0</v>
      </c>
      <c r="G117" s="5" t="b">
        <v>0</v>
      </c>
      <c r="H117" s="3">
        <v>4</v>
      </c>
      <c r="I117" s="3">
        <v>1</v>
      </c>
      <c r="J117" s="6">
        <v>0.18</v>
      </c>
    </row>
    <row r="118" spans="1:10" ht="15" thickBot="1" x14ac:dyDescent="0.35">
      <c r="A118" s="3">
        <v>117</v>
      </c>
      <c r="B118" s="4">
        <v>40549</v>
      </c>
      <c r="C118" s="3">
        <v>1</v>
      </c>
      <c r="D118" s="3">
        <v>0</v>
      </c>
      <c r="E118" s="3">
        <v>1</v>
      </c>
      <c r="F118" s="3">
        <v>1</v>
      </c>
      <c r="G118" s="5" t="b">
        <v>0</v>
      </c>
      <c r="H118" s="3">
        <v>4</v>
      </c>
      <c r="I118" s="3">
        <v>1</v>
      </c>
      <c r="J118" s="6">
        <v>0.16</v>
      </c>
    </row>
    <row r="119" spans="1:10" ht="15" thickBot="1" x14ac:dyDescent="0.35">
      <c r="A119" s="3">
        <v>118</v>
      </c>
      <c r="B119" s="4">
        <v>40549</v>
      </c>
      <c r="C119" s="3">
        <v>1</v>
      </c>
      <c r="D119" s="3">
        <v>0</v>
      </c>
      <c r="E119" s="3">
        <v>1</v>
      </c>
      <c r="F119" s="3">
        <v>2</v>
      </c>
      <c r="G119" s="5" t="b">
        <v>0</v>
      </c>
      <c r="H119" s="3">
        <v>4</v>
      </c>
      <c r="I119" s="3">
        <v>1</v>
      </c>
      <c r="J119" s="6">
        <v>0.16</v>
      </c>
    </row>
    <row r="120" spans="1:10" ht="15" thickBot="1" x14ac:dyDescent="0.35">
      <c r="A120" s="3">
        <v>119</v>
      </c>
      <c r="B120" s="4">
        <v>40549</v>
      </c>
      <c r="C120" s="3">
        <v>1</v>
      </c>
      <c r="D120" s="3">
        <v>0</v>
      </c>
      <c r="E120" s="3">
        <v>1</v>
      </c>
      <c r="F120" s="3">
        <v>4</v>
      </c>
      <c r="G120" s="5" t="b">
        <v>0</v>
      </c>
      <c r="H120" s="3">
        <v>4</v>
      </c>
      <c r="I120" s="3">
        <v>2</v>
      </c>
      <c r="J120" s="6">
        <v>0.16</v>
      </c>
    </row>
    <row r="121" spans="1:10" ht="15" thickBot="1" x14ac:dyDescent="0.35">
      <c r="A121" s="3">
        <v>120</v>
      </c>
      <c r="B121" s="4">
        <v>40549</v>
      </c>
      <c r="C121" s="3">
        <v>1</v>
      </c>
      <c r="D121" s="3">
        <v>0</v>
      </c>
      <c r="E121" s="3">
        <v>1</v>
      </c>
      <c r="F121" s="3">
        <v>5</v>
      </c>
      <c r="G121" s="5" t="b">
        <v>0</v>
      </c>
      <c r="H121" s="3">
        <v>4</v>
      </c>
      <c r="I121" s="3">
        <v>2</v>
      </c>
      <c r="J121" s="6">
        <v>0.14000000000000001</v>
      </c>
    </row>
    <row r="122" spans="1:10" ht="15" thickBot="1" x14ac:dyDescent="0.35">
      <c r="A122" s="3">
        <v>121</v>
      </c>
      <c r="B122" s="4">
        <v>40549</v>
      </c>
      <c r="C122" s="3">
        <v>1</v>
      </c>
      <c r="D122" s="3">
        <v>0</v>
      </c>
      <c r="E122" s="3">
        <v>1</v>
      </c>
      <c r="F122" s="3">
        <v>6</v>
      </c>
      <c r="G122" s="5" t="b">
        <v>0</v>
      </c>
      <c r="H122" s="3">
        <v>4</v>
      </c>
      <c r="I122" s="3">
        <v>2</v>
      </c>
      <c r="J122" s="6">
        <v>0.14000000000000001</v>
      </c>
    </row>
    <row r="123" spans="1:10" ht="15" thickBot="1" x14ac:dyDescent="0.35">
      <c r="A123" s="3">
        <v>122</v>
      </c>
      <c r="B123" s="4">
        <v>40549</v>
      </c>
      <c r="C123" s="3">
        <v>1</v>
      </c>
      <c r="D123" s="3">
        <v>0</v>
      </c>
      <c r="E123" s="3">
        <v>1</v>
      </c>
      <c r="F123" s="3">
        <v>7</v>
      </c>
      <c r="G123" s="5" t="b">
        <v>0</v>
      </c>
      <c r="H123" s="3">
        <v>4</v>
      </c>
      <c r="I123" s="3">
        <v>2</v>
      </c>
      <c r="J123" s="6">
        <v>0.16</v>
      </c>
    </row>
    <row r="124" spans="1:10" ht="15" thickBot="1" x14ac:dyDescent="0.35">
      <c r="A124" s="3">
        <v>123</v>
      </c>
      <c r="B124" s="4">
        <v>40549</v>
      </c>
      <c r="C124" s="3">
        <v>1</v>
      </c>
      <c r="D124" s="3">
        <v>0</v>
      </c>
      <c r="E124" s="3">
        <v>1</v>
      </c>
      <c r="F124" s="3">
        <v>8</v>
      </c>
      <c r="G124" s="5" t="b">
        <v>0</v>
      </c>
      <c r="H124" s="3">
        <v>4</v>
      </c>
      <c r="I124" s="3">
        <v>1</v>
      </c>
      <c r="J124" s="6">
        <v>0.16</v>
      </c>
    </row>
    <row r="125" spans="1:10" ht="15" thickBot="1" x14ac:dyDescent="0.35">
      <c r="A125" s="3">
        <v>124</v>
      </c>
      <c r="B125" s="4">
        <v>40549</v>
      </c>
      <c r="C125" s="3">
        <v>1</v>
      </c>
      <c r="D125" s="3">
        <v>0</v>
      </c>
      <c r="E125" s="3">
        <v>1</v>
      </c>
      <c r="F125" s="3">
        <v>9</v>
      </c>
      <c r="G125" s="5" t="b">
        <v>0</v>
      </c>
      <c r="H125" s="3">
        <v>4</v>
      </c>
      <c r="I125" s="3">
        <v>2</v>
      </c>
      <c r="J125" s="6">
        <v>0.18</v>
      </c>
    </row>
    <row r="126" spans="1:10" ht="15" thickBot="1" x14ac:dyDescent="0.35">
      <c r="A126" s="3">
        <v>125</v>
      </c>
      <c r="B126" s="4">
        <v>40549</v>
      </c>
      <c r="C126" s="3">
        <v>1</v>
      </c>
      <c r="D126" s="3">
        <v>0</v>
      </c>
      <c r="E126" s="3">
        <v>1</v>
      </c>
      <c r="F126" s="3">
        <v>10</v>
      </c>
      <c r="G126" s="5" t="b">
        <v>0</v>
      </c>
      <c r="H126" s="3">
        <v>4</v>
      </c>
      <c r="I126" s="3">
        <v>1</v>
      </c>
      <c r="J126" s="6">
        <v>0.2</v>
      </c>
    </row>
    <row r="127" spans="1:10" ht="15" thickBot="1" x14ac:dyDescent="0.35">
      <c r="A127" s="3">
        <v>126</v>
      </c>
      <c r="B127" s="4">
        <v>40549</v>
      </c>
      <c r="C127" s="3">
        <v>1</v>
      </c>
      <c r="D127" s="3">
        <v>0</v>
      </c>
      <c r="E127" s="3">
        <v>1</v>
      </c>
      <c r="F127" s="3">
        <v>11</v>
      </c>
      <c r="G127" s="5" t="b">
        <v>0</v>
      </c>
      <c r="H127" s="3">
        <v>4</v>
      </c>
      <c r="I127" s="3">
        <v>1</v>
      </c>
      <c r="J127" s="6">
        <v>0.22</v>
      </c>
    </row>
    <row r="128" spans="1:10" ht="15" thickBot="1" x14ac:dyDescent="0.35">
      <c r="A128" s="3">
        <v>127</v>
      </c>
      <c r="B128" s="4">
        <v>40549</v>
      </c>
      <c r="C128" s="3">
        <v>1</v>
      </c>
      <c r="D128" s="3">
        <v>0</v>
      </c>
      <c r="E128" s="3">
        <v>1</v>
      </c>
      <c r="F128" s="3">
        <v>12</v>
      </c>
      <c r="G128" s="5" t="b">
        <v>0</v>
      </c>
      <c r="H128" s="3">
        <v>4</v>
      </c>
      <c r="I128" s="3">
        <v>1</v>
      </c>
      <c r="J128" s="6">
        <v>0.26</v>
      </c>
    </row>
    <row r="129" spans="1:10" ht="15" thickBot="1" x14ac:dyDescent="0.35">
      <c r="A129" s="3">
        <v>128</v>
      </c>
      <c r="B129" s="4">
        <v>40549</v>
      </c>
      <c r="C129" s="3">
        <v>1</v>
      </c>
      <c r="D129" s="3">
        <v>0</v>
      </c>
      <c r="E129" s="3">
        <v>1</v>
      </c>
      <c r="F129" s="3">
        <v>13</v>
      </c>
      <c r="G129" s="5" t="b">
        <v>0</v>
      </c>
      <c r="H129" s="3">
        <v>4</v>
      </c>
      <c r="I129" s="3">
        <v>1</v>
      </c>
      <c r="J129" s="6">
        <v>0.26</v>
      </c>
    </row>
    <row r="130" spans="1:10" ht="15" thickBot="1" x14ac:dyDescent="0.35">
      <c r="A130" s="3">
        <v>129</v>
      </c>
      <c r="B130" s="4">
        <v>40549</v>
      </c>
      <c r="C130" s="3">
        <v>1</v>
      </c>
      <c r="D130" s="3">
        <v>0</v>
      </c>
      <c r="E130" s="3">
        <v>1</v>
      </c>
      <c r="F130" s="3">
        <v>14</v>
      </c>
      <c r="G130" s="5" t="b">
        <v>0</v>
      </c>
      <c r="H130" s="3">
        <v>4</v>
      </c>
      <c r="I130" s="3">
        <v>1</v>
      </c>
      <c r="J130" s="6">
        <v>0.28000000000000003</v>
      </c>
    </row>
    <row r="131" spans="1:10" ht="15" thickBot="1" x14ac:dyDescent="0.35">
      <c r="A131" s="3">
        <v>130</v>
      </c>
      <c r="B131" s="4">
        <v>40549</v>
      </c>
      <c r="C131" s="3">
        <v>1</v>
      </c>
      <c r="D131" s="3">
        <v>0</v>
      </c>
      <c r="E131" s="3">
        <v>1</v>
      </c>
      <c r="F131" s="3">
        <v>15</v>
      </c>
      <c r="G131" s="5" t="b">
        <v>0</v>
      </c>
      <c r="H131" s="3">
        <v>4</v>
      </c>
      <c r="I131" s="3">
        <v>1</v>
      </c>
      <c r="J131" s="6">
        <v>0.28000000000000003</v>
      </c>
    </row>
    <row r="132" spans="1:10" ht="15" thickBot="1" x14ac:dyDescent="0.35">
      <c r="A132" s="3">
        <v>131</v>
      </c>
      <c r="B132" s="4">
        <v>40549</v>
      </c>
      <c r="C132" s="3">
        <v>1</v>
      </c>
      <c r="D132" s="3">
        <v>0</v>
      </c>
      <c r="E132" s="3">
        <v>1</v>
      </c>
      <c r="F132" s="3">
        <v>16</v>
      </c>
      <c r="G132" s="5" t="b">
        <v>0</v>
      </c>
      <c r="H132" s="3">
        <v>4</v>
      </c>
      <c r="I132" s="3">
        <v>1</v>
      </c>
      <c r="J132" s="6">
        <v>0.26</v>
      </c>
    </row>
    <row r="133" spans="1:10" ht="15" thickBot="1" x14ac:dyDescent="0.35">
      <c r="A133" s="3">
        <v>132</v>
      </c>
      <c r="B133" s="4">
        <v>40549</v>
      </c>
      <c r="C133" s="3">
        <v>1</v>
      </c>
      <c r="D133" s="3">
        <v>0</v>
      </c>
      <c r="E133" s="3">
        <v>1</v>
      </c>
      <c r="F133" s="3">
        <v>17</v>
      </c>
      <c r="G133" s="5" t="b">
        <v>0</v>
      </c>
      <c r="H133" s="3">
        <v>4</v>
      </c>
      <c r="I133" s="3">
        <v>1</v>
      </c>
      <c r="J133" s="6">
        <v>0.22</v>
      </c>
    </row>
    <row r="134" spans="1:10" ht="15" thickBot="1" x14ac:dyDescent="0.35">
      <c r="A134" s="3">
        <v>133</v>
      </c>
      <c r="B134" s="4">
        <v>40549</v>
      </c>
      <c r="C134" s="3">
        <v>1</v>
      </c>
      <c r="D134" s="3">
        <v>0</v>
      </c>
      <c r="E134" s="3">
        <v>1</v>
      </c>
      <c r="F134" s="3">
        <v>18</v>
      </c>
      <c r="G134" s="5" t="b">
        <v>0</v>
      </c>
      <c r="H134" s="3">
        <v>4</v>
      </c>
      <c r="I134" s="3">
        <v>1</v>
      </c>
      <c r="J134" s="6">
        <v>0.22</v>
      </c>
    </row>
    <row r="135" spans="1:10" ht="15" thickBot="1" x14ac:dyDescent="0.35">
      <c r="A135" s="3">
        <v>134</v>
      </c>
      <c r="B135" s="4">
        <v>40549</v>
      </c>
      <c r="C135" s="3">
        <v>1</v>
      </c>
      <c r="D135" s="3">
        <v>0</v>
      </c>
      <c r="E135" s="3">
        <v>1</v>
      </c>
      <c r="F135" s="3">
        <v>19</v>
      </c>
      <c r="G135" s="5" t="b">
        <v>0</v>
      </c>
      <c r="H135" s="3">
        <v>4</v>
      </c>
      <c r="I135" s="3">
        <v>1</v>
      </c>
      <c r="J135" s="6">
        <v>0.22</v>
      </c>
    </row>
    <row r="136" spans="1:10" ht="15" thickBot="1" x14ac:dyDescent="0.35">
      <c r="A136" s="3">
        <v>135</v>
      </c>
      <c r="B136" s="4">
        <v>40549</v>
      </c>
      <c r="C136" s="3">
        <v>1</v>
      </c>
      <c r="D136" s="3">
        <v>0</v>
      </c>
      <c r="E136" s="3">
        <v>1</v>
      </c>
      <c r="F136" s="3">
        <v>20</v>
      </c>
      <c r="G136" s="5" t="b">
        <v>0</v>
      </c>
      <c r="H136" s="3">
        <v>4</v>
      </c>
      <c r="I136" s="3">
        <v>1</v>
      </c>
      <c r="J136" s="6">
        <v>0.2</v>
      </c>
    </row>
    <row r="137" spans="1:10" ht="15" thickBot="1" x14ac:dyDescent="0.35">
      <c r="A137" s="3">
        <v>136</v>
      </c>
      <c r="B137" s="4">
        <v>40549</v>
      </c>
      <c r="C137" s="3">
        <v>1</v>
      </c>
      <c r="D137" s="3">
        <v>0</v>
      </c>
      <c r="E137" s="3">
        <v>1</v>
      </c>
      <c r="F137" s="3">
        <v>21</v>
      </c>
      <c r="G137" s="5" t="b">
        <v>0</v>
      </c>
      <c r="H137" s="3">
        <v>4</v>
      </c>
      <c r="I137" s="3">
        <v>2</v>
      </c>
      <c r="J137" s="6">
        <v>0.22</v>
      </c>
    </row>
    <row r="138" spans="1:10" ht="15" thickBot="1" x14ac:dyDescent="0.35">
      <c r="A138" s="3">
        <v>137</v>
      </c>
      <c r="B138" s="4">
        <v>40549</v>
      </c>
      <c r="C138" s="3">
        <v>1</v>
      </c>
      <c r="D138" s="3">
        <v>0</v>
      </c>
      <c r="E138" s="3">
        <v>1</v>
      </c>
      <c r="F138" s="3">
        <v>22</v>
      </c>
      <c r="G138" s="5" t="b">
        <v>0</v>
      </c>
      <c r="H138" s="3">
        <v>4</v>
      </c>
      <c r="I138" s="3">
        <v>2</v>
      </c>
      <c r="J138" s="6">
        <v>0.22</v>
      </c>
    </row>
    <row r="139" spans="1:10" ht="15" thickBot="1" x14ac:dyDescent="0.35">
      <c r="A139" s="3">
        <v>138</v>
      </c>
      <c r="B139" s="4">
        <v>40549</v>
      </c>
      <c r="C139" s="3">
        <v>1</v>
      </c>
      <c r="D139" s="3">
        <v>0</v>
      </c>
      <c r="E139" s="3">
        <v>1</v>
      </c>
      <c r="F139" s="3">
        <v>23</v>
      </c>
      <c r="G139" s="5" t="b">
        <v>0</v>
      </c>
      <c r="H139" s="3">
        <v>4</v>
      </c>
      <c r="I139" s="3">
        <v>2</v>
      </c>
      <c r="J139" s="6">
        <v>0.2</v>
      </c>
    </row>
    <row r="140" spans="1:10" ht="15" thickBot="1" x14ac:dyDescent="0.35">
      <c r="A140" s="3">
        <v>139</v>
      </c>
      <c r="B140" s="4">
        <v>40550</v>
      </c>
      <c r="C140" s="3">
        <v>1</v>
      </c>
      <c r="D140" s="3">
        <v>0</v>
      </c>
      <c r="E140" s="3">
        <v>1</v>
      </c>
      <c r="F140" s="3">
        <v>0</v>
      </c>
      <c r="G140" s="5" t="b">
        <v>0</v>
      </c>
      <c r="H140" s="3">
        <v>5</v>
      </c>
      <c r="I140" s="3">
        <v>2</v>
      </c>
      <c r="J140" s="6">
        <v>0.2</v>
      </c>
    </row>
    <row r="141" spans="1:10" ht="15" thickBot="1" x14ac:dyDescent="0.35">
      <c r="A141" s="3">
        <v>140</v>
      </c>
      <c r="B141" s="4">
        <v>40550</v>
      </c>
      <c r="C141" s="3">
        <v>1</v>
      </c>
      <c r="D141" s="3">
        <v>0</v>
      </c>
      <c r="E141" s="3">
        <v>1</v>
      </c>
      <c r="F141" s="3">
        <v>1</v>
      </c>
      <c r="G141" s="5" t="b">
        <v>0</v>
      </c>
      <c r="H141" s="3">
        <v>5</v>
      </c>
      <c r="I141" s="3">
        <v>2</v>
      </c>
      <c r="J141" s="6">
        <v>0.2</v>
      </c>
    </row>
    <row r="142" spans="1:10" ht="15" thickBot="1" x14ac:dyDescent="0.35">
      <c r="A142" s="3">
        <v>141</v>
      </c>
      <c r="B142" s="4">
        <v>40550</v>
      </c>
      <c r="C142" s="3">
        <v>1</v>
      </c>
      <c r="D142" s="3">
        <v>0</v>
      </c>
      <c r="E142" s="3">
        <v>1</v>
      </c>
      <c r="F142" s="3">
        <v>2</v>
      </c>
      <c r="G142" s="5" t="b">
        <v>0</v>
      </c>
      <c r="H142" s="3">
        <v>5</v>
      </c>
      <c r="I142" s="3">
        <v>2</v>
      </c>
      <c r="J142" s="6">
        <v>0.2</v>
      </c>
    </row>
    <row r="143" spans="1:10" ht="15" thickBot="1" x14ac:dyDescent="0.35">
      <c r="A143" s="3">
        <v>142</v>
      </c>
      <c r="B143" s="4">
        <v>40550</v>
      </c>
      <c r="C143" s="3">
        <v>1</v>
      </c>
      <c r="D143" s="3">
        <v>0</v>
      </c>
      <c r="E143" s="3">
        <v>1</v>
      </c>
      <c r="F143" s="3">
        <v>4</v>
      </c>
      <c r="G143" s="5" t="b">
        <v>0</v>
      </c>
      <c r="H143" s="3">
        <v>5</v>
      </c>
      <c r="I143" s="3">
        <v>2</v>
      </c>
      <c r="J143" s="6">
        <v>0.2</v>
      </c>
    </row>
    <row r="144" spans="1:10" ht="15" thickBot="1" x14ac:dyDescent="0.35">
      <c r="A144" s="3">
        <v>143</v>
      </c>
      <c r="B144" s="4">
        <v>40550</v>
      </c>
      <c r="C144" s="3">
        <v>1</v>
      </c>
      <c r="D144" s="3">
        <v>0</v>
      </c>
      <c r="E144" s="3">
        <v>1</v>
      </c>
      <c r="F144" s="3">
        <v>5</v>
      </c>
      <c r="G144" s="5" t="b">
        <v>0</v>
      </c>
      <c r="H144" s="3">
        <v>5</v>
      </c>
      <c r="I144" s="3">
        <v>3</v>
      </c>
      <c r="J144" s="6">
        <v>0.22</v>
      </c>
    </row>
    <row r="145" spans="1:10" ht="15" thickBot="1" x14ac:dyDescent="0.35">
      <c r="A145" s="3">
        <v>144</v>
      </c>
      <c r="B145" s="4">
        <v>40550</v>
      </c>
      <c r="C145" s="3">
        <v>1</v>
      </c>
      <c r="D145" s="3">
        <v>0</v>
      </c>
      <c r="E145" s="3">
        <v>1</v>
      </c>
      <c r="F145" s="3">
        <v>6</v>
      </c>
      <c r="G145" s="5" t="b">
        <v>0</v>
      </c>
      <c r="H145" s="3">
        <v>5</v>
      </c>
      <c r="I145" s="3">
        <v>2</v>
      </c>
      <c r="J145" s="6">
        <v>0.2</v>
      </c>
    </row>
    <row r="146" spans="1:10" ht="15" thickBot="1" x14ac:dyDescent="0.35">
      <c r="A146" s="3">
        <v>145</v>
      </c>
      <c r="B146" s="4">
        <v>40550</v>
      </c>
      <c r="C146" s="3">
        <v>1</v>
      </c>
      <c r="D146" s="3">
        <v>0</v>
      </c>
      <c r="E146" s="3">
        <v>1</v>
      </c>
      <c r="F146" s="3">
        <v>7</v>
      </c>
      <c r="G146" s="5" t="b">
        <v>0</v>
      </c>
      <c r="H146" s="3">
        <v>5</v>
      </c>
      <c r="I146" s="3">
        <v>1</v>
      </c>
      <c r="J146" s="6">
        <v>0.2</v>
      </c>
    </row>
    <row r="147" spans="1:10" ht="15" thickBot="1" x14ac:dyDescent="0.35">
      <c r="A147" s="3">
        <v>146</v>
      </c>
      <c r="B147" s="4">
        <v>40550</v>
      </c>
      <c r="C147" s="3">
        <v>1</v>
      </c>
      <c r="D147" s="3">
        <v>0</v>
      </c>
      <c r="E147" s="3">
        <v>1</v>
      </c>
      <c r="F147" s="3">
        <v>8</v>
      </c>
      <c r="G147" s="5" t="b">
        <v>0</v>
      </c>
      <c r="H147" s="3">
        <v>5</v>
      </c>
      <c r="I147" s="3">
        <v>1</v>
      </c>
      <c r="J147" s="6">
        <v>0.2</v>
      </c>
    </row>
    <row r="148" spans="1:10" ht="15" thickBot="1" x14ac:dyDescent="0.35">
      <c r="A148" s="3">
        <v>147</v>
      </c>
      <c r="B148" s="4">
        <v>40550</v>
      </c>
      <c r="C148" s="3">
        <v>1</v>
      </c>
      <c r="D148" s="3">
        <v>0</v>
      </c>
      <c r="E148" s="3">
        <v>1</v>
      </c>
      <c r="F148" s="3">
        <v>9</v>
      </c>
      <c r="G148" s="5" t="b">
        <v>0</v>
      </c>
      <c r="H148" s="3">
        <v>5</v>
      </c>
      <c r="I148" s="3">
        <v>1</v>
      </c>
      <c r="J148" s="6">
        <v>0.2</v>
      </c>
    </row>
    <row r="149" spans="1:10" ht="15" thickBot="1" x14ac:dyDescent="0.35">
      <c r="A149" s="3">
        <v>148</v>
      </c>
      <c r="B149" s="4">
        <v>40550</v>
      </c>
      <c r="C149" s="3">
        <v>1</v>
      </c>
      <c r="D149" s="3">
        <v>0</v>
      </c>
      <c r="E149" s="3">
        <v>1</v>
      </c>
      <c r="F149" s="3">
        <v>10</v>
      </c>
      <c r="G149" s="5" t="b">
        <v>0</v>
      </c>
      <c r="H149" s="3">
        <v>5</v>
      </c>
      <c r="I149" s="3">
        <v>1</v>
      </c>
      <c r="J149" s="6">
        <v>0.22</v>
      </c>
    </row>
    <row r="150" spans="1:10" ht="15" thickBot="1" x14ac:dyDescent="0.35">
      <c r="A150" s="3">
        <v>149</v>
      </c>
      <c r="B150" s="4">
        <v>40550</v>
      </c>
      <c r="C150" s="3">
        <v>1</v>
      </c>
      <c r="D150" s="3">
        <v>0</v>
      </c>
      <c r="E150" s="3">
        <v>1</v>
      </c>
      <c r="F150" s="3">
        <v>11</v>
      </c>
      <c r="G150" s="5" t="b">
        <v>0</v>
      </c>
      <c r="H150" s="3">
        <v>5</v>
      </c>
      <c r="I150" s="3">
        <v>2</v>
      </c>
      <c r="J150" s="6">
        <v>0.2</v>
      </c>
    </row>
    <row r="151" spans="1:10" ht="15" thickBot="1" x14ac:dyDescent="0.35">
      <c r="A151" s="3">
        <v>150</v>
      </c>
      <c r="B151" s="4">
        <v>40550</v>
      </c>
      <c r="C151" s="3">
        <v>1</v>
      </c>
      <c r="D151" s="3">
        <v>0</v>
      </c>
      <c r="E151" s="3">
        <v>1</v>
      </c>
      <c r="F151" s="3">
        <v>12</v>
      </c>
      <c r="G151" s="5" t="b">
        <v>0</v>
      </c>
      <c r="H151" s="3">
        <v>5</v>
      </c>
      <c r="I151" s="3">
        <v>2</v>
      </c>
      <c r="J151" s="6">
        <v>0.2</v>
      </c>
    </row>
    <row r="152" spans="1:10" ht="15" thickBot="1" x14ac:dyDescent="0.35">
      <c r="A152" s="3">
        <v>151</v>
      </c>
      <c r="B152" s="4">
        <v>40550</v>
      </c>
      <c r="C152" s="3">
        <v>1</v>
      </c>
      <c r="D152" s="3">
        <v>0</v>
      </c>
      <c r="E152" s="3">
        <v>1</v>
      </c>
      <c r="F152" s="3">
        <v>13</v>
      </c>
      <c r="G152" s="5" t="b">
        <v>0</v>
      </c>
      <c r="H152" s="3">
        <v>5</v>
      </c>
      <c r="I152" s="3">
        <v>2</v>
      </c>
      <c r="J152" s="6">
        <v>0.2</v>
      </c>
    </row>
    <row r="153" spans="1:10" ht="15" thickBot="1" x14ac:dyDescent="0.35">
      <c r="A153" s="3">
        <v>152</v>
      </c>
      <c r="B153" s="4">
        <v>40550</v>
      </c>
      <c r="C153" s="3">
        <v>1</v>
      </c>
      <c r="D153" s="3">
        <v>0</v>
      </c>
      <c r="E153" s="3">
        <v>1</v>
      </c>
      <c r="F153" s="3">
        <v>14</v>
      </c>
      <c r="G153" s="5" t="b">
        <v>0</v>
      </c>
      <c r="H153" s="3">
        <v>5</v>
      </c>
      <c r="I153" s="3">
        <v>2</v>
      </c>
      <c r="J153" s="6">
        <v>0.2</v>
      </c>
    </row>
    <row r="154" spans="1:10" ht="15" thickBot="1" x14ac:dyDescent="0.35">
      <c r="A154" s="3">
        <v>153</v>
      </c>
      <c r="B154" s="4">
        <v>40550</v>
      </c>
      <c r="C154" s="3">
        <v>1</v>
      </c>
      <c r="D154" s="3">
        <v>0</v>
      </c>
      <c r="E154" s="3">
        <v>1</v>
      </c>
      <c r="F154" s="3">
        <v>15</v>
      </c>
      <c r="G154" s="5" t="b">
        <v>0</v>
      </c>
      <c r="H154" s="3">
        <v>5</v>
      </c>
      <c r="I154" s="3">
        <v>2</v>
      </c>
      <c r="J154" s="6">
        <v>0.2</v>
      </c>
    </row>
    <row r="155" spans="1:10" ht="15" thickBot="1" x14ac:dyDescent="0.35">
      <c r="A155" s="3">
        <v>154</v>
      </c>
      <c r="B155" s="4">
        <v>40550</v>
      </c>
      <c r="C155" s="3">
        <v>1</v>
      </c>
      <c r="D155" s="3">
        <v>0</v>
      </c>
      <c r="E155" s="3">
        <v>1</v>
      </c>
      <c r="F155" s="3">
        <v>16</v>
      </c>
      <c r="G155" s="5" t="b">
        <v>0</v>
      </c>
      <c r="H155" s="3">
        <v>5</v>
      </c>
      <c r="I155" s="3">
        <v>2</v>
      </c>
      <c r="J155" s="6">
        <v>0.2</v>
      </c>
    </row>
    <row r="156" spans="1:10" ht="15" thickBot="1" x14ac:dyDescent="0.35">
      <c r="A156" s="3">
        <v>155</v>
      </c>
      <c r="B156" s="4">
        <v>40550</v>
      </c>
      <c r="C156" s="3">
        <v>1</v>
      </c>
      <c r="D156" s="3">
        <v>0</v>
      </c>
      <c r="E156" s="3">
        <v>1</v>
      </c>
      <c r="F156" s="3">
        <v>17</v>
      </c>
      <c r="G156" s="5" t="b">
        <v>0</v>
      </c>
      <c r="H156" s="3">
        <v>5</v>
      </c>
      <c r="I156" s="3">
        <v>2</v>
      </c>
      <c r="J156" s="6">
        <v>0.2</v>
      </c>
    </row>
    <row r="157" spans="1:10" ht="15" thickBot="1" x14ac:dyDescent="0.35">
      <c r="A157" s="3">
        <v>156</v>
      </c>
      <c r="B157" s="4">
        <v>40550</v>
      </c>
      <c r="C157" s="3">
        <v>1</v>
      </c>
      <c r="D157" s="3">
        <v>0</v>
      </c>
      <c r="E157" s="3">
        <v>1</v>
      </c>
      <c r="F157" s="3">
        <v>18</v>
      </c>
      <c r="G157" s="5" t="b">
        <v>0</v>
      </c>
      <c r="H157" s="3">
        <v>5</v>
      </c>
      <c r="I157" s="3">
        <v>1</v>
      </c>
      <c r="J157" s="6">
        <v>0.2</v>
      </c>
    </row>
    <row r="158" spans="1:10" ht="15" thickBot="1" x14ac:dyDescent="0.35">
      <c r="A158" s="3">
        <v>157</v>
      </c>
      <c r="B158" s="4">
        <v>40550</v>
      </c>
      <c r="C158" s="3">
        <v>1</v>
      </c>
      <c r="D158" s="3">
        <v>0</v>
      </c>
      <c r="E158" s="3">
        <v>1</v>
      </c>
      <c r="F158" s="3">
        <v>19</v>
      </c>
      <c r="G158" s="5" t="b">
        <v>0</v>
      </c>
      <c r="H158" s="3">
        <v>5</v>
      </c>
      <c r="I158" s="3">
        <v>1</v>
      </c>
      <c r="J158" s="6">
        <v>0.16</v>
      </c>
    </row>
    <row r="159" spans="1:10" ht="15" thickBot="1" x14ac:dyDescent="0.35">
      <c r="A159" s="3">
        <v>158</v>
      </c>
      <c r="B159" s="4">
        <v>40550</v>
      </c>
      <c r="C159" s="3">
        <v>1</v>
      </c>
      <c r="D159" s="3">
        <v>0</v>
      </c>
      <c r="E159" s="3">
        <v>1</v>
      </c>
      <c r="F159" s="3">
        <v>20</v>
      </c>
      <c r="G159" s="5" t="b">
        <v>0</v>
      </c>
      <c r="H159" s="3">
        <v>5</v>
      </c>
      <c r="I159" s="3">
        <v>1</v>
      </c>
      <c r="J159" s="6">
        <v>0.18</v>
      </c>
    </row>
    <row r="160" spans="1:10" ht="15" thickBot="1" x14ac:dyDescent="0.35">
      <c r="A160" s="3">
        <v>159</v>
      </c>
      <c r="B160" s="4">
        <v>40550</v>
      </c>
      <c r="C160" s="3">
        <v>1</v>
      </c>
      <c r="D160" s="3">
        <v>0</v>
      </c>
      <c r="E160" s="3">
        <v>1</v>
      </c>
      <c r="F160" s="3">
        <v>21</v>
      </c>
      <c r="G160" s="5" t="b">
        <v>0</v>
      </c>
      <c r="H160" s="3">
        <v>5</v>
      </c>
      <c r="I160" s="3">
        <v>1</v>
      </c>
      <c r="J160" s="6">
        <v>0.18</v>
      </c>
    </row>
    <row r="161" spans="1:10" ht="15" thickBot="1" x14ac:dyDescent="0.35">
      <c r="A161" s="3">
        <v>160</v>
      </c>
      <c r="B161" s="4">
        <v>40550</v>
      </c>
      <c r="C161" s="3">
        <v>1</v>
      </c>
      <c r="D161" s="3">
        <v>0</v>
      </c>
      <c r="E161" s="3">
        <v>1</v>
      </c>
      <c r="F161" s="3">
        <v>22</v>
      </c>
      <c r="G161" s="5" t="b">
        <v>0</v>
      </c>
      <c r="H161" s="3">
        <v>5</v>
      </c>
      <c r="I161" s="3">
        <v>2</v>
      </c>
      <c r="J161" s="6">
        <v>0.18</v>
      </c>
    </row>
    <row r="162" spans="1:10" ht="15" thickBot="1" x14ac:dyDescent="0.35">
      <c r="A162" s="3">
        <v>161</v>
      </c>
      <c r="B162" s="4">
        <v>40550</v>
      </c>
      <c r="C162" s="3">
        <v>1</v>
      </c>
      <c r="D162" s="3">
        <v>0</v>
      </c>
      <c r="E162" s="3">
        <v>1</v>
      </c>
      <c r="F162" s="3">
        <v>23</v>
      </c>
      <c r="G162" s="5" t="b">
        <v>0</v>
      </c>
      <c r="H162" s="3">
        <v>5</v>
      </c>
      <c r="I162" s="3">
        <v>2</v>
      </c>
      <c r="J162" s="6">
        <v>0.18</v>
      </c>
    </row>
    <row r="163" spans="1:10" ht="15" thickBot="1" x14ac:dyDescent="0.35">
      <c r="A163" s="3">
        <v>162</v>
      </c>
      <c r="B163" s="4">
        <v>40551</v>
      </c>
      <c r="C163" s="3">
        <v>1</v>
      </c>
      <c r="D163" s="3">
        <v>0</v>
      </c>
      <c r="E163" s="3">
        <v>1</v>
      </c>
      <c r="F163" s="3">
        <v>0</v>
      </c>
      <c r="G163" s="5" t="b">
        <v>0</v>
      </c>
      <c r="H163" s="3">
        <v>6</v>
      </c>
      <c r="I163" s="3">
        <v>2</v>
      </c>
      <c r="J163" s="6">
        <v>0.18</v>
      </c>
    </row>
    <row r="164" spans="1:10" ht="15" thickBot="1" x14ac:dyDescent="0.35">
      <c r="A164" s="3">
        <v>163</v>
      </c>
      <c r="B164" s="4">
        <v>40551</v>
      </c>
      <c r="C164" s="3">
        <v>1</v>
      </c>
      <c r="D164" s="3">
        <v>0</v>
      </c>
      <c r="E164" s="3">
        <v>1</v>
      </c>
      <c r="F164" s="3">
        <v>1</v>
      </c>
      <c r="G164" s="5" t="b">
        <v>0</v>
      </c>
      <c r="H164" s="3">
        <v>6</v>
      </c>
      <c r="I164" s="3">
        <v>2</v>
      </c>
      <c r="J164" s="6">
        <v>0.18</v>
      </c>
    </row>
    <row r="165" spans="1:10" ht="15" thickBot="1" x14ac:dyDescent="0.35">
      <c r="A165" s="3">
        <v>164</v>
      </c>
      <c r="B165" s="4">
        <v>40551</v>
      </c>
      <c r="C165" s="3">
        <v>1</v>
      </c>
      <c r="D165" s="3">
        <v>0</v>
      </c>
      <c r="E165" s="3">
        <v>1</v>
      </c>
      <c r="F165" s="3">
        <v>2</v>
      </c>
      <c r="G165" s="5" t="b">
        <v>0</v>
      </c>
      <c r="H165" s="3">
        <v>6</v>
      </c>
      <c r="I165" s="3">
        <v>2</v>
      </c>
      <c r="J165" s="6">
        <v>0.18</v>
      </c>
    </row>
    <row r="166" spans="1:10" ht="15" thickBot="1" x14ac:dyDescent="0.35">
      <c r="A166" s="3">
        <v>165</v>
      </c>
      <c r="B166" s="4">
        <v>40551</v>
      </c>
      <c r="C166" s="3">
        <v>1</v>
      </c>
      <c r="D166" s="3">
        <v>0</v>
      </c>
      <c r="E166" s="3">
        <v>1</v>
      </c>
      <c r="F166" s="3">
        <v>3</v>
      </c>
      <c r="G166" s="5" t="b">
        <v>0</v>
      </c>
      <c r="H166" s="3">
        <v>6</v>
      </c>
      <c r="I166" s="3">
        <v>3</v>
      </c>
      <c r="J166" s="6">
        <v>0.18</v>
      </c>
    </row>
    <row r="167" spans="1:10" ht="15" thickBot="1" x14ac:dyDescent="0.35">
      <c r="A167" s="3">
        <v>166</v>
      </c>
      <c r="B167" s="4">
        <v>40551</v>
      </c>
      <c r="C167" s="3">
        <v>1</v>
      </c>
      <c r="D167" s="3">
        <v>0</v>
      </c>
      <c r="E167" s="3">
        <v>1</v>
      </c>
      <c r="F167" s="3">
        <v>4</v>
      </c>
      <c r="G167" s="5" t="b">
        <v>0</v>
      </c>
      <c r="H167" s="3">
        <v>6</v>
      </c>
      <c r="I167" s="3">
        <v>3</v>
      </c>
      <c r="J167" s="6">
        <v>0.18</v>
      </c>
    </row>
    <row r="168" spans="1:10" ht="15" thickBot="1" x14ac:dyDescent="0.35">
      <c r="A168" s="3">
        <v>167</v>
      </c>
      <c r="B168" s="4">
        <v>40551</v>
      </c>
      <c r="C168" s="3">
        <v>1</v>
      </c>
      <c r="D168" s="3">
        <v>0</v>
      </c>
      <c r="E168" s="3">
        <v>1</v>
      </c>
      <c r="F168" s="3">
        <v>5</v>
      </c>
      <c r="G168" s="5" t="b">
        <v>0</v>
      </c>
      <c r="H168" s="3">
        <v>6</v>
      </c>
      <c r="I168" s="3">
        <v>2</v>
      </c>
      <c r="J168" s="6">
        <v>0.16</v>
      </c>
    </row>
    <row r="169" spans="1:10" ht="15" thickBot="1" x14ac:dyDescent="0.35">
      <c r="A169" s="3">
        <v>168</v>
      </c>
      <c r="B169" s="4">
        <v>40551</v>
      </c>
      <c r="C169" s="3">
        <v>1</v>
      </c>
      <c r="D169" s="3">
        <v>0</v>
      </c>
      <c r="E169" s="3">
        <v>1</v>
      </c>
      <c r="F169" s="3">
        <v>6</v>
      </c>
      <c r="G169" s="5" t="b">
        <v>0</v>
      </c>
      <c r="H169" s="3">
        <v>6</v>
      </c>
      <c r="I169" s="3">
        <v>2</v>
      </c>
      <c r="J169" s="6">
        <v>0.16</v>
      </c>
    </row>
    <row r="170" spans="1:10" ht="15" thickBot="1" x14ac:dyDescent="0.35">
      <c r="A170" s="3">
        <v>169</v>
      </c>
      <c r="B170" s="4">
        <v>40551</v>
      </c>
      <c r="C170" s="3">
        <v>1</v>
      </c>
      <c r="D170" s="3">
        <v>0</v>
      </c>
      <c r="E170" s="3">
        <v>1</v>
      </c>
      <c r="F170" s="3">
        <v>7</v>
      </c>
      <c r="G170" s="5" t="b">
        <v>0</v>
      </c>
      <c r="H170" s="3">
        <v>6</v>
      </c>
      <c r="I170" s="3">
        <v>2</v>
      </c>
      <c r="J170" s="6">
        <v>0.16</v>
      </c>
    </row>
    <row r="171" spans="1:10" ht="15" thickBot="1" x14ac:dyDescent="0.35">
      <c r="A171" s="3">
        <v>170</v>
      </c>
      <c r="B171" s="4">
        <v>40551</v>
      </c>
      <c r="C171" s="3">
        <v>1</v>
      </c>
      <c r="D171" s="3">
        <v>0</v>
      </c>
      <c r="E171" s="3">
        <v>1</v>
      </c>
      <c r="F171" s="3">
        <v>8</v>
      </c>
      <c r="G171" s="5" t="b">
        <v>0</v>
      </c>
      <c r="H171" s="3">
        <v>6</v>
      </c>
      <c r="I171" s="3">
        <v>3</v>
      </c>
      <c r="J171" s="6">
        <v>0.16</v>
      </c>
    </row>
    <row r="172" spans="1:10" ht="15" thickBot="1" x14ac:dyDescent="0.35">
      <c r="A172" s="3">
        <v>171</v>
      </c>
      <c r="B172" s="4">
        <v>40551</v>
      </c>
      <c r="C172" s="3">
        <v>1</v>
      </c>
      <c r="D172" s="3">
        <v>0</v>
      </c>
      <c r="E172" s="3">
        <v>1</v>
      </c>
      <c r="F172" s="3">
        <v>9</v>
      </c>
      <c r="G172" s="5" t="b">
        <v>0</v>
      </c>
      <c r="H172" s="3">
        <v>6</v>
      </c>
      <c r="I172" s="3">
        <v>3</v>
      </c>
      <c r="J172" s="6">
        <v>0.16</v>
      </c>
    </row>
    <row r="173" spans="1:10" ht="15" thickBot="1" x14ac:dyDescent="0.35">
      <c r="A173" s="3">
        <v>172</v>
      </c>
      <c r="B173" s="4">
        <v>40551</v>
      </c>
      <c r="C173" s="3">
        <v>1</v>
      </c>
      <c r="D173" s="3">
        <v>0</v>
      </c>
      <c r="E173" s="3">
        <v>1</v>
      </c>
      <c r="F173" s="3">
        <v>10</v>
      </c>
      <c r="G173" s="5" t="b">
        <v>0</v>
      </c>
      <c r="H173" s="3">
        <v>6</v>
      </c>
      <c r="I173" s="3">
        <v>2</v>
      </c>
      <c r="J173" s="6">
        <v>0.18</v>
      </c>
    </row>
    <row r="174" spans="1:10" ht="15" thickBot="1" x14ac:dyDescent="0.35">
      <c r="A174" s="3">
        <v>173</v>
      </c>
      <c r="B174" s="4">
        <v>40551</v>
      </c>
      <c r="C174" s="3">
        <v>1</v>
      </c>
      <c r="D174" s="3">
        <v>0</v>
      </c>
      <c r="E174" s="3">
        <v>1</v>
      </c>
      <c r="F174" s="3">
        <v>11</v>
      </c>
      <c r="G174" s="5" t="b">
        <v>0</v>
      </c>
      <c r="H174" s="3">
        <v>6</v>
      </c>
      <c r="I174" s="3">
        <v>2</v>
      </c>
      <c r="J174" s="6">
        <v>0.2</v>
      </c>
    </row>
    <row r="175" spans="1:10" ht="15" thickBot="1" x14ac:dyDescent="0.35">
      <c r="A175" s="3">
        <v>174</v>
      </c>
      <c r="B175" s="4">
        <v>40551</v>
      </c>
      <c r="C175" s="3">
        <v>1</v>
      </c>
      <c r="D175" s="3">
        <v>0</v>
      </c>
      <c r="E175" s="3">
        <v>1</v>
      </c>
      <c r="F175" s="3">
        <v>12</v>
      </c>
      <c r="G175" s="5" t="b">
        <v>0</v>
      </c>
      <c r="H175" s="3">
        <v>6</v>
      </c>
      <c r="I175" s="3">
        <v>2</v>
      </c>
      <c r="J175" s="6">
        <v>0.2</v>
      </c>
    </row>
    <row r="176" spans="1:10" ht="15" thickBot="1" x14ac:dyDescent="0.35">
      <c r="A176" s="3">
        <v>175</v>
      </c>
      <c r="B176" s="4">
        <v>40551</v>
      </c>
      <c r="C176" s="3">
        <v>1</v>
      </c>
      <c r="D176" s="3">
        <v>0</v>
      </c>
      <c r="E176" s="3">
        <v>1</v>
      </c>
      <c r="F176" s="3">
        <v>13</v>
      </c>
      <c r="G176" s="5" t="b">
        <v>0</v>
      </c>
      <c r="H176" s="3">
        <v>6</v>
      </c>
      <c r="I176" s="3">
        <v>1</v>
      </c>
      <c r="J176" s="6">
        <v>0.2</v>
      </c>
    </row>
    <row r="177" spans="1:10" ht="15" thickBot="1" x14ac:dyDescent="0.35">
      <c r="A177" s="3">
        <v>176</v>
      </c>
      <c r="B177" s="4">
        <v>40551</v>
      </c>
      <c r="C177" s="3">
        <v>1</v>
      </c>
      <c r="D177" s="3">
        <v>0</v>
      </c>
      <c r="E177" s="3">
        <v>1</v>
      </c>
      <c r="F177" s="3">
        <v>14</v>
      </c>
      <c r="G177" s="5" t="b">
        <v>0</v>
      </c>
      <c r="H177" s="3">
        <v>6</v>
      </c>
      <c r="I177" s="3">
        <v>1</v>
      </c>
      <c r="J177" s="6">
        <v>0.2</v>
      </c>
    </row>
    <row r="178" spans="1:10" ht="15" thickBot="1" x14ac:dyDescent="0.35">
      <c r="A178" s="3">
        <v>177</v>
      </c>
      <c r="B178" s="4">
        <v>40551</v>
      </c>
      <c r="C178" s="3">
        <v>1</v>
      </c>
      <c r="D178" s="3">
        <v>0</v>
      </c>
      <c r="E178" s="3">
        <v>1</v>
      </c>
      <c r="F178" s="3">
        <v>15</v>
      </c>
      <c r="G178" s="5" t="b">
        <v>0</v>
      </c>
      <c r="H178" s="3">
        <v>6</v>
      </c>
      <c r="I178" s="3">
        <v>1</v>
      </c>
      <c r="J178" s="6">
        <v>0.2</v>
      </c>
    </row>
    <row r="179" spans="1:10" ht="15" thickBot="1" x14ac:dyDescent="0.35">
      <c r="A179" s="3">
        <v>178</v>
      </c>
      <c r="B179" s="4">
        <v>40551</v>
      </c>
      <c r="C179" s="3">
        <v>1</v>
      </c>
      <c r="D179" s="3">
        <v>0</v>
      </c>
      <c r="E179" s="3">
        <v>1</v>
      </c>
      <c r="F179" s="3">
        <v>16</v>
      </c>
      <c r="G179" s="5" t="b">
        <v>0</v>
      </c>
      <c r="H179" s="3">
        <v>6</v>
      </c>
      <c r="I179" s="3">
        <v>1</v>
      </c>
      <c r="J179" s="6">
        <v>0.18</v>
      </c>
    </row>
    <row r="180" spans="1:10" ht="15" thickBot="1" x14ac:dyDescent="0.35">
      <c r="A180" s="3">
        <v>179</v>
      </c>
      <c r="B180" s="4">
        <v>40551</v>
      </c>
      <c r="C180" s="3">
        <v>1</v>
      </c>
      <c r="D180" s="3">
        <v>0</v>
      </c>
      <c r="E180" s="3">
        <v>1</v>
      </c>
      <c r="F180" s="3">
        <v>17</v>
      </c>
      <c r="G180" s="5" t="b">
        <v>0</v>
      </c>
      <c r="H180" s="3">
        <v>6</v>
      </c>
      <c r="I180" s="3">
        <v>1</v>
      </c>
      <c r="J180" s="6">
        <v>0.16</v>
      </c>
    </row>
    <row r="181" spans="1:10" ht="15" thickBot="1" x14ac:dyDescent="0.35">
      <c r="A181" s="3">
        <v>180</v>
      </c>
      <c r="B181" s="4">
        <v>40551</v>
      </c>
      <c r="C181" s="3">
        <v>1</v>
      </c>
      <c r="D181" s="3">
        <v>0</v>
      </c>
      <c r="E181" s="3">
        <v>1</v>
      </c>
      <c r="F181" s="3">
        <v>18</v>
      </c>
      <c r="G181" s="5" t="b">
        <v>0</v>
      </c>
      <c r="H181" s="3">
        <v>6</v>
      </c>
      <c r="I181" s="3">
        <v>1</v>
      </c>
      <c r="J181" s="6">
        <v>0.14000000000000001</v>
      </c>
    </row>
    <row r="182" spans="1:10" ht="15" thickBot="1" x14ac:dyDescent="0.35">
      <c r="A182" s="3">
        <v>181</v>
      </c>
      <c r="B182" s="4">
        <v>40551</v>
      </c>
      <c r="C182" s="3">
        <v>1</v>
      </c>
      <c r="D182" s="3">
        <v>0</v>
      </c>
      <c r="E182" s="3">
        <v>1</v>
      </c>
      <c r="F182" s="3">
        <v>19</v>
      </c>
      <c r="G182" s="5" t="b">
        <v>0</v>
      </c>
      <c r="H182" s="3">
        <v>6</v>
      </c>
      <c r="I182" s="3">
        <v>1</v>
      </c>
      <c r="J182" s="6">
        <v>0.14000000000000001</v>
      </c>
    </row>
    <row r="183" spans="1:10" ht="15" thickBot="1" x14ac:dyDescent="0.35">
      <c r="A183" s="3">
        <v>182</v>
      </c>
      <c r="B183" s="4">
        <v>40551</v>
      </c>
      <c r="C183" s="3">
        <v>1</v>
      </c>
      <c r="D183" s="3">
        <v>0</v>
      </c>
      <c r="E183" s="3">
        <v>1</v>
      </c>
      <c r="F183" s="3">
        <v>20</v>
      </c>
      <c r="G183" s="5" t="b">
        <v>0</v>
      </c>
      <c r="H183" s="3">
        <v>6</v>
      </c>
      <c r="I183" s="3">
        <v>1</v>
      </c>
      <c r="J183" s="6">
        <v>0.12</v>
      </c>
    </row>
    <row r="184" spans="1:10" ht="15" thickBot="1" x14ac:dyDescent="0.35">
      <c r="A184" s="3">
        <v>183</v>
      </c>
      <c r="B184" s="4">
        <v>40551</v>
      </c>
      <c r="C184" s="3">
        <v>1</v>
      </c>
      <c r="D184" s="3">
        <v>0</v>
      </c>
      <c r="E184" s="3">
        <v>1</v>
      </c>
      <c r="F184" s="3">
        <v>21</v>
      </c>
      <c r="G184" s="5" t="b">
        <v>0</v>
      </c>
      <c r="H184" s="3">
        <v>6</v>
      </c>
      <c r="I184" s="3">
        <v>1</v>
      </c>
      <c r="J184" s="6">
        <v>0.12</v>
      </c>
    </row>
    <row r="185" spans="1:10" ht="15" thickBot="1" x14ac:dyDescent="0.35">
      <c r="A185" s="3">
        <v>184</v>
      </c>
      <c r="B185" s="4">
        <v>40551</v>
      </c>
      <c r="C185" s="3">
        <v>1</v>
      </c>
      <c r="D185" s="3">
        <v>0</v>
      </c>
      <c r="E185" s="3">
        <v>1</v>
      </c>
      <c r="F185" s="3">
        <v>22</v>
      </c>
      <c r="G185" s="5" t="b">
        <v>0</v>
      </c>
      <c r="H185" s="3">
        <v>6</v>
      </c>
      <c r="I185" s="3">
        <v>1</v>
      </c>
      <c r="J185" s="6">
        <v>0.12</v>
      </c>
    </row>
    <row r="186" spans="1:10" ht="15" thickBot="1" x14ac:dyDescent="0.35">
      <c r="A186" s="3">
        <v>185</v>
      </c>
      <c r="B186" s="4">
        <v>40551</v>
      </c>
      <c r="C186" s="3">
        <v>1</v>
      </c>
      <c r="D186" s="3">
        <v>0</v>
      </c>
      <c r="E186" s="3">
        <v>1</v>
      </c>
      <c r="F186" s="3">
        <v>23</v>
      </c>
      <c r="G186" s="5" t="b">
        <v>0</v>
      </c>
      <c r="H186" s="3">
        <v>6</v>
      </c>
      <c r="I186" s="3">
        <v>1</v>
      </c>
      <c r="J186" s="6">
        <v>0.1</v>
      </c>
    </row>
    <row r="187" spans="1:10" ht="15" thickBot="1" x14ac:dyDescent="0.35">
      <c r="A187" s="3">
        <v>186</v>
      </c>
      <c r="B187" s="4">
        <v>40552</v>
      </c>
      <c r="C187" s="3">
        <v>1</v>
      </c>
      <c r="D187" s="3">
        <v>0</v>
      </c>
      <c r="E187" s="3">
        <v>1</v>
      </c>
      <c r="F187" s="3">
        <v>0</v>
      </c>
      <c r="G187" s="5" t="b">
        <v>0</v>
      </c>
      <c r="H187" s="3">
        <v>0</v>
      </c>
      <c r="I187" s="3">
        <v>1</v>
      </c>
      <c r="J187" s="6">
        <v>0.1</v>
      </c>
    </row>
    <row r="188" spans="1:10" ht="15" thickBot="1" x14ac:dyDescent="0.35">
      <c r="A188" s="3">
        <v>187</v>
      </c>
      <c r="B188" s="4">
        <v>40552</v>
      </c>
      <c r="C188" s="3">
        <v>1</v>
      </c>
      <c r="D188" s="3">
        <v>0</v>
      </c>
      <c r="E188" s="3">
        <v>1</v>
      </c>
      <c r="F188" s="3">
        <v>1</v>
      </c>
      <c r="G188" s="5" t="b">
        <v>0</v>
      </c>
      <c r="H188" s="3">
        <v>0</v>
      </c>
      <c r="I188" s="3">
        <v>1</v>
      </c>
      <c r="J188" s="6">
        <v>0.1</v>
      </c>
    </row>
    <row r="189" spans="1:10" ht="15" thickBot="1" x14ac:dyDescent="0.35">
      <c r="A189" s="3">
        <v>188</v>
      </c>
      <c r="B189" s="4">
        <v>40552</v>
      </c>
      <c r="C189" s="3">
        <v>1</v>
      </c>
      <c r="D189" s="3">
        <v>0</v>
      </c>
      <c r="E189" s="3">
        <v>1</v>
      </c>
      <c r="F189" s="3">
        <v>2</v>
      </c>
      <c r="G189" s="5" t="b">
        <v>0</v>
      </c>
      <c r="H189" s="3">
        <v>0</v>
      </c>
      <c r="I189" s="3">
        <v>1</v>
      </c>
      <c r="J189" s="6">
        <v>0.1</v>
      </c>
    </row>
    <row r="190" spans="1:10" ht="15" thickBot="1" x14ac:dyDescent="0.35">
      <c r="A190" s="3">
        <v>189</v>
      </c>
      <c r="B190" s="4">
        <v>40552</v>
      </c>
      <c r="C190" s="3">
        <v>1</v>
      </c>
      <c r="D190" s="3">
        <v>0</v>
      </c>
      <c r="E190" s="3">
        <v>1</v>
      </c>
      <c r="F190" s="3">
        <v>3</v>
      </c>
      <c r="G190" s="5" t="b">
        <v>0</v>
      </c>
      <c r="H190" s="3">
        <v>0</v>
      </c>
      <c r="I190" s="3">
        <v>1</v>
      </c>
      <c r="J190" s="6">
        <v>0.1</v>
      </c>
    </row>
    <row r="191" spans="1:10" ht="15" thickBot="1" x14ac:dyDescent="0.35">
      <c r="A191" s="3">
        <v>190</v>
      </c>
      <c r="B191" s="4">
        <v>40552</v>
      </c>
      <c r="C191" s="3">
        <v>1</v>
      </c>
      <c r="D191" s="3">
        <v>0</v>
      </c>
      <c r="E191" s="3">
        <v>1</v>
      </c>
      <c r="F191" s="3">
        <v>4</v>
      </c>
      <c r="G191" s="5" t="b">
        <v>0</v>
      </c>
      <c r="H191" s="3">
        <v>0</v>
      </c>
      <c r="I191" s="3">
        <v>1</v>
      </c>
      <c r="J191" s="6">
        <v>0.08</v>
      </c>
    </row>
    <row r="192" spans="1:10" ht="15" thickBot="1" x14ac:dyDescent="0.35">
      <c r="A192" s="3">
        <v>191</v>
      </c>
      <c r="B192" s="4">
        <v>40552</v>
      </c>
      <c r="C192" s="3">
        <v>1</v>
      </c>
      <c r="D192" s="3">
        <v>0</v>
      </c>
      <c r="E192" s="3">
        <v>1</v>
      </c>
      <c r="F192" s="3">
        <v>5</v>
      </c>
      <c r="G192" s="5" t="b">
        <v>0</v>
      </c>
      <c r="H192" s="3">
        <v>0</v>
      </c>
      <c r="I192" s="3">
        <v>1</v>
      </c>
      <c r="J192" s="6">
        <v>0.08</v>
      </c>
    </row>
    <row r="193" spans="1:10" ht="15" thickBot="1" x14ac:dyDescent="0.35">
      <c r="A193" s="3">
        <v>192</v>
      </c>
      <c r="B193" s="4">
        <v>40552</v>
      </c>
      <c r="C193" s="3">
        <v>1</v>
      </c>
      <c r="D193" s="3">
        <v>0</v>
      </c>
      <c r="E193" s="3">
        <v>1</v>
      </c>
      <c r="F193" s="3">
        <v>6</v>
      </c>
      <c r="G193" s="5" t="b">
        <v>0</v>
      </c>
      <c r="H193" s="3">
        <v>0</v>
      </c>
      <c r="I193" s="3">
        <v>1</v>
      </c>
      <c r="J193" s="6">
        <v>0.1</v>
      </c>
    </row>
    <row r="194" spans="1:10" ht="15" thickBot="1" x14ac:dyDescent="0.35">
      <c r="A194" s="3">
        <v>193</v>
      </c>
      <c r="B194" s="4">
        <v>40552</v>
      </c>
      <c r="C194" s="3">
        <v>1</v>
      </c>
      <c r="D194" s="3">
        <v>0</v>
      </c>
      <c r="E194" s="3">
        <v>1</v>
      </c>
      <c r="F194" s="3">
        <v>7</v>
      </c>
      <c r="G194" s="5" t="b">
        <v>0</v>
      </c>
      <c r="H194" s="3">
        <v>0</v>
      </c>
      <c r="I194" s="3">
        <v>1</v>
      </c>
      <c r="J194" s="6">
        <v>0.08</v>
      </c>
    </row>
    <row r="195" spans="1:10" ht="15" thickBot="1" x14ac:dyDescent="0.35">
      <c r="A195" s="3">
        <v>194</v>
      </c>
      <c r="B195" s="4">
        <v>40552</v>
      </c>
      <c r="C195" s="3">
        <v>1</v>
      </c>
      <c r="D195" s="3">
        <v>0</v>
      </c>
      <c r="E195" s="3">
        <v>1</v>
      </c>
      <c r="F195" s="3">
        <v>8</v>
      </c>
      <c r="G195" s="5" t="b">
        <v>0</v>
      </c>
      <c r="H195" s="3">
        <v>0</v>
      </c>
      <c r="I195" s="3">
        <v>1</v>
      </c>
      <c r="J195" s="6">
        <v>0.1</v>
      </c>
    </row>
    <row r="196" spans="1:10" ht="15" thickBot="1" x14ac:dyDescent="0.35">
      <c r="A196" s="3">
        <v>195</v>
      </c>
      <c r="B196" s="4">
        <v>40552</v>
      </c>
      <c r="C196" s="3">
        <v>1</v>
      </c>
      <c r="D196" s="3">
        <v>0</v>
      </c>
      <c r="E196" s="3">
        <v>1</v>
      </c>
      <c r="F196" s="3">
        <v>9</v>
      </c>
      <c r="G196" s="5" t="b">
        <v>0</v>
      </c>
      <c r="H196" s="3">
        <v>0</v>
      </c>
      <c r="I196" s="3">
        <v>1</v>
      </c>
      <c r="J196" s="6">
        <v>0.12</v>
      </c>
    </row>
    <row r="197" spans="1:10" ht="15" thickBot="1" x14ac:dyDescent="0.35">
      <c r="A197" s="3">
        <v>196</v>
      </c>
      <c r="B197" s="4">
        <v>40552</v>
      </c>
      <c r="C197" s="3">
        <v>1</v>
      </c>
      <c r="D197" s="3">
        <v>0</v>
      </c>
      <c r="E197" s="3">
        <v>1</v>
      </c>
      <c r="F197" s="3">
        <v>10</v>
      </c>
      <c r="G197" s="5" t="b">
        <v>0</v>
      </c>
      <c r="H197" s="3">
        <v>0</v>
      </c>
      <c r="I197" s="3">
        <v>1</v>
      </c>
      <c r="J197" s="6">
        <v>0.14000000000000001</v>
      </c>
    </row>
    <row r="198" spans="1:10" ht="15" thickBot="1" x14ac:dyDescent="0.35">
      <c r="A198" s="3">
        <v>197</v>
      </c>
      <c r="B198" s="4">
        <v>40552</v>
      </c>
      <c r="C198" s="3">
        <v>1</v>
      </c>
      <c r="D198" s="3">
        <v>0</v>
      </c>
      <c r="E198" s="3">
        <v>1</v>
      </c>
      <c r="F198" s="3">
        <v>11</v>
      </c>
      <c r="G198" s="5" t="b">
        <v>0</v>
      </c>
      <c r="H198" s="3">
        <v>0</v>
      </c>
      <c r="I198" s="3">
        <v>1</v>
      </c>
      <c r="J198" s="6">
        <v>0.16</v>
      </c>
    </row>
    <row r="199" spans="1:10" ht="15" thickBot="1" x14ac:dyDescent="0.35">
      <c r="A199" s="3">
        <v>198</v>
      </c>
      <c r="B199" s="4">
        <v>40552</v>
      </c>
      <c r="C199" s="3">
        <v>1</v>
      </c>
      <c r="D199" s="3">
        <v>0</v>
      </c>
      <c r="E199" s="3">
        <v>1</v>
      </c>
      <c r="F199" s="3">
        <v>12</v>
      </c>
      <c r="G199" s="5" t="b">
        <v>0</v>
      </c>
      <c r="H199" s="3">
        <v>0</v>
      </c>
      <c r="I199" s="3">
        <v>1</v>
      </c>
      <c r="J199" s="6">
        <v>0.18</v>
      </c>
    </row>
    <row r="200" spans="1:10" ht="15" thickBot="1" x14ac:dyDescent="0.35">
      <c r="A200" s="3">
        <v>199</v>
      </c>
      <c r="B200" s="4">
        <v>40552</v>
      </c>
      <c r="C200" s="3">
        <v>1</v>
      </c>
      <c r="D200" s="3">
        <v>0</v>
      </c>
      <c r="E200" s="3">
        <v>1</v>
      </c>
      <c r="F200" s="3">
        <v>13</v>
      </c>
      <c r="G200" s="5" t="b">
        <v>0</v>
      </c>
      <c r="H200" s="3">
        <v>0</v>
      </c>
      <c r="I200" s="3">
        <v>1</v>
      </c>
      <c r="J200" s="6">
        <v>0.2</v>
      </c>
    </row>
    <row r="201" spans="1:10" ht="15" thickBot="1" x14ac:dyDescent="0.35">
      <c r="A201" s="3">
        <v>200</v>
      </c>
      <c r="B201" s="4">
        <v>40552</v>
      </c>
      <c r="C201" s="3">
        <v>1</v>
      </c>
      <c r="D201" s="3">
        <v>0</v>
      </c>
      <c r="E201" s="3">
        <v>1</v>
      </c>
      <c r="F201" s="3">
        <v>14</v>
      </c>
      <c r="G201" s="5" t="b">
        <v>0</v>
      </c>
      <c r="H201" s="3">
        <v>0</v>
      </c>
      <c r="I201" s="3">
        <v>1</v>
      </c>
      <c r="J201" s="6">
        <v>0.22</v>
      </c>
    </row>
    <row r="202" spans="1:10" ht="15" thickBot="1" x14ac:dyDescent="0.35">
      <c r="A202" s="3">
        <v>201</v>
      </c>
      <c r="B202" s="4">
        <v>40552</v>
      </c>
      <c r="C202" s="3">
        <v>1</v>
      </c>
      <c r="D202" s="3">
        <v>0</v>
      </c>
      <c r="E202" s="3">
        <v>1</v>
      </c>
      <c r="F202" s="3">
        <v>15</v>
      </c>
      <c r="G202" s="5" t="b">
        <v>0</v>
      </c>
      <c r="H202" s="3">
        <v>0</v>
      </c>
      <c r="I202" s="3">
        <v>1</v>
      </c>
      <c r="J202" s="6">
        <v>0.22</v>
      </c>
    </row>
    <row r="203" spans="1:10" ht="15" thickBot="1" x14ac:dyDescent="0.35">
      <c r="A203" s="3">
        <v>202</v>
      </c>
      <c r="B203" s="4">
        <v>40552</v>
      </c>
      <c r="C203" s="3">
        <v>1</v>
      </c>
      <c r="D203" s="3">
        <v>0</v>
      </c>
      <c r="E203" s="3">
        <v>1</v>
      </c>
      <c r="F203" s="3">
        <v>16</v>
      </c>
      <c r="G203" s="5" t="b">
        <v>0</v>
      </c>
      <c r="H203" s="3">
        <v>0</v>
      </c>
      <c r="I203" s="3">
        <v>1</v>
      </c>
      <c r="J203" s="6">
        <v>0.2</v>
      </c>
    </row>
    <row r="204" spans="1:10" ht="15" thickBot="1" x14ac:dyDescent="0.35">
      <c r="A204" s="3">
        <v>203</v>
      </c>
      <c r="B204" s="4">
        <v>40552</v>
      </c>
      <c r="C204" s="3">
        <v>1</v>
      </c>
      <c r="D204" s="3">
        <v>0</v>
      </c>
      <c r="E204" s="3">
        <v>1</v>
      </c>
      <c r="F204" s="3">
        <v>17</v>
      </c>
      <c r="G204" s="5" t="b">
        <v>0</v>
      </c>
      <c r="H204" s="3">
        <v>0</v>
      </c>
      <c r="I204" s="3">
        <v>1</v>
      </c>
      <c r="J204" s="6">
        <v>0.18</v>
      </c>
    </row>
    <row r="205" spans="1:10" ht="15" thickBot="1" x14ac:dyDescent="0.35">
      <c r="A205" s="3">
        <v>204</v>
      </c>
      <c r="B205" s="4">
        <v>40552</v>
      </c>
      <c r="C205" s="3">
        <v>1</v>
      </c>
      <c r="D205" s="3">
        <v>0</v>
      </c>
      <c r="E205" s="3">
        <v>1</v>
      </c>
      <c r="F205" s="3">
        <v>18</v>
      </c>
      <c r="G205" s="5" t="b">
        <v>0</v>
      </c>
      <c r="H205" s="3">
        <v>0</v>
      </c>
      <c r="I205" s="3">
        <v>1</v>
      </c>
      <c r="J205" s="6">
        <v>0.16</v>
      </c>
    </row>
    <row r="206" spans="1:10" ht="15" thickBot="1" x14ac:dyDescent="0.35">
      <c r="A206" s="3">
        <v>205</v>
      </c>
      <c r="B206" s="4">
        <v>40552</v>
      </c>
      <c r="C206" s="3">
        <v>1</v>
      </c>
      <c r="D206" s="3">
        <v>0</v>
      </c>
      <c r="E206" s="3">
        <v>1</v>
      </c>
      <c r="F206" s="3">
        <v>19</v>
      </c>
      <c r="G206" s="5" t="b">
        <v>0</v>
      </c>
      <c r="H206" s="3">
        <v>0</v>
      </c>
      <c r="I206" s="3">
        <v>1</v>
      </c>
      <c r="J206" s="6">
        <v>0.16</v>
      </c>
    </row>
    <row r="207" spans="1:10" ht="15" thickBot="1" x14ac:dyDescent="0.35">
      <c r="A207" s="3">
        <v>206</v>
      </c>
      <c r="B207" s="4">
        <v>40552</v>
      </c>
      <c r="C207" s="3">
        <v>1</v>
      </c>
      <c r="D207" s="3">
        <v>0</v>
      </c>
      <c r="E207" s="3">
        <v>1</v>
      </c>
      <c r="F207" s="3">
        <v>20</v>
      </c>
      <c r="G207" s="5" t="b">
        <v>0</v>
      </c>
      <c r="H207" s="3">
        <v>0</v>
      </c>
      <c r="I207" s="3">
        <v>1</v>
      </c>
      <c r="J207" s="6">
        <v>0.14000000000000001</v>
      </c>
    </row>
    <row r="208" spans="1:10" ht="15" thickBot="1" x14ac:dyDescent="0.35">
      <c r="A208" s="3">
        <v>207</v>
      </c>
      <c r="B208" s="4">
        <v>40552</v>
      </c>
      <c r="C208" s="3">
        <v>1</v>
      </c>
      <c r="D208" s="3">
        <v>0</v>
      </c>
      <c r="E208" s="3">
        <v>1</v>
      </c>
      <c r="F208" s="3">
        <v>21</v>
      </c>
      <c r="G208" s="5" t="b">
        <v>0</v>
      </c>
      <c r="H208" s="3">
        <v>0</v>
      </c>
      <c r="I208" s="3">
        <v>1</v>
      </c>
      <c r="J208" s="6">
        <v>0.14000000000000001</v>
      </c>
    </row>
    <row r="209" spans="1:10" ht="15" thickBot="1" x14ac:dyDescent="0.35">
      <c r="A209" s="3">
        <v>208</v>
      </c>
      <c r="B209" s="4">
        <v>40552</v>
      </c>
      <c r="C209" s="3">
        <v>1</v>
      </c>
      <c r="D209" s="3">
        <v>0</v>
      </c>
      <c r="E209" s="3">
        <v>1</v>
      </c>
      <c r="F209" s="3">
        <v>22</v>
      </c>
      <c r="G209" s="5" t="b">
        <v>0</v>
      </c>
      <c r="H209" s="3">
        <v>0</v>
      </c>
      <c r="I209" s="3">
        <v>1</v>
      </c>
      <c r="J209" s="6">
        <v>0.14000000000000001</v>
      </c>
    </row>
    <row r="210" spans="1:10" ht="15" thickBot="1" x14ac:dyDescent="0.35">
      <c r="A210" s="3">
        <v>209</v>
      </c>
      <c r="B210" s="4">
        <v>40552</v>
      </c>
      <c r="C210" s="3">
        <v>1</v>
      </c>
      <c r="D210" s="3">
        <v>0</v>
      </c>
      <c r="E210" s="3">
        <v>1</v>
      </c>
      <c r="F210" s="3">
        <v>23</v>
      </c>
      <c r="G210" s="5" t="b">
        <v>0</v>
      </c>
      <c r="H210" s="3">
        <v>0</v>
      </c>
      <c r="I210" s="3">
        <v>1</v>
      </c>
      <c r="J210" s="6">
        <v>0.12</v>
      </c>
    </row>
    <row r="211" spans="1:10" ht="15" thickBot="1" x14ac:dyDescent="0.35">
      <c r="A211" s="3">
        <v>210</v>
      </c>
      <c r="B211" s="4">
        <v>40553</v>
      </c>
      <c r="C211" s="3">
        <v>1</v>
      </c>
      <c r="D211" s="3">
        <v>0</v>
      </c>
      <c r="E211" s="3">
        <v>1</v>
      </c>
      <c r="F211" s="3">
        <v>0</v>
      </c>
      <c r="G211" s="5" t="b">
        <v>0</v>
      </c>
      <c r="H211" s="3">
        <v>1</v>
      </c>
      <c r="I211" s="3">
        <v>1</v>
      </c>
      <c r="J211" s="6">
        <v>0.12</v>
      </c>
    </row>
    <row r="212" spans="1:10" ht="15" thickBot="1" x14ac:dyDescent="0.35">
      <c r="A212" s="3">
        <v>211</v>
      </c>
      <c r="B212" s="4">
        <v>40553</v>
      </c>
      <c r="C212" s="3">
        <v>1</v>
      </c>
      <c r="D212" s="3">
        <v>0</v>
      </c>
      <c r="E212" s="3">
        <v>1</v>
      </c>
      <c r="F212" s="3">
        <v>1</v>
      </c>
      <c r="G212" s="5" t="b">
        <v>0</v>
      </c>
      <c r="H212" s="3">
        <v>1</v>
      </c>
      <c r="I212" s="3">
        <v>1</v>
      </c>
      <c r="J212" s="6">
        <v>0.12</v>
      </c>
    </row>
    <row r="213" spans="1:10" ht="15" thickBot="1" x14ac:dyDescent="0.35">
      <c r="A213" s="3">
        <v>212</v>
      </c>
      <c r="B213" s="4">
        <v>40553</v>
      </c>
      <c r="C213" s="3">
        <v>1</v>
      </c>
      <c r="D213" s="3">
        <v>0</v>
      </c>
      <c r="E213" s="3">
        <v>1</v>
      </c>
      <c r="F213" s="3">
        <v>2</v>
      </c>
      <c r="G213" s="5" t="b">
        <v>0</v>
      </c>
      <c r="H213" s="3">
        <v>1</v>
      </c>
      <c r="I213" s="3">
        <v>1</v>
      </c>
      <c r="J213" s="6">
        <v>0.12</v>
      </c>
    </row>
    <row r="214" spans="1:10" ht="15" thickBot="1" x14ac:dyDescent="0.35">
      <c r="A214" s="3">
        <v>213</v>
      </c>
      <c r="B214" s="4">
        <v>40553</v>
      </c>
      <c r="C214" s="3">
        <v>1</v>
      </c>
      <c r="D214" s="3">
        <v>0</v>
      </c>
      <c r="E214" s="3">
        <v>1</v>
      </c>
      <c r="F214" s="3">
        <v>3</v>
      </c>
      <c r="G214" s="5" t="b">
        <v>0</v>
      </c>
      <c r="H214" s="3">
        <v>1</v>
      </c>
      <c r="I214" s="3">
        <v>1</v>
      </c>
      <c r="J214" s="6">
        <v>0.12</v>
      </c>
    </row>
    <row r="215" spans="1:10" ht="15" thickBot="1" x14ac:dyDescent="0.35">
      <c r="A215" s="3">
        <v>214</v>
      </c>
      <c r="B215" s="4">
        <v>40553</v>
      </c>
      <c r="C215" s="3">
        <v>1</v>
      </c>
      <c r="D215" s="3">
        <v>0</v>
      </c>
      <c r="E215" s="3">
        <v>1</v>
      </c>
      <c r="F215" s="3">
        <v>4</v>
      </c>
      <c r="G215" s="5" t="b">
        <v>0</v>
      </c>
      <c r="H215" s="3">
        <v>1</v>
      </c>
      <c r="I215" s="3">
        <v>1</v>
      </c>
      <c r="J215" s="6">
        <v>0.1</v>
      </c>
    </row>
    <row r="216" spans="1:10" ht="15" thickBot="1" x14ac:dyDescent="0.35">
      <c r="A216" s="3">
        <v>215</v>
      </c>
      <c r="B216" s="4">
        <v>40553</v>
      </c>
      <c r="C216" s="3">
        <v>1</v>
      </c>
      <c r="D216" s="3">
        <v>0</v>
      </c>
      <c r="E216" s="3">
        <v>1</v>
      </c>
      <c r="F216" s="3">
        <v>5</v>
      </c>
      <c r="G216" s="5" t="b">
        <v>0</v>
      </c>
      <c r="H216" s="3">
        <v>1</v>
      </c>
      <c r="I216" s="3">
        <v>1</v>
      </c>
      <c r="J216" s="6">
        <v>0.1</v>
      </c>
    </row>
    <row r="217" spans="1:10" ht="15" thickBot="1" x14ac:dyDescent="0.35">
      <c r="A217" s="3">
        <v>216</v>
      </c>
      <c r="B217" s="4">
        <v>40553</v>
      </c>
      <c r="C217" s="3">
        <v>1</v>
      </c>
      <c r="D217" s="3">
        <v>0</v>
      </c>
      <c r="E217" s="3">
        <v>1</v>
      </c>
      <c r="F217" s="3">
        <v>6</v>
      </c>
      <c r="G217" s="5" t="b">
        <v>0</v>
      </c>
      <c r="H217" s="3">
        <v>1</v>
      </c>
      <c r="I217" s="3">
        <v>1</v>
      </c>
      <c r="J217" s="6">
        <v>0.12</v>
      </c>
    </row>
    <row r="218" spans="1:10" ht="15" thickBot="1" x14ac:dyDescent="0.35">
      <c r="A218" s="3">
        <v>217</v>
      </c>
      <c r="B218" s="4">
        <v>40553</v>
      </c>
      <c r="C218" s="3">
        <v>1</v>
      </c>
      <c r="D218" s="3">
        <v>0</v>
      </c>
      <c r="E218" s="3">
        <v>1</v>
      </c>
      <c r="F218" s="3">
        <v>7</v>
      </c>
      <c r="G218" s="5" t="b">
        <v>0</v>
      </c>
      <c r="H218" s="3">
        <v>1</v>
      </c>
      <c r="I218" s="3">
        <v>1</v>
      </c>
      <c r="J218" s="6">
        <v>0.12</v>
      </c>
    </row>
    <row r="219" spans="1:10" ht="15" thickBot="1" x14ac:dyDescent="0.35">
      <c r="A219" s="3">
        <v>218</v>
      </c>
      <c r="B219" s="4">
        <v>40553</v>
      </c>
      <c r="C219" s="3">
        <v>1</v>
      </c>
      <c r="D219" s="3">
        <v>0</v>
      </c>
      <c r="E219" s="3">
        <v>1</v>
      </c>
      <c r="F219" s="3">
        <v>8</v>
      </c>
      <c r="G219" s="5" t="b">
        <v>0</v>
      </c>
      <c r="H219" s="3">
        <v>1</v>
      </c>
      <c r="I219" s="3">
        <v>2</v>
      </c>
      <c r="J219" s="6">
        <v>0.12</v>
      </c>
    </row>
    <row r="220" spans="1:10" ht="15" thickBot="1" x14ac:dyDescent="0.35">
      <c r="A220" s="3">
        <v>219</v>
      </c>
      <c r="B220" s="4">
        <v>40553</v>
      </c>
      <c r="C220" s="3">
        <v>1</v>
      </c>
      <c r="D220" s="3">
        <v>0</v>
      </c>
      <c r="E220" s="3">
        <v>1</v>
      </c>
      <c r="F220" s="3">
        <v>9</v>
      </c>
      <c r="G220" s="5" t="b">
        <v>0</v>
      </c>
      <c r="H220" s="3">
        <v>1</v>
      </c>
      <c r="I220" s="3">
        <v>2</v>
      </c>
      <c r="J220" s="6">
        <v>0.14000000000000001</v>
      </c>
    </row>
    <row r="221" spans="1:10" ht="15" thickBot="1" x14ac:dyDescent="0.35">
      <c r="A221" s="3">
        <v>220</v>
      </c>
      <c r="B221" s="4">
        <v>40553</v>
      </c>
      <c r="C221" s="3">
        <v>1</v>
      </c>
      <c r="D221" s="3">
        <v>0</v>
      </c>
      <c r="E221" s="3">
        <v>1</v>
      </c>
      <c r="F221" s="3">
        <v>10</v>
      </c>
      <c r="G221" s="5" t="b">
        <v>0</v>
      </c>
      <c r="H221" s="3">
        <v>1</v>
      </c>
      <c r="I221" s="3">
        <v>2</v>
      </c>
      <c r="J221" s="6">
        <v>0.14000000000000001</v>
      </c>
    </row>
    <row r="222" spans="1:10" ht="15" thickBot="1" x14ac:dyDescent="0.35">
      <c r="A222" s="3">
        <v>221</v>
      </c>
      <c r="B222" s="4">
        <v>40553</v>
      </c>
      <c r="C222" s="3">
        <v>1</v>
      </c>
      <c r="D222" s="3">
        <v>0</v>
      </c>
      <c r="E222" s="3">
        <v>1</v>
      </c>
      <c r="F222" s="3">
        <v>11</v>
      </c>
      <c r="G222" s="5" t="b">
        <v>0</v>
      </c>
      <c r="H222" s="3">
        <v>1</v>
      </c>
      <c r="I222" s="3">
        <v>2</v>
      </c>
      <c r="J222" s="6">
        <v>0.16</v>
      </c>
    </row>
    <row r="223" spans="1:10" ht="15" thickBot="1" x14ac:dyDescent="0.35">
      <c r="A223" s="3">
        <v>222</v>
      </c>
      <c r="B223" s="4">
        <v>40553</v>
      </c>
      <c r="C223" s="3">
        <v>1</v>
      </c>
      <c r="D223" s="3">
        <v>0</v>
      </c>
      <c r="E223" s="3">
        <v>1</v>
      </c>
      <c r="F223" s="3">
        <v>12</v>
      </c>
      <c r="G223" s="5" t="b">
        <v>0</v>
      </c>
      <c r="H223" s="3">
        <v>1</v>
      </c>
      <c r="I223" s="3">
        <v>2</v>
      </c>
      <c r="J223" s="6">
        <v>0.2</v>
      </c>
    </row>
    <row r="224" spans="1:10" ht="15" thickBot="1" x14ac:dyDescent="0.35">
      <c r="A224" s="3">
        <v>223</v>
      </c>
      <c r="B224" s="4">
        <v>40553</v>
      </c>
      <c r="C224" s="3">
        <v>1</v>
      </c>
      <c r="D224" s="3">
        <v>0</v>
      </c>
      <c r="E224" s="3">
        <v>1</v>
      </c>
      <c r="F224" s="3">
        <v>13</v>
      </c>
      <c r="G224" s="5" t="b">
        <v>0</v>
      </c>
      <c r="H224" s="3">
        <v>1</v>
      </c>
      <c r="I224" s="3">
        <v>2</v>
      </c>
      <c r="J224" s="6">
        <v>0.2</v>
      </c>
    </row>
    <row r="225" spans="1:10" ht="15" thickBot="1" x14ac:dyDescent="0.35">
      <c r="A225" s="3">
        <v>224</v>
      </c>
      <c r="B225" s="4">
        <v>40553</v>
      </c>
      <c r="C225" s="3">
        <v>1</v>
      </c>
      <c r="D225" s="3">
        <v>0</v>
      </c>
      <c r="E225" s="3">
        <v>1</v>
      </c>
      <c r="F225" s="3">
        <v>14</v>
      </c>
      <c r="G225" s="5" t="b">
        <v>0</v>
      </c>
      <c r="H225" s="3">
        <v>1</v>
      </c>
      <c r="I225" s="3">
        <v>2</v>
      </c>
      <c r="J225" s="6">
        <v>0.2</v>
      </c>
    </row>
    <row r="226" spans="1:10" ht="15" thickBot="1" x14ac:dyDescent="0.35">
      <c r="A226" s="3">
        <v>225</v>
      </c>
      <c r="B226" s="4">
        <v>40553</v>
      </c>
      <c r="C226" s="3">
        <v>1</v>
      </c>
      <c r="D226" s="3">
        <v>0</v>
      </c>
      <c r="E226" s="3">
        <v>1</v>
      </c>
      <c r="F226" s="3">
        <v>15</v>
      </c>
      <c r="G226" s="5" t="b">
        <v>0</v>
      </c>
      <c r="H226" s="3">
        <v>1</v>
      </c>
      <c r="I226" s="3">
        <v>2</v>
      </c>
      <c r="J226" s="6">
        <v>0.2</v>
      </c>
    </row>
    <row r="227" spans="1:10" ht="15" thickBot="1" x14ac:dyDescent="0.35">
      <c r="A227" s="3">
        <v>226</v>
      </c>
      <c r="B227" s="4">
        <v>40553</v>
      </c>
      <c r="C227" s="3">
        <v>1</v>
      </c>
      <c r="D227" s="3">
        <v>0</v>
      </c>
      <c r="E227" s="3">
        <v>1</v>
      </c>
      <c r="F227" s="3">
        <v>16</v>
      </c>
      <c r="G227" s="5" t="b">
        <v>0</v>
      </c>
      <c r="H227" s="3">
        <v>1</v>
      </c>
      <c r="I227" s="3">
        <v>1</v>
      </c>
      <c r="J227" s="6">
        <v>0.2</v>
      </c>
    </row>
    <row r="228" spans="1:10" ht="15" thickBot="1" x14ac:dyDescent="0.35">
      <c r="A228" s="3">
        <v>227</v>
      </c>
      <c r="B228" s="4">
        <v>40553</v>
      </c>
      <c r="C228" s="3">
        <v>1</v>
      </c>
      <c r="D228" s="3">
        <v>0</v>
      </c>
      <c r="E228" s="3">
        <v>1</v>
      </c>
      <c r="F228" s="3">
        <v>17</v>
      </c>
      <c r="G228" s="5" t="b">
        <v>0</v>
      </c>
      <c r="H228" s="3">
        <v>1</v>
      </c>
      <c r="I228" s="3">
        <v>1</v>
      </c>
      <c r="J228" s="6">
        <v>0.2</v>
      </c>
    </row>
    <row r="229" spans="1:10" ht="15" thickBot="1" x14ac:dyDescent="0.35">
      <c r="A229" s="3">
        <v>228</v>
      </c>
      <c r="B229" s="4">
        <v>40553</v>
      </c>
      <c r="C229" s="3">
        <v>1</v>
      </c>
      <c r="D229" s="3">
        <v>0</v>
      </c>
      <c r="E229" s="3">
        <v>1</v>
      </c>
      <c r="F229" s="3">
        <v>18</v>
      </c>
      <c r="G229" s="5" t="b">
        <v>0</v>
      </c>
      <c r="H229" s="3">
        <v>1</v>
      </c>
      <c r="I229" s="3">
        <v>1</v>
      </c>
      <c r="J229" s="6">
        <v>0.2</v>
      </c>
    </row>
    <row r="230" spans="1:10" ht="15" thickBot="1" x14ac:dyDescent="0.35">
      <c r="A230" s="3">
        <v>229</v>
      </c>
      <c r="B230" s="4">
        <v>40553</v>
      </c>
      <c r="C230" s="3">
        <v>1</v>
      </c>
      <c r="D230" s="3">
        <v>0</v>
      </c>
      <c r="E230" s="3">
        <v>1</v>
      </c>
      <c r="F230" s="3">
        <v>19</v>
      </c>
      <c r="G230" s="5" t="b">
        <v>0</v>
      </c>
      <c r="H230" s="3">
        <v>1</v>
      </c>
      <c r="I230" s="3">
        <v>1</v>
      </c>
      <c r="J230" s="6">
        <v>0.16</v>
      </c>
    </row>
    <row r="231" spans="1:10" ht="15" thickBot="1" x14ac:dyDescent="0.35">
      <c r="A231" s="3">
        <v>230</v>
      </c>
      <c r="B231" s="4">
        <v>40553</v>
      </c>
      <c r="C231" s="3">
        <v>1</v>
      </c>
      <c r="D231" s="3">
        <v>0</v>
      </c>
      <c r="E231" s="3">
        <v>1</v>
      </c>
      <c r="F231" s="3">
        <v>20</v>
      </c>
      <c r="G231" s="5" t="b">
        <v>0</v>
      </c>
      <c r="H231" s="3">
        <v>1</v>
      </c>
      <c r="I231" s="3">
        <v>1</v>
      </c>
      <c r="J231" s="6">
        <v>0.16</v>
      </c>
    </row>
    <row r="232" spans="1:10" ht="15" thickBot="1" x14ac:dyDescent="0.35">
      <c r="A232" s="3">
        <v>231</v>
      </c>
      <c r="B232" s="4">
        <v>40553</v>
      </c>
      <c r="C232" s="3">
        <v>1</v>
      </c>
      <c r="D232" s="3">
        <v>0</v>
      </c>
      <c r="E232" s="3">
        <v>1</v>
      </c>
      <c r="F232" s="3">
        <v>21</v>
      </c>
      <c r="G232" s="5" t="b">
        <v>0</v>
      </c>
      <c r="H232" s="3">
        <v>1</v>
      </c>
      <c r="I232" s="3">
        <v>1</v>
      </c>
      <c r="J232" s="6">
        <v>0.14000000000000001</v>
      </c>
    </row>
    <row r="233" spans="1:10" ht="15" thickBot="1" x14ac:dyDescent="0.35">
      <c r="A233" s="3">
        <v>232</v>
      </c>
      <c r="B233" s="4">
        <v>40553</v>
      </c>
      <c r="C233" s="3">
        <v>1</v>
      </c>
      <c r="D233" s="3">
        <v>0</v>
      </c>
      <c r="E233" s="3">
        <v>1</v>
      </c>
      <c r="F233" s="3">
        <v>22</v>
      </c>
      <c r="G233" s="5" t="b">
        <v>0</v>
      </c>
      <c r="H233" s="3">
        <v>1</v>
      </c>
      <c r="I233" s="3">
        <v>1</v>
      </c>
      <c r="J233" s="6">
        <v>0.14000000000000001</v>
      </c>
    </row>
    <row r="234" spans="1:10" ht="15" thickBot="1" x14ac:dyDescent="0.35">
      <c r="A234" s="3">
        <v>233</v>
      </c>
      <c r="B234" s="4">
        <v>40553</v>
      </c>
      <c r="C234" s="3">
        <v>1</v>
      </c>
      <c r="D234" s="3">
        <v>0</v>
      </c>
      <c r="E234" s="3">
        <v>1</v>
      </c>
      <c r="F234" s="3">
        <v>23</v>
      </c>
      <c r="G234" s="5" t="b">
        <v>0</v>
      </c>
      <c r="H234" s="3">
        <v>1</v>
      </c>
      <c r="I234" s="3">
        <v>1</v>
      </c>
      <c r="J234" s="6">
        <v>0.14000000000000001</v>
      </c>
    </row>
    <row r="235" spans="1:10" ht="15" thickBot="1" x14ac:dyDescent="0.35">
      <c r="A235" s="3">
        <v>234</v>
      </c>
      <c r="B235" s="4">
        <v>40554</v>
      </c>
      <c r="C235" s="3">
        <v>1</v>
      </c>
      <c r="D235" s="3">
        <v>0</v>
      </c>
      <c r="E235" s="3">
        <v>1</v>
      </c>
      <c r="F235" s="3">
        <v>0</v>
      </c>
      <c r="G235" s="5" t="b">
        <v>0</v>
      </c>
      <c r="H235" s="3">
        <v>2</v>
      </c>
      <c r="I235" s="3">
        <v>1</v>
      </c>
      <c r="J235" s="6">
        <v>0.14000000000000001</v>
      </c>
    </row>
    <row r="236" spans="1:10" ht="15" thickBot="1" x14ac:dyDescent="0.35">
      <c r="A236" s="3">
        <v>235</v>
      </c>
      <c r="B236" s="4">
        <v>40554</v>
      </c>
      <c r="C236" s="3">
        <v>1</v>
      </c>
      <c r="D236" s="3">
        <v>0</v>
      </c>
      <c r="E236" s="3">
        <v>1</v>
      </c>
      <c r="F236" s="3">
        <v>1</v>
      </c>
      <c r="G236" s="5" t="b">
        <v>0</v>
      </c>
      <c r="H236" s="3">
        <v>2</v>
      </c>
      <c r="I236" s="3">
        <v>1</v>
      </c>
      <c r="J236" s="6">
        <v>0.14000000000000001</v>
      </c>
    </row>
    <row r="237" spans="1:10" ht="15" thickBot="1" x14ac:dyDescent="0.35">
      <c r="A237" s="3">
        <v>236</v>
      </c>
      <c r="B237" s="4">
        <v>40554</v>
      </c>
      <c r="C237" s="3">
        <v>1</v>
      </c>
      <c r="D237" s="3">
        <v>0</v>
      </c>
      <c r="E237" s="3">
        <v>1</v>
      </c>
      <c r="F237" s="3">
        <v>2</v>
      </c>
      <c r="G237" s="5" t="b">
        <v>0</v>
      </c>
      <c r="H237" s="3">
        <v>2</v>
      </c>
      <c r="I237" s="3">
        <v>2</v>
      </c>
      <c r="J237" s="6">
        <v>0.16</v>
      </c>
    </row>
    <row r="238" spans="1:10" ht="15" thickBot="1" x14ac:dyDescent="0.35">
      <c r="A238" s="3">
        <v>237</v>
      </c>
      <c r="B238" s="4">
        <v>40554</v>
      </c>
      <c r="C238" s="3">
        <v>1</v>
      </c>
      <c r="D238" s="3">
        <v>0</v>
      </c>
      <c r="E238" s="3">
        <v>1</v>
      </c>
      <c r="F238" s="3">
        <v>5</v>
      </c>
      <c r="G238" s="5" t="b">
        <v>0</v>
      </c>
      <c r="H238" s="3">
        <v>2</v>
      </c>
      <c r="I238" s="3">
        <v>2</v>
      </c>
      <c r="J238" s="6">
        <v>0.16</v>
      </c>
    </row>
    <row r="239" spans="1:10" ht="15" thickBot="1" x14ac:dyDescent="0.35">
      <c r="A239" s="3">
        <v>238</v>
      </c>
      <c r="B239" s="4">
        <v>40554</v>
      </c>
      <c r="C239" s="3">
        <v>1</v>
      </c>
      <c r="D239" s="3">
        <v>0</v>
      </c>
      <c r="E239" s="3">
        <v>1</v>
      </c>
      <c r="F239" s="3">
        <v>6</v>
      </c>
      <c r="G239" s="5" t="b">
        <v>0</v>
      </c>
      <c r="H239" s="3">
        <v>2</v>
      </c>
      <c r="I239" s="3">
        <v>2</v>
      </c>
      <c r="J239" s="6">
        <v>0.16</v>
      </c>
    </row>
    <row r="240" spans="1:10" ht="15" thickBot="1" x14ac:dyDescent="0.35">
      <c r="A240" s="3">
        <v>239</v>
      </c>
      <c r="B240" s="4">
        <v>40554</v>
      </c>
      <c r="C240" s="3">
        <v>1</v>
      </c>
      <c r="D240" s="3">
        <v>0</v>
      </c>
      <c r="E240" s="3">
        <v>1</v>
      </c>
      <c r="F240" s="3">
        <v>7</v>
      </c>
      <c r="G240" s="5" t="b">
        <v>0</v>
      </c>
      <c r="H240" s="3">
        <v>2</v>
      </c>
      <c r="I240" s="3">
        <v>2</v>
      </c>
      <c r="J240" s="6">
        <v>0.16</v>
      </c>
    </row>
    <row r="241" spans="1:10" ht="15" thickBot="1" x14ac:dyDescent="0.35">
      <c r="A241" s="3">
        <v>240</v>
      </c>
      <c r="B241" s="4">
        <v>40554</v>
      </c>
      <c r="C241" s="3">
        <v>1</v>
      </c>
      <c r="D241" s="3">
        <v>0</v>
      </c>
      <c r="E241" s="3">
        <v>1</v>
      </c>
      <c r="F241" s="3">
        <v>8</v>
      </c>
      <c r="G241" s="5" t="b">
        <v>0</v>
      </c>
      <c r="H241" s="3">
        <v>2</v>
      </c>
      <c r="I241" s="3">
        <v>2</v>
      </c>
      <c r="J241" s="6">
        <v>0.18</v>
      </c>
    </row>
    <row r="242" spans="1:10" ht="15" thickBot="1" x14ac:dyDescent="0.35">
      <c r="A242" s="3">
        <v>241</v>
      </c>
      <c r="B242" s="4">
        <v>40554</v>
      </c>
      <c r="C242" s="3">
        <v>1</v>
      </c>
      <c r="D242" s="3">
        <v>0</v>
      </c>
      <c r="E242" s="3">
        <v>1</v>
      </c>
      <c r="F242" s="3">
        <v>9</v>
      </c>
      <c r="G242" s="5" t="b">
        <v>0</v>
      </c>
      <c r="H242" s="3">
        <v>2</v>
      </c>
      <c r="I242" s="3">
        <v>2</v>
      </c>
      <c r="J242" s="6">
        <v>0.18</v>
      </c>
    </row>
    <row r="243" spans="1:10" ht="15" thickBot="1" x14ac:dyDescent="0.35">
      <c r="A243" s="3">
        <v>242</v>
      </c>
      <c r="B243" s="4">
        <v>40554</v>
      </c>
      <c r="C243" s="3">
        <v>1</v>
      </c>
      <c r="D243" s="3">
        <v>0</v>
      </c>
      <c r="E243" s="3">
        <v>1</v>
      </c>
      <c r="F243" s="3">
        <v>10</v>
      </c>
      <c r="G243" s="5" t="b">
        <v>0</v>
      </c>
      <c r="H243" s="3">
        <v>2</v>
      </c>
      <c r="I243" s="3">
        <v>2</v>
      </c>
      <c r="J243" s="6">
        <v>0.2</v>
      </c>
    </row>
    <row r="244" spans="1:10" ht="15" thickBot="1" x14ac:dyDescent="0.35">
      <c r="A244" s="3">
        <v>243</v>
      </c>
      <c r="B244" s="4">
        <v>40554</v>
      </c>
      <c r="C244" s="3">
        <v>1</v>
      </c>
      <c r="D244" s="3">
        <v>0</v>
      </c>
      <c r="E244" s="3">
        <v>1</v>
      </c>
      <c r="F244" s="3">
        <v>11</v>
      </c>
      <c r="G244" s="5" t="b">
        <v>0</v>
      </c>
      <c r="H244" s="3">
        <v>2</v>
      </c>
      <c r="I244" s="3">
        <v>2</v>
      </c>
      <c r="J244" s="6">
        <v>0.2</v>
      </c>
    </row>
    <row r="245" spans="1:10" ht="15" thickBot="1" x14ac:dyDescent="0.35">
      <c r="A245" s="3">
        <v>244</v>
      </c>
      <c r="B245" s="4">
        <v>40554</v>
      </c>
      <c r="C245" s="3">
        <v>1</v>
      </c>
      <c r="D245" s="3">
        <v>0</v>
      </c>
      <c r="E245" s="3">
        <v>1</v>
      </c>
      <c r="F245" s="3">
        <v>12</v>
      </c>
      <c r="G245" s="5" t="b">
        <v>0</v>
      </c>
      <c r="H245" s="3">
        <v>2</v>
      </c>
      <c r="I245" s="3">
        <v>2</v>
      </c>
      <c r="J245" s="6">
        <v>0.2</v>
      </c>
    </row>
    <row r="246" spans="1:10" ht="15" thickBot="1" x14ac:dyDescent="0.35">
      <c r="A246" s="3">
        <v>245</v>
      </c>
      <c r="B246" s="4">
        <v>40554</v>
      </c>
      <c r="C246" s="3">
        <v>1</v>
      </c>
      <c r="D246" s="3">
        <v>0</v>
      </c>
      <c r="E246" s="3">
        <v>1</v>
      </c>
      <c r="F246" s="3">
        <v>13</v>
      </c>
      <c r="G246" s="5" t="b">
        <v>0</v>
      </c>
      <c r="H246" s="3">
        <v>2</v>
      </c>
      <c r="I246" s="3">
        <v>2</v>
      </c>
      <c r="J246" s="6">
        <v>0.2</v>
      </c>
    </row>
    <row r="247" spans="1:10" ht="15" thickBot="1" x14ac:dyDescent="0.35">
      <c r="A247" s="3">
        <v>246</v>
      </c>
      <c r="B247" s="4">
        <v>40554</v>
      </c>
      <c r="C247" s="3">
        <v>1</v>
      </c>
      <c r="D247" s="3">
        <v>0</v>
      </c>
      <c r="E247" s="3">
        <v>1</v>
      </c>
      <c r="F247" s="3">
        <v>14</v>
      </c>
      <c r="G247" s="5" t="b">
        <v>0</v>
      </c>
      <c r="H247" s="3">
        <v>2</v>
      </c>
      <c r="I247" s="3">
        <v>2</v>
      </c>
      <c r="J247" s="6">
        <v>0.2</v>
      </c>
    </row>
    <row r="248" spans="1:10" ht="15" thickBot="1" x14ac:dyDescent="0.35">
      <c r="A248" s="3">
        <v>247</v>
      </c>
      <c r="B248" s="4">
        <v>40554</v>
      </c>
      <c r="C248" s="3">
        <v>1</v>
      </c>
      <c r="D248" s="3">
        <v>0</v>
      </c>
      <c r="E248" s="3">
        <v>1</v>
      </c>
      <c r="F248" s="3">
        <v>15</v>
      </c>
      <c r="G248" s="5" t="b">
        <v>0</v>
      </c>
      <c r="H248" s="3">
        <v>2</v>
      </c>
      <c r="I248" s="3">
        <v>2</v>
      </c>
      <c r="J248" s="6">
        <v>0.16</v>
      </c>
    </row>
    <row r="249" spans="1:10" ht="15" thickBot="1" x14ac:dyDescent="0.35">
      <c r="A249" s="3">
        <v>248</v>
      </c>
      <c r="B249" s="4">
        <v>40554</v>
      </c>
      <c r="C249" s="3">
        <v>1</v>
      </c>
      <c r="D249" s="3">
        <v>0</v>
      </c>
      <c r="E249" s="3">
        <v>1</v>
      </c>
      <c r="F249" s="3">
        <v>16</v>
      </c>
      <c r="G249" s="5" t="b">
        <v>0</v>
      </c>
      <c r="H249" s="3">
        <v>2</v>
      </c>
      <c r="I249" s="3">
        <v>2</v>
      </c>
      <c r="J249" s="6">
        <v>0.16</v>
      </c>
    </row>
    <row r="250" spans="1:10" ht="15" thickBot="1" x14ac:dyDescent="0.35">
      <c r="A250" s="3">
        <v>249</v>
      </c>
      <c r="B250" s="4">
        <v>40554</v>
      </c>
      <c r="C250" s="3">
        <v>1</v>
      </c>
      <c r="D250" s="3">
        <v>0</v>
      </c>
      <c r="E250" s="3">
        <v>1</v>
      </c>
      <c r="F250" s="3">
        <v>17</v>
      </c>
      <c r="G250" s="5" t="b">
        <v>0</v>
      </c>
      <c r="H250" s="3">
        <v>2</v>
      </c>
      <c r="I250" s="3">
        <v>2</v>
      </c>
      <c r="J250" s="6">
        <v>0.16</v>
      </c>
    </row>
    <row r="251" spans="1:10" ht="15" thickBot="1" x14ac:dyDescent="0.35">
      <c r="A251" s="3">
        <v>250</v>
      </c>
      <c r="B251" s="4">
        <v>40554</v>
      </c>
      <c r="C251" s="3">
        <v>1</v>
      </c>
      <c r="D251" s="3">
        <v>0</v>
      </c>
      <c r="E251" s="3">
        <v>1</v>
      </c>
      <c r="F251" s="3">
        <v>18</v>
      </c>
      <c r="G251" s="5" t="b">
        <v>0</v>
      </c>
      <c r="H251" s="3">
        <v>2</v>
      </c>
      <c r="I251" s="3">
        <v>3</v>
      </c>
      <c r="J251" s="6">
        <v>0.16</v>
      </c>
    </row>
    <row r="252" spans="1:10" ht="15" thickBot="1" x14ac:dyDescent="0.35">
      <c r="A252" s="3">
        <v>251</v>
      </c>
      <c r="B252" s="4">
        <v>40554</v>
      </c>
      <c r="C252" s="3">
        <v>1</v>
      </c>
      <c r="D252" s="3">
        <v>0</v>
      </c>
      <c r="E252" s="3">
        <v>1</v>
      </c>
      <c r="F252" s="3">
        <v>19</v>
      </c>
      <c r="G252" s="5" t="b">
        <v>0</v>
      </c>
      <c r="H252" s="3">
        <v>2</v>
      </c>
      <c r="I252" s="3">
        <v>3</v>
      </c>
      <c r="J252" s="6">
        <v>0.16</v>
      </c>
    </row>
    <row r="253" spans="1:10" ht="15" thickBot="1" x14ac:dyDescent="0.35">
      <c r="A253" s="3">
        <v>252</v>
      </c>
      <c r="B253" s="4">
        <v>40554</v>
      </c>
      <c r="C253" s="3">
        <v>1</v>
      </c>
      <c r="D253" s="3">
        <v>0</v>
      </c>
      <c r="E253" s="3">
        <v>1</v>
      </c>
      <c r="F253" s="3">
        <v>20</v>
      </c>
      <c r="G253" s="5" t="b">
        <v>0</v>
      </c>
      <c r="H253" s="3">
        <v>2</v>
      </c>
      <c r="I253" s="3">
        <v>3</v>
      </c>
      <c r="J253" s="6">
        <v>0.16</v>
      </c>
    </row>
    <row r="254" spans="1:10" ht="15" thickBot="1" x14ac:dyDescent="0.35">
      <c r="A254" s="3">
        <v>253</v>
      </c>
      <c r="B254" s="4">
        <v>40554</v>
      </c>
      <c r="C254" s="3">
        <v>1</v>
      </c>
      <c r="D254" s="3">
        <v>0</v>
      </c>
      <c r="E254" s="3">
        <v>1</v>
      </c>
      <c r="F254" s="3">
        <v>21</v>
      </c>
      <c r="G254" s="5" t="b">
        <v>0</v>
      </c>
      <c r="H254" s="3">
        <v>2</v>
      </c>
      <c r="I254" s="3">
        <v>3</v>
      </c>
      <c r="J254" s="6">
        <v>0.16</v>
      </c>
    </row>
    <row r="255" spans="1:10" ht="15" thickBot="1" x14ac:dyDescent="0.35">
      <c r="A255" s="3">
        <v>254</v>
      </c>
      <c r="B255" s="4">
        <v>40554</v>
      </c>
      <c r="C255" s="3">
        <v>1</v>
      </c>
      <c r="D255" s="3">
        <v>0</v>
      </c>
      <c r="E255" s="3">
        <v>1</v>
      </c>
      <c r="F255" s="3">
        <v>22</v>
      </c>
      <c r="G255" s="5" t="b">
        <v>0</v>
      </c>
      <c r="H255" s="3">
        <v>2</v>
      </c>
      <c r="I255" s="3">
        <v>3</v>
      </c>
      <c r="J255" s="6">
        <v>0.16</v>
      </c>
    </row>
    <row r="256" spans="1:10" ht="15" thickBot="1" x14ac:dyDescent="0.35">
      <c r="A256" s="3">
        <v>255</v>
      </c>
      <c r="B256" s="4">
        <v>40554</v>
      </c>
      <c r="C256" s="3">
        <v>1</v>
      </c>
      <c r="D256" s="3">
        <v>0</v>
      </c>
      <c r="E256" s="3">
        <v>1</v>
      </c>
      <c r="F256" s="3">
        <v>23</v>
      </c>
      <c r="G256" s="5" t="b">
        <v>0</v>
      </c>
      <c r="H256" s="3">
        <v>2</v>
      </c>
      <c r="I256" s="3">
        <v>3</v>
      </c>
      <c r="J256" s="6">
        <v>0.16</v>
      </c>
    </row>
    <row r="257" spans="1:10" ht="15" thickBot="1" x14ac:dyDescent="0.35">
      <c r="A257" s="3">
        <v>256</v>
      </c>
      <c r="B257" s="4">
        <v>40555</v>
      </c>
      <c r="C257" s="3">
        <v>1</v>
      </c>
      <c r="D257" s="3">
        <v>0</v>
      </c>
      <c r="E257" s="3">
        <v>1</v>
      </c>
      <c r="F257" s="3">
        <v>0</v>
      </c>
      <c r="G257" s="5" t="b">
        <v>0</v>
      </c>
      <c r="H257" s="3">
        <v>3</v>
      </c>
      <c r="I257" s="3">
        <v>2</v>
      </c>
      <c r="J257" s="6">
        <v>0.16</v>
      </c>
    </row>
    <row r="258" spans="1:10" ht="15" thickBot="1" x14ac:dyDescent="0.35">
      <c r="A258" s="3">
        <v>257</v>
      </c>
      <c r="B258" s="4">
        <v>40555</v>
      </c>
      <c r="C258" s="3">
        <v>1</v>
      </c>
      <c r="D258" s="3">
        <v>0</v>
      </c>
      <c r="E258" s="3">
        <v>1</v>
      </c>
      <c r="F258" s="3">
        <v>1</v>
      </c>
      <c r="G258" s="5" t="b">
        <v>0</v>
      </c>
      <c r="H258" s="3">
        <v>3</v>
      </c>
      <c r="I258" s="3">
        <v>2</v>
      </c>
      <c r="J258" s="6">
        <v>0.16</v>
      </c>
    </row>
    <row r="259" spans="1:10" ht="15" thickBot="1" x14ac:dyDescent="0.35">
      <c r="A259" s="3">
        <v>258</v>
      </c>
      <c r="B259" s="4">
        <v>40555</v>
      </c>
      <c r="C259" s="3">
        <v>1</v>
      </c>
      <c r="D259" s="3">
        <v>0</v>
      </c>
      <c r="E259" s="3">
        <v>1</v>
      </c>
      <c r="F259" s="3">
        <v>2</v>
      </c>
      <c r="G259" s="5" t="b">
        <v>0</v>
      </c>
      <c r="H259" s="3">
        <v>3</v>
      </c>
      <c r="I259" s="3">
        <v>1</v>
      </c>
      <c r="J259" s="6">
        <v>0.14000000000000001</v>
      </c>
    </row>
    <row r="260" spans="1:10" ht="15" thickBot="1" x14ac:dyDescent="0.35">
      <c r="A260" s="3">
        <v>259</v>
      </c>
      <c r="B260" s="4">
        <v>40555</v>
      </c>
      <c r="C260" s="3">
        <v>1</v>
      </c>
      <c r="D260" s="3">
        <v>0</v>
      </c>
      <c r="E260" s="3">
        <v>1</v>
      </c>
      <c r="F260" s="3">
        <v>5</v>
      </c>
      <c r="G260" s="5" t="b">
        <v>0</v>
      </c>
      <c r="H260" s="3">
        <v>3</v>
      </c>
      <c r="I260" s="3">
        <v>1</v>
      </c>
      <c r="J260" s="6">
        <v>0.14000000000000001</v>
      </c>
    </row>
    <row r="261" spans="1:10" ht="15" thickBot="1" x14ac:dyDescent="0.35">
      <c r="A261" s="3">
        <v>260</v>
      </c>
      <c r="B261" s="4">
        <v>40555</v>
      </c>
      <c r="C261" s="3">
        <v>1</v>
      </c>
      <c r="D261" s="3">
        <v>0</v>
      </c>
      <c r="E261" s="3">
        <v>1</v>
      </c>
      <c r="F261" s="3">
        <v>6</v>
      </c>
      <c r="G261" s="5" t="b">
        <v>0</v>
      </c>
      <c r="H261" s="3">
        <v>3</v>
      </c>
      <c r="I261" s="3">
        <v>1</v>
      </c>
      <c r="J261" s="6">
        <v>0.12</v>
      </c>
    </row>
    <row r="262" spans="1:10" ht="15" thickBot="1" x14ac:dyDescent="0.35">
      <c r="A262" s="3">
        <v>261</v>
      </c>
      <c r="B262" s="4">
        <v>40555</v>
      </c>
      <c r="C262" s="3">
        <v>1</v>
      </c>
      <c r="D262" s="3">
        <v>0</v>
      </c>
      <c r="E262" s="3">
        <v>1</v>
      </c>
      <c r="F262" s="3">
        <v>7</v>
      </c>
      <c r="G262" s="5" t="b">
        <v>0</v>
      </c>
      <c r="H262" s="3">
        <v>3</v>
      </c>
      <c r="I262" s="3">
        <v>1</v>
      </c>
      <c r="J262" s="6">
        <v>0.14000000000000001</v>
      </c>
    </row>
    <row r="263" spans="1:10" ht="15" thickBot="1" x14ac:dyDescent="0.35">
      <c r="A263" s="3">
        <v>262</v>
      </c>
      <c r="B263" s="4">
        <v>40555</v>
      </c>
      <c r="C263" s="3">
        <v>1</v>
      </c>
      <c r="D263" s="3">
        <v>0</v>
      </c>
      <c r="E263" s="3">
        <v>1</v>
      </c>
      <c r="F263" s="3">
        <v>8</v>
      </c>
      <c r="G263" s="5" t="b">
        <v>0</v>
      </c>
      <c r="H263" s="3">
        <v>3</v>
      </c>
      <c r="I263" s="3">
        <v>1</v>
      </c>
      <c r="J263" s="6">
        <v>0.16</v>
      </c>
    </row>
    <row r="264" spans="1:10" ht="15" thickBot="1" x14ac:dyDescent="0.35">
      <c r="A264" s="3">
        <v>263</v>
      </c>
      <c r="B264" s="4">
        <v>40555</v>
      </c>
      <c r="C264" s="3">
        <v>1</v>
      </c>
      <c r="D264" s="3">
        <v>0</v>
      </c>
      <c r="E264" s="3">
        <v>1</v>
      </c>
      <c r="F264" s="3">
        <v>9</v>
      </c>
      <c r="G264" s="5" t="b">
        <v>0</v>
      </c>
      <c r="H264" s="3">
        <v>3</v>
      </c>
      <c r="I264" s="3">
        <v>1</v>
      </c>
      <c r="J264" s="6">
        <v>0.16</v>
      </c>
    </row>
    <row r="265" spans="1:10" ht="15" thickBot="1" x14ac:dyDescent="0.35">
      <c r="A265" s="3">
        <v>264</v>
      </c>
      <c r="B265" s="4">
        <v>40555</v>
      </c>
      <c r="C265" s="3">
        <v>1</v>
      </c>
      <c r="D265" s="3">
        <v>0</v>
      </c>
      <c r="E265" s="3">
        <v>1</v>
      </c>
      <c r="F265" s="3">
        <v>10</v>
      </c>
      <c r="G265" s="5" t="b">
        <v>0</v>
      </c>
      <c r="H265" s="3">
        <v>3</v>
      </c>
      <c r="I265" s="3">
        <v>1</v>
      </c>
      <c r="J265" s="6">
        <v>0.18</v>
      </c>
    </row>
    <row r="266" spans="1:10" ht="15" thickBot="1" x14ac:dyDescent="0.35">
      <c r="A266" s="3">
        <v>265</v>
      </c>
      <c r="B266" s="4">
        <v>40555</v>
      </c>
      <c r="C266" s="3">
        <v>1</v>
      </c>
      <c r="D266" s="3">
        <v>0</v>
      </c>
      <c r="E266" s="3">
        <v>1</v>
      </c>
      <c r="F266" s="3">
        <v>11</v>
      </c>
      <c r="G266" s="5" t="b">
        <v>0</v>
      </c>
      <c r="H266" s="3">
        <v>3</v>
      </c>
      <c r="I266" s="3">
        <v>1</v>
      </c>
      <c r="J266" s="6">
        <v>0.2</v>
      </c>
    </row>
    <row r="267" spans="1:10" ht="15" thickBot="1" x14ac:dyDescent="0.35">
      <c r="A267" s="3">
        <v>266</v>
      </c>
      <c r="B267" s="4">
        <v>40555</v>
      </c>
      <c r="C267" s="3">
        <v>1</v>
      </c>
      <c r="D267" s="3">
        <v>0</v>
      </c>
      <c r="E267" s="3">
        <v>1</v>
      </c>
      <c r="F267" s="3">
        <v>12</v>
      </c>
      <c r="G267" s="5" t="b">
        <v>0</v>
      </c>
      <c r="H267" s="3">
        <v>3</v>
      </c>
      <c r="I267" s="3">
        <v>1</v>
      </c>
      <c r="J267" s="6">
        <v>0.2</v>
      </c>
    </row>
    <row r="268" spans="1:10" ht="15" thickBot="1" x14ac:dyDescent="0.35">
      <c r="A268" s="3">
        <v>267</v>
      </c>
      <c r="B268" s="4">
        <v>40555</v>
      </c>
      <c r="C268" s="3">
        <v>1</v>
      </c>
      <c r="D268" s="3">
        <v>0</v>
      </c>
      <c r="E268" s="3">
        <v>1</v>
      </c>
      <c r="F268" s="3">
        <v>13</v>
      </c>
      <c r="G268" s="5" t="b">
        <v>0</v>
      </c>
      <c r="H268" s="3">
        <v>3</v>
      </c>
      <c r="I268" s="3">
        <v>1</v>
      </c>
      <c r="J268" s="6">
        <v>0.22</v>
      </c>
    </row>
    <row r="269" spans="1:10" ht="15" thickBot="1" x14ac:dyDescent="0.35">
      <c r="A269" s="3">
        <v>268</v>
      </c>
      <c r="B269" s="4">
        <v>40555</v>
      </c>
      <c r="C269" s="3">
        <v>1</v>
      </c>
      <c r="D269" s="3">
        <v>0</v>
      </c>
      <c r="E269" s="3">
        <v>1</v>
      </c>
      <c r="F269" s="3">
        <v>14</v>
      </c>
      <c r="G269" s="5" t="b">
        <v>0</v>
      </c>
      <c r="H269" s="3">
        <v>3</v>
      </c>
      <c r="I269" s="3">
        <v>1</v>
      </c>
      <c r="J269" s="6">
        <v>0.2</v>
      </c>
    </row>
    <row r="270" spans="1:10" ht="15" thickBot="1" x14ac:dyDescent="0.35">
      <c r="A270" s="3">
        <v>269</v>
      </c>
      <c r="B270" s="4">
        <v>40555</v>
      </c>
      <c r="C270" s="3">
        <v>1</v>
      </c>
      <c r="D270" s="3">
        <v>0</v>
      </c>
      <c r="E270" s="3">
        <v>1</v>
      </c>
      <c r="F270" s="3">
        <v>15</v>
      </c>
      <c r="G270" s="5" t="b">
        <v>0</v>
      </c>
      <c r="H270" s="3">
        <v>3</v>
      </c>
      <c r="I270" s="3">
        <v>1</v>
      </c>
      <c r="J270" s="6">
        <v>0.2</v>
      </c>
    </row>
    <row r="271" spans="1:10" ht="15" thickBot="1" x14ac:dyDescent="0.35">
      <c r="A271" s="3">
        <v>270</v>
      </c>
      <c r="B271" s="4">
        <v>40555</v>
      </c>
      <c r="C271" s="3">
        <v>1</v>
      </c>
      <c r="D271" s="3">
        <v>0</v>
      </c>
      <c r="E271" s="3">
        <v>1</v>
      </c>
      <c r="F271" s="3">
        <v>16</v>
      </c>
      <c r="G271" s="5" t="b">
        <v>0</v>
      </c>
      <c r="H271" s="3">
        <v>3</v>
      </c>
      <c r="I271" s="3">
        <v>1</v>
      </c>
      <c r="J271" s="6">
        <v>0.22</v>
      </c>
    </row>
    <row r="272" spans="1:10" ht="15" thickBot="1" x14ac:dyDescent="0.35">
      <c r="A272" s="3">
        <v>271</v>
      </c>
      <c r="B272" s="4">
        <v>40555</v>
      </c>
      <c r="C272" s="3">
        <v>1</v>
      </c>
      <c r="D272" s="3">
        <v>0</v>
      </c>
      <c r="E272" s="3">
        <v>1</v>
      </c>
      <c r="F272" s="3">
        <v>17</v>
      </c>
      <c r="G272" s="5" t="b">
        <v>0</v>
      </c>
      <c r="H272" s="3">
        <v>3</v>
      </c>
      <c r="I272" s="3">
        <v>1</v>
      </c>
      <c r="J272" s="6">
        <v>0.2</v>
      </c>
    </row>
    <row r="273" spans="1:10" ht="15" thickBot="1" x14ac:dyDescent="0.35">
      <c r="A273" s="3">
        <v>272</v>
      </c>
      <c r="B273" s="4">
        <v>40555</v>
      </c>
      <c r="C273" s="3">
        <v>1</v>
      </c>
      <c r="D273" s="3">
        <v>0</v>
      </c>
      <c r="E273" s="3">
        <v>1</v>
      </c>
      <c r="F273" s="3">
        <v>18</v>
      </c>
      <c r="G273" s="5" t="b">
        <v>0</v>
      </c>
      <c r="H273" s="3">
        <v>3</v>
      </c>
      <c r="I273" s="3">
        <v>1</v>
      </c>
      <c r="J273" s="6">
        <v>0.2</v>
      </c>
    </row>
    <row r="274" spans="1:10" ht="15" thickBot="1" x14ac:dyDescent="0.35">
      <c r="A274" s="3">
        <v>273</v>
      </c>
      <c r="B274" s="4">
        <v>40555</v>
      </c>
      <c r="C274" s="3">
        <v>1</v>
      </c>
      <c r="D274" s="3">
        <v>0</v>
      </c>
      <c r="E274" s="3">
        <v>1</v>
      </c>
      <c r="F274" s="3">
        <v>19</v>
      </c>
      <c r="G274" s="5" t="b">
        <v>0</v>
      </c>
      <c r="H274" s="3">
        <v>3</v>
      </c>
      <c r="I274" s="3">
        <v>1</v>
      </c>
      <c r="J274" s="6">
        <v>0.18</v>
      </c>
    </row>
    <row r="275" spans="1:10" ht="15" thickBot="1" x14ac:dyDescent="0.35">
      <c r="A275" s="3">
        <v>274</v>
      </c>
      <c r="B275" s="4">
        <v>40555</v>
      </c>
      <c r="C275" s="3">
        <v>1</v>
      </c>
      <c r="D275" s="3">
        <v>0</v>
      </c>
      <c r="E275" s="3">
        <v>1</v>
      </c>
      <c r="F275" s="3">
        <v>20</v>
      </c>
      <c r="G275" s="5" t="b">
        <v>0</v>
      </c>
      <c r="H275" s="3">
        <v>3</v>
      </c>
      <c r="I275" s="3">
        <v>1</v>
      </c>
      <c r="J275" s="6">
        <v>0.16</v>
      </c>
    </row>
    <row r="276" spans="1:10" ht="15" thickBot="1" x14ac:dyDescent="0.35">
      <c r="A276" s="3">
        <v>275</v>
      </c>
      <c r="B276" s="4">
        <v>40555</v>
      </c>
      <c r="C276" s="3">
        <v>1</v>
      </c>
      <c r="D276" s="3">
        <v>0</v>
      </c>
      <c r="E276" s="3">
        <v>1</v>
      </c>
      <c r="F276" s="3">
        <v>21</v>
      </c>
      <c r="G276" s="5" t="b">
        <v>0</v>
      </c>
      <c r="H276" s="3">
        <v>3</v>
      </c>
      <c r="I276" s="3">
        <v>1</v>
      </c>
      <c r="J276" s="6">
        <v>0.16</v>
      </c>
    </row>
    <row r="277" spans="1:10" ht="15" thickBot="1" x14ac:dyDescent="0.35">
      <c r="A277" s="3">
        <v>276</v>
      </c>
      <c r="B277" s="4">
        <v>40555</v>
      </c>
      <c r="C277" s="3">
        <v>1</v>
      </c>
      <c r="D277" s="3">
        <v>0</v>
      </c>
      <c r="E277" s="3">
        <v>1</v>
      </c>
      <c r="F277" s="3">
        <v>22</v>
      </c>
      <c r="G277" s="5" t="b">
        <v>0</v>
      </c>
      <c r="H277" s="3">
        <v>3</v>
      </c>
      <c r="I277" s="3">
        <v>1</v>
      </c>
      <c r="J277" s="6">
        <v>0.16</v>
      </c>
    </row>
    <row r="278" spans="1:10" ht="15" thickBot="1" x14ac:dyDescent="0.35">
      <c r="A278" s="3">
        <v>277</v>
      </c>
      <c r="B278" s="4">
        <v>40555</v>
      </c>
      <c r="C278" s="3">
        <v>1</v>
      </c>
      <c r="D278" s="3">
        <v>0</v>
      </c>
      <c r="E278" s="3">
        <v>1</v>
      </c>
      <c r="F278" s="3">
        <v>23</v>
      </c>
      <c r="G278" s="5" t="b">
        <v>0</v>
      </c>
      <c r="H278" s="3">
        <v>3</v>
      </c>
      <c r="I278" s="3">
        <v>1</v>
      </c>
      <c r="J278" s="6">
        <v>0.14000000000000001</v>
      </c>
    </row>
    <row r="279" spans="1:10" ht="15" thickBot="1" x14ac:dyDescent="0.35">
      <c r="A279" s="3">
        <v>278</v>
      </c>
      <c r="B279" s="4">
        <v>40556</v>
      </c>
      <c r="C279" s="3">
        <v>1</v>
      </c>
      <c r="D279" s="3">
        <v>0</v>
      </c>
      <c r="E279" s="3">
        <v>1</v>
      </c>
      <c r="F279" s="3">
        <v>0</v>
      </c>
      <c r="G279" s="5" t="b">
        <v>0</v>
      </c>
      <c r="H279" s="3">
        <v>4</v>
      </c>
      <c r="I279" s="3">
        <v>1</v>
      </c>
      <c r="J279" s="6">
        <v>0.14000000000000001</v>
      </c>
    </row>
    <row r="280" spans="1:10" ht="15" thickBot="1" x14ac:dyDescent="0.35">
      <c r="A280" s="3">
        <v>279</v>
      </c>
      <c r="B280" s="4">
        <v>40556</v>
      </c>
      <c r="C280" s="3">
        <v>1</v>
      </c>
      <c r="D280" s="3">
        <v>0</v>
      </c>
      <c r="E280" s="3">
        <v>1</v>
      </c>
      <c r="F280" s="3">
        <v>1</v>
      </c>
      <c r="G280" s="5" t="b">
        <v>0</v>
      </c>
      <c r="H280" s="3">
        <v>4</v>
      </c>
      <c r="I280" s="3">
        <v>1</v>
      </c>
      <c r="J280" s="6">
        <v>0.14000000000000001</v>
      </c>
    </row>
    <row r="281" spans="1:10" ht="15" thickBot="1" x14ac:dyDescent="0.35">
      <c r="A281" s="3">
        <v>280</v>
      </c>
      <c r="B281" s="4">
        <v>40556</v>
      </c>
      <c r="C281" s="3">
        <v>1</v>
      </c>
      <c r="D281" s="3">
        <v>0</v>
      </c>
      <c r="E281" s="3">
        <v>1</v>
      </c>
      <c r="F281" s="3">
        <v>2</v>
      </c>
      <c r="G281" s="5" t="b">
        <v>0</v>
      </c>
      <c r="H281" s="3">
        <v>4</v>
      </c>
      <c r="I281" s="3">
        <v>1</v>
      </c>
      <c r="J281" s="6">
        <v>0.14000000000000001</v>
      </c>
    </row>
    <row r="282" spans="1:10" ht="15" thickBot="1" x14ac:dyDescent="0.35">
      <c r="A282" s="3">
        <v>281</v>
      </c>
      <c r="B282" s="4">
        <v>40556</v>
      </c>
      <c r="C282" s="3">
        <v>1</v>
      </c>
      <c r="D282" s="3">
        <v>0</v>
      </c>
      <c r="E282" s="3">
        <v>1</v>
      </c>
      <c r="F282" s="3">
        <v>3</v>
      </c>
      <c r="G282" s="5" t="b">
        <v>0</v>
      </c>
      <c r="H282" s="3">
        <v>4</v>
      </c>
      <c r="I282" s="3">
        <v>1</v>
      </c>
      <c r="J282" s="6">
        <v>0.14000000000000001</v>
      </c>
    </row>
    <row r="283" spans="1:10" ht="15" thickBot="1" x14ac:dyDescent="0.35">
      <c r="A283" s="3">
        <v>282</v>
      </c>
      <c r="B283" s="4">
        <v>40556</v>
      </c>
      <c r="C283" s="3">
        <v>1</v>
      </c>
      <c r="D283" s="3">
        <v>0</v>
      </c>
      <c r="E283" s="3">
        <v>1</v>
      </c>
      <c r="F283" s="3">
        <v>4</v>
      </c>
      <c r="G283" s="5" t="b">
        <v>0</v>
      </c>
      <c r="H283" s="3">
        <v>4</v>
      </c>
      <c r="I283" s="3">
        <v>1</v>
      </c>
      <c r="J283" s="6">
        <v>0.14000000000000001</v>
      </c>
    </row>
    <row r="284" spans="1:10" ht="15" thickBot="1" x14ac:dyDescent="0.35">
      <c r="A284" s="3">
        <v>283</v>
      </c>
      <c r="B284" s="4">
        <v>40556</v>
      </c>
      <c r="C284" s="3">
        <v>1</v>
      </c>
      <c r="D284" s="3">
        <v>0</v>
      </c>
      <c r="E284" s="3">
        <v>1</v>
      </c>
      <c r="F284" s="3">
        <v>5</v>
      </c>
      <c r="G284" s="5" t="b">
        <v>0</v>
      </c>
      <c r="H284" s="3">
        <v>4</v>
      </c>
      <c r="I284" s="3">
        <v>1</v>
      </c>
      <c r="J284" s="6">
        <v>0.14000000000000001</v>
      </c>
    </row>
    <row r="285" spans="1:10" ht="15" thickBot="1" x14ac:dyDescent="0.35">
      <c r="A285" s="3">
        <v>284</v>
      </c>
      <c r="B285" s="4">
        <v>40556</v>
      </c>
      <c r="C285" s="3">
        <v>1</v>
      </c>
      <c r="D285" s="3">
        <v>0</v>
      </c>
      <c r="E285" s="3">
        <v>1</v>
      </c>
      <c r="F285" s="3">
        <v>6</v>
      </c>
      <c r="G285" s="5" t="b">
        <v>0</v>
      </c>
      <c r="H285" s="3">
        <v>4</v>
      </c>
      <c r="I285" s="3">
        <v>1</v>
      </c>
      <c r="J285" s="6">
        <v>0.12</v>
      </c>
    </row>
    <row r="286" spans="1:10" ht="15" thickBot="1" x14ac:dyDescent="0.35">
      <c r="A286" s="3">
        <v>285</v>
      </c>
      <c r="B286" s="4">
        <v>40556</v>
      </c>
      <c r="C286" s="3">
        <v>1</v>
      </c>
      <c r="D286" s="3">
        <v>0</v>
      </c>
      <c r="E286" s="3">
        <v>1</v>
      </c>
      <c r="F286" s="3">
        <v>7</v>
      </c>
      <c r="G286" s="5" t="b">
        <v>0</v>
      </c>
      <c r="H286" s="3">
        <v>4</v>
      </c>
      <c r="I286" s="3">
        <v>1</v>
      </c>
      <c r="J286" s="6">
        <v>0.12</v>
      </c>
    </row>
    <row r="287" spans="1:10" ht="15" thickBot="1" x14ac:dyDescent="0.35">
      <c r="A287" s="3">
        <v>286</v>
      </c>
      <c r="B287" s="4">
        <v>40556</v>
      </c>
      <c r="C287" s="3">
        <v>1</v>
      </c>
      <c r="D287" s="3">
        <v>0</v>
      </c>
      <c r="E287" s="3">
        <v>1</v>
      </c>
      <c r="F287" s="3">
        <v>8</v>
      </c>
      <c r="G287" s="5" t="b">
        <v>0</v>
      </c>
      <c r="H287" s="3">
        <v>4</v>
      </c>
      <c r="I287" s="3">
        <v>1</v>
      </c>
      <c r="J287" s="6">
        <v>0.14000000000000001</v>
      </c>
    </row>
    <row r="288" spans="1:10" ht="15" thickBot="1" x14ac:dyDescent="0.35">
      <c r="A288" s="3">
        <v>287</v>
      </c>
      <c r="B288" s="4">
        <v>40556</v>
      </c>
      <c r="C288" s="3">
        <v>1</v>
      </c>
      <c r="D288" s="3">
        <v>0</v>
      </c>
      <c r="E288" s="3">
        <v>1</v>
      </c>
      <c r="F288" s="3">
        <v>9</v>
      </c>
      <c r="G288" s="5" t="b">
        <v>0</v>
      </c>
      <c r="H288" s="3">
        <v>4</v>
      </c>
      <c r="I288" s="3">
        <v>1</v>
      </c>
      <c r="J288" s="6">
        <v>0.14000000000000001</v>
      </c>
    </row>
    <row r="289" spans="1:10" ht="15" thickBot="1" x14ac:dyDescent="0.35">
      <c r="A289" s="3">
        <v>288</v>
      </c>
      <c r="B289" s="4">
        <v>40556</v>
      </c>
      <c r="C289" s="3">
        <v>1</v>
      </c>
      <c r="D289" s="3">
        <v>0</v>
      </c>
      <c r="E289" s="3">
        <v>1</v>
      </c>
      <c r="F289" s="3">
        <v>10</v>
      </c>
      <c r="G289" s="5" t="b">
        <v>0</v>
      </c>
      <c r="H289" s="3">
        <v>4</v>
      </c>
      <c r="I289" s="3">
        <v>2</v>
      </c>
      <c r="J289" s="6">
        <v>0.16</v>
      </c>
    </row>
    <row r="290" spans="1:10" ht="15" thickBot="1" x14ac:dyDescent="0.35">
      <c r="A290" s="3">
        <v>289</v>
      </c>
      <c r="B290" s="4">
        <v>40556</v>
      </c>
      <c r="C290" s="3">
        <v>1</v>
      </c>
      <c r="D290" s="3">
        <v>0</v>
      </c>
      <c r="E290" s="3">
        <v>1</v>
      </c>
      <c r="F290" s="3">
        <v>11</v>
      </c>
      <c r="G290" s="5" t="b">
        <v>0</v>
      </c>
      <c r="H290" s="3">
        <v>4</v>
      </c>
      <c r="I290" s="3">
        <v>2</v>
      </c>
      <c r="J290" s="6">
        <v>0.2</v>
      </c>
    </row>
    <row r="291" spans="1:10" ht="15" thickBot="1" x14ac:dyDescent="0.35">
      <c r="A291" s="3">
        <v>290</v>
      </c>
      <c r="B291" s="4">
        <v>40556</v>
      </c>
      <c r="C291" s="3">
        <v>1</v>
      </c>
      <c r="D291" s="3">
        <v>0</v>
      </c>
      <c r="E291" s="3">
        <v>1</v>
      </c>
      <c r="F291" s="3">
        <v>12</v>
      </c>
      <c r="G291" s="5" t="b">
        <v>0</v>
      </c>
      <c r="H291" s="3">
        <v>4</v>
      </c>
      <c r="I291" s="3">
        <v>1</v>
      </c>
      <c r="J291" s="6">
        <v>0.2</v>
      </c>
    </row>
    <row r="292" spans="1:10" ht="15" thickBot="1" x14ac:dyDescent="0.35">
      <c r="A292" s="3">
        <v>291</v>
      </c>
      <c r="B292" s="4">
        <v>40556</v>
      </c>
      <c r="C292" s="3">
        <v>1</v>
      </c>
      <c r="D292" s="3">
        <v>0</v>
      </c>
      <c r="E292" s="3">
        <v>1</v>
      </c>
      <c r="F292" s="3">
        <v>13</v>
      </c>
      <c r="G292" s="5" t="b">
        <v>0</v>
      </c>
      <c r="H292" s="3">
        <v>4</v>
      </c>
      <c r="I292" s="3">
        <v>1</v>
      </c>
      <c r="J292" s="6">
        <v>0.22</v>
      </c>
    </row>
    <row r="293" spans="1:10" ht="15" thickBot="1" x14ac:dyDescent="0.35">
      <c r="A293" s="3">
        <v>292</v>
      </c>
      <c r="B293" s="4">
        <v>40556</v>
      </c>
      <c r="C293" s="3">
        <v>1</v>
      </c>
      <c r="D293" s="3">
        <v>0</v>
      </c>
      <c r="E293" s="3">
        <v>1</v>
      </c>
      <c r="F293" s="3">
        <v>14</v>
      </c>
      <c r="G293" s="5" t="b">
        <v>0</v>
      </c>
      <c r="H293" s="3">
        <v>4</v>
      </c>
      <c r="I293" s="3">
        <v>1</v>
      </c>
      <c r="J293" s="6">
        <v>0.22</v>
      </c>
    </row>
    <row r="294" spans="1:10" ht="15" thickBot="1" x14ac:dyDescent="0.35">
      <c r="A294" s="3">
        <v>293</v>
      </c>
      <c r="B294" s="4">
        <v>40556</v>
      </c>
      <c r="C294" s="3">
        <v>1</v>
      </c>
      <c r="D294" s="3">
        <v>0</v>
      </c>
      <c r="E294" s="3">
        <v>1</v>
      </c>
      <c r="F294" s="3">
        <v>15</v>
      </c>
      <c r="G294" s="5" t="b">
        <v>0</v>
      </c>
      <c r="H294" s="3">
        <v>4</v>
      </c>
      <c r="I294" s="3">
        <v>1</v>
      </c>
      <c r="J294" s="6">
        <v>0.24</v>
      </c>
    </row>
    <row r="295" spans="1:10" ht="15" thickBot="1" x14ac:dyDescent="0.35">
      <c r="A295" s="3">
        <v>294</v>
      </c>
      <c r="B295" s="4">
        <v>40556</v>
      </c>
      <c r="C295" s="3">
        <v>1</v>
      </c>
      <c r="D295" s="3">
        <v>0</v>
      </c>
      <c r="E295" s="3">
        <v>1</v>
      </c>
      <c r="F295" s="3">
        <v>16</v>
      </c>
      <c r="G295" s="5" t="b">
        <v>0</v>
      </c>
      <c r="H295" s="3">
        <v>4</v>
      </c>
      <c r="I295" s="3">
        <v>1</v>
      </c>
      <c r="J295" s="6">
        <v>0.24</v>
      </c>
    </row>
    <row r="296" spans="1:10" ht="15" thickBot="1" x14ac:dyDescent="0.35">
      <c r="A296" s="3">
        <v>295</v>
      </c>
      <c r="B296" s="4">
        <v>40556</v>
      </c>
      <c r="C296" s="3">
        <v>1</v>
      </c>
      <c r="D296" s="3">
        <v>0</v>
      </c>
      <c r="E296" s="3">
        <v>1</v>
      </c>
      <c r="F296" s="3">
        <v>17</v>
      </c>
      <c r="G296" s="5" t="b">
        <v>0</v>
      </c>
      <c r="H296" s="3">
        <v>4</v>
      </c>
      <c r="I296" s="3">
        <v>1</v>
      </c>
      <c r="J296" s="6">
        <v>0.2</v>
      </c>
    </row>
    <row r="297" spans="1:10" ht="15" thickBot="1" x14ac:dyDescent="0.35">
      <c r="A297" s="3">
        <v>296</v>
      </c>
      <c r="B297" s="4">
        <v>40556</v>
      </c>
      <c r="C297" s="3">
        <v>1</v>
      </c>
      <c r="D297" s="3">
        <v>0</v>
      </c>
      <c r="E297" s="3">
        <v>1</v>
      </c>
      <c r="F297" s="3">
        <v>18</v>
      </c>
      <c r="G297" s="5" t="b">
        <v>0</v>
      </c>
      <c r="H297" s="3">
        <v>4</v>
      </c>
      <c r="I297" s="3">
        <v>1</v>
      </c>
      <c r="J297" s="6">
        <v>0.2</v>
      </c>
    </row>
    <row r="298" spans="1:10" ht="15" thickBot="1" x14ac:dyDescent="0.35">
      <c r="A298" s="3">
        <v>297</v>
      </c>
      <c r="B298" s="4">
        <v>40556</v>
      </c>
      <c r="C298" s="3">
        <v>1</v>
      </c>
      <c r="D298" s="3">
        <v>0</v>
      </c>
      <c r="E298" s="3">
        <v>1</v>
      </c>
      <c r="F298" s="3">
        <v>19</v>
      </c>
      <c r="G298" s="5" t="b">
        <v>0</v>
      </c>
      <c r="H298" s="3">
        <v>4</v>
      </c>
      <c r="I298" s="3">
        <v>1</v>
      </c>
      <c r="J298" s="6">
        <v>0.16</v>
      </c>
    </row>
    <row r="299" spans="1:10" ht="15" thickBot="1" x14ac:dyDescent="0.35">
      <c r="A299" s="3">
        <v>298</v>
      </c>
      <c r="B299" s="4">
        <v>40556</v>
      </c>
      <c r="C299" s="3">
        <v>1</v>
      </c>
      <c r="D299" s="3">
        <v>0</v>
      </c>
      <c r="E299" s="3">
        <v>1</v>
      </c>
      <c r="F299" s="3">
        <v>20</v>
      </c>
      <c r="G299" s="5" t="b">
        <v>0</v>
      </c>
      <c r="H299" s="3">
        <v>4</v>
      </c>
      <c r="I299" s="3">
        <v>1</v>
      </c>
      <c r="J299" s="6">
        <v>0.16</v>
      </c>
    </row>
    <row r="300" spans="1:10" ht="15" thickBot="1" x14ac:dyDescent="0.35">
      <c r="A300" s="3">
        <v>299</v>
      </c>
      <c r="B300" s="4">
        <v>40556</v>
      </c>
      <c r="C300" s="3">
        <v>1</v>
      </c>
      <c r="D300" s="3">
        <v>0</v>
      </c>
      <c r="E300" s="3">
        <v>1</v>
      </c>
      <c r="F300" s="3">
        <v>21</v>
      </c>
      <c r="G300" s="5" t="b">
        <v>0</v>
      </c>
      <c r="H300" s="3">
        <v>4</v>
      </c>
      <c r="I300" s="3">
        <v>1</v>
      </c>
      <c r="J300" s="6">
        <v>0.14000000000000001</v>
      </c>
    </row>
    <row r="301" spans="1:10" ht="15" thickBot="1" x14ac:dyDescent="0.35">
      <c r="A301" s="3">
        <v>300</v>
      </c>
      <c r="B301" s="4">
        <v>40556</v>
      </c>
      <c r="C301" s="3">
        <v>1</v>
      </c>
      <c r="D301" s="3">
        <v>0</v>
      </c>
      <c r="E301" s="3">
        <v>1</v>
      </c>
      <c r="F301" s="3">
        <v>22</v>
      </c>
      <c r="G301" s="5" t="b">
        <v>0</v>
      </c>
      <c r="H301" s="3">
        <v>4</v>
      </c>
      <c r="I301" s="3">
        <v>1</v>
      </c>
      <c r="J301" s="6">
        <v>0.14000000000000001</v>
      </c>
    </row>
    <row r="302" spans="1:10" ht="15" thickBot="1" x14ac:dyDescent="0.35">
      <c r="A302" s="3">
        <v>301</v>
      </c>
      <c r="B302" s="4">
        <v>40556</v>
      </c>
      <c r="C302" s="3">
        <v>1</v>
      </c>
      <c r="D302" s="3">
        <v>0</v>
      </c>
      <c r="E302" s="3">
        <v>1</v>
      </c>
      <c r="F302" s="3">
        <v>23</v>
      </c>
      <c r="G302" s="5" t="b">
        <v>0</v>
      </c>
      <c r="H302" s="3">
        <v>4</v>
      </c>
      <c r="I302" s="3">
        <v>1</v>
      </c>
      <c r="J302" s="6">
        <v>0.12</v>
      </c>
    </row>
    <row r="303" spans="1:10" ht="15" thickBot="1" x14ac:dyDescent="0.35">
      <c r="A303" s="3">
        <v>302</v>
      </c>
      <c r="B303" s="4">
        <v>40557</v>
      </c>
      <c r="C303" s="3">
        <v>1</v>
      </c>
      <c r="D303" s="3">
        <v>0</v>
      </c>
      <c r="E303" s="3">
        <v>1</v>
      </c>
      <c r="F303" s="3">
        <v>0</v>
      </c>
      <c r="G303" s="5" t="b">
        <v>0</v>
      </c>
      <c r="H303" s="3">
        <v>5</v>
      </c>
      <c r="I303" s="3">
        <v>1</v>
      </c>
      <c r="J303" s="6">
        <v>0.12</v>
      </c>
    </row>
    <row r="304" spans="1:10" ht="15" thickBot="1" x14ac:dyDescent="0.35">
      <c r="A304" s="3">
        <v>303</v>
      </c>
      <c r="B304" s="4">
        <v>40557</v>
      </c>
      <c r="C304" s="3">
        <v>1</v>
      </c>
      <c r="D304" s="3">
        <v>0</v>
      </c>
      <c r="E304" s="3">
        <v>1</v>
      </c>
      <c r="F304" s="3">
        <v>1</v>
      </c>
      <c r="G304" s="5" t="b">
        <v>0</v>
      </c>
      <c r="H304" s="3">
        <v>5</v>
      </c>
      <c r="I304" s="3">
        <v>1</v>
      </c>
      <c r="J304" s="6">
        <v>0.1</v>
      </c>
    </row>
    <row r="305" spans="1:10" ht="15" thickBot="1" x14ac:dyDescent="0.35">
      <c r="A305" s="3">
        <v>304</v>
      </c>
      <c r="B305" s="4">
        <v>40557</v>
      </c>
      <c r="C305" s="3">
        <v>1</v>
      </c>
      <c r="D305" s="3">
        <v>0</v>
      </c>
      <c r="E305" s="3">
        <v>1</v>
      </c>
      <c r="F305" s="3">
        <v>2</v>
      </c>
      <c r="G305" s="5" t="b">
        <v>0</v>
      </c>
      <c r="H305" s="3">
        <v>5</v>
      </c>
      <c r="I305" s="3">
        <v>1</v>
      </c>
      <c r="J305" s="6">
        <v>0.1</v>
      </c>
    </row>
    <row r="306" spans="1:10" ht="15" thickBot="1" x14ac:dyDescent="0.35">
      <c r="A306" s="3">
        <v>305</v>
      </c>
      <c r="B306" s="4">
        <v>40557</v>
      </c>
      <c r="C306" s="3">
        <v>1</v>
      </c>
      <c r="D306" s="3">
        <v>0</v>
      </c>
      <c r="E306" s="3">
        <v>1</v>
      </c>
      <c r="F306" s="3">
        <v>3</v>
      </c>
      <c r="G306" s="5" t="b">
        <v>0</v>
      </c>
      <c r="H306" s="3">
        <v>5</v>
      </c>
      <c r="I306" s="3">
        <v>1</v>
      </c>
      <c r="J306" s="6">
        <v>0.1</v>
      </c>
    </row>
    <row r="307" spans="1:10" ht="15" thickBot="1" x14ac:dyDescent="0.35">
      <c r="A307" s="3">
        <v>306</v>
      </c>
      <c r="B307" s="4">
        <v>40557</v>
      </c>
      <c r="C307" s="3">
        <v>1</v>
      </c>
      <c r="D307" s="3">
        <v>0</v>
      </c>
      <c r="E307" s="3">
        <v>1</v>
      </c>
      <c r="F307" s="3">
        <v>5</v>
      </c>
      <c r="G307" s="5" t="b">
        <v>0</v>
      </c>
      <c r="H307" s="3">
        <v>5</v>
      </c>
      <c r="I307" s="3">
        <v>1</v>
      </c>
      <c r="J307" s="6">
        <v>0.1</v>
      </c>
    </row>
    <row r="308" spans="1:10" ht="15" thickBot="1" x14ac:dyDescent="0.35">
      <c r="A308" s="3">
        <v>307</v>
      </c>
      <c r="B308" s="4">
        <v>40557</v>
      </c>
      <c r="C308" s="3">
        <v>1</v>
      </c>
      <c r="D308" s="3">
        <v>0</v>
      </c>
      <c r="E308" s="3">
        <v>1</v>
      </c>
      <c r="F308" s="3">
        <v>6</v>
      </c>
      <c r="G308" s="5" t="b">
        <v>0</v>
      </c>
      <c r="H308" s="3">
        <v>5</v>
      </c>
      <c r="I308" s="3">
        <v>1</v>
      </c>
      <c r="J308" s="6">
        <v>0.1</v>
      </c>
    </row>
    <row r="309" spans="1:10" ht="15" thickBot="1" x14ac:dyDescent="0.35">
      <c r="A309" s="3">
        <v>308</v>
      </c>
      <c r="B309" s="4">
        <v>40557</v>
      </c>
      <c r="C309" s="3">
        <v>1</v>
      </c>
      <c r="D309" s="3">
        <v>0</v>
      </c>
      <c r="E309" s="3">
        <v>1</v>
      </c>
      <c r="F309" s="3">
        <v>7</v>
      </c>
      <c r="G309" s="5" t="b">
        <v>0</v>
      </c>
      <c r="H309" s="3">
        <v>5</v>
      </c>
      <c r="I309" s="3">
        <v>1</v>
      </c>
      <c r="J309" s="6">
        <v>0.1</v>
      </c>
    </row>
    <row r="310" spans="1:10" ht="15" thickBot="1" x14ac:dyDescent="0.35">
      <c r="A310" s="3">
        <v>309</v>
      </c>
      <c r="B310" s="4">
        <v>40557</v>
      </c>
      <c r="C310" s="3">
        <v>1</v>
      </c>
      <c r="D310" s="3">
        <v>0</v>
      </c>
      <c r="E310" s="3">
        <v>1</v>
      </c>
      <c r="F310" s="3">
        <v>8</v>
      </c>
      <c r="G310" s="5" t="b">
        <v>0</v>
      </c>
      <c r="H310" s="3">
        <v>5</v>
      </c>
      <c r="I310" s="3">
        <v>1</v>
      </c>
      <c r="J310" s="6">
        <v>0.12</v>
      </c>
    </row>
    <row r="311" spans="1:10" ht="15" thickBot="1" x14ac:dyDescent="0.35">
      <c r="A311" s="3">
        <v>310</v>
      </c>
      <c r="B311" s="4">
        <v>40557</v>
      </c>
      <c r="C311" s="3">
        <v>1</v>
      </c>
      <c r="D311" s="3">
        <v>0</v>
      </c>
      <c r="E311" s="3">
        <v>1</v>
      </c>
      <c r="F311" s="3">
        <v>9</v>
      </c>
      <c r="G311" s="5" t="b">
        <v>0</v>
      </c>
      <c r="H311" s="3">
        <v>5</v>
      </c>
      <c r="I311" s="3">
        <v>1</v>
      </c>
      <c r="J311" s="6">
        <v>0.14000000000000001</v>
      </c>
    </row>
    <row r="312" spans="1:10" ht="15" thickBot="1" x14ac:dyDescent="0.35">
      <c r="A312" s="3">
        <v>311</v>
      </c>
      <c r="B312" s="4">
        <v>40557</v>
      </c>
      <c r="C312" s="3">
        <v>1</v>
      </c>
      <c r="D312" s="3">
        <v>0</v>
      </c>
      <c r="E312" s="3">
        <v>1</v>
      </c>
      <c r="F312" s="3">
        <v>10</v>
      </c>
      <c r="G312" s="5" t="b">
        <v>0</v>
      </c>
      <c r="H312" s="3">
        <v>5</v>
      </c>
      <c r="I312" s="3">
        <v>1</v>
      </c>
      <c r="J312" s="6">
        <v>0.18</v>
      </c>
    </row>
    <row r="313" spans="1:10" ht="15" thickBot="1" x14ac:dyDescent="0.35">
      <c r="A313" s="3">
        <v>312</v>
      </c>
      <c r="B313" s="4">
        <v>40557</v>
      </c>
      <c r="C313" s="3">
        <v>1</v>
      </c>
      <c r="D313" s="3">
        <v>0</v>
      </c>
      <c r="E313" s="3">
        <v>1</v>
      </c>
      <c r="F313" s="3">
        <v>11</v>
      </c>
      <c r="G313" s="5" t="b">
        <v>0</v>
      </c>
      <c r="H313" s="3">
        <v>5</v>
      </c>
      <c r="I313" s="3">
        <v>1</v>
      </c>
      <c r="J313" s="6">
        <v>0.18</v>
      </c>
    </row>
    <row r="314" spans="1:10" ht="15" thickBot="1" x14ac:dyDescent="0.35">
      <c r="A314" s="3">
        <v>313</v>
      </c>
      <c r="B314" s="4">
        <v>40557</v>
      </c>
      <c r="C314" s="3">
        <v>1</v>
      </c>
      <c r="D314" s="3">
        <v>0</v>
      </c>
      <c r="E314" s="3">
        <v>1</v>
      </c>
      <c r="F314" s="3">
        <v>12</v>
      </c>
      <c r="G314" s="5" t="b">
        <v>0</v>
      </c>
      <c r="H314" s="3">
        <v>5</v>
      </c>
      <c r="I314" s="3">
        <v>1</v>
      </c>
      <c r="J314" s="6">
        <v>0.2</v>
      </c>
    </row>
    <row r="315" spans="1:10" ht="15" thickBot="1" x14ac:dyDescent="0.35">
      <c r="A315" s="3">
        <v>314</v>
      </c>
      <c r="B315" s="4">
        <v>40557</v>
      </c>
      <c r="C315" s="3">
        <v>1</v>
      </c>
      <c r="D315" s="3">
        <v>0</v>
      </c>
      <c r="E315" s="3">
        <v>1</v>
      </c>
      <c r="F315" s="3">
        <v>13</v>
      </c>
      <c r="G315" s="5" t="b">
        <v>0</v>
      </c>
      <c r="H315" s="3">
        <v>5</v>
      </c>
      <c r="I315" s="3">
        <v>1</v>
      </c>
      <c r="J315" s="6">
        <v>0.22</v>
      </c>
    </row>
    <row r="316" spans="1:10" ht="15" thickBot="1" x14ac:dyDescent="0.35">
      <c r="A316" s="3">
        <v>315</v>
      </c>
      <c r="B316" s="4">
        <v>40557</v>
      </c>
      <c r="C316" s="3">
        <v>1</v>
      </c>
      <c r="D316" s="3">
        <v>0</v>
      </c>
      <c r="E316" s="3">
        <v>1</v>
      </c>
      <c r="F316" s="3">
        <v>14</v>
      </c>
      <c r="G316" s="5" t="b">
        <v>0</v>
      </c>
      <c r="H316" s="3">
        <v>5</v>
      </c>
      <c r="I316" s="3">
        <v>1</v>
      </c>
      <c r="J316" s="6">
        <v>0.22</v>
      </c>
    </row>
    <row r="317" spans="1:10" ht="15" thickBot="1" x14ac:dyDescent="0.35">
      <c r="A317" s="3">
        <v>316</v>
      </c>
      <c r="B317" s="4">
        <v>40557</v>
      </c>
      <c r="C317" s="3">
        <v>1</v>
      </c>
      <c r="D317" s="3">
        <v>0</v>
      </c>
      <c r="E317" s="3">
        <v>1</v>
      </c>
      <c r="F317" s="3">
        <v>15</v>
      </c>
      <c r="G317" s="5" t="b">
        <v>0</v>
      </c>
      <c r="H317" s="3">
        <v>5</v>
      </c>
      <c r="I317" s="3">
        <v>1</v>
      </c>
      <c r="J317" s="6">
        <v>0.24</v>
      </c>
    </row>
    <row r="318" spans="1:10" ht="15" thickBot="1" x14ac:dyDescent="0.35">
      <c r="A318" s="3">
        <v>317</v>
      </c>
      <c r="B318" s="4">
        <v>40557</v>
      </c>
      <c r="C318" s="3">
        <v>1</v>
      </c>
      <c r="D318" s="3">
        <v>0</v>
      </c>
      <c r="E318" s="3">
        <v>1</v>
      </c>
      <c r="F318" s="3">
        <v>16</v>
      </c>
      <c r="G318" s="5" t="b">
        <v>0</v>
      </c>
      <c r="H318" s="3">
        <v>5</v>
      </c>
      <c r="I318" s="3">
        <v>1</v>
      </c>
      <c r="J318" s="6">
        <v>0.22</v>
      </c>
    </row>
    <row r="319" spans="1:10" ht="15" thickBot="1" x14ac:dyDescent="0.35">
      <c r="A319" s="3">
        <v>318</v>
      </c>
      <c r="B319" s="4">
        <v>40557</v>
      </c>
      <c r="C319" s="3">
        <v>1</v>
      </c>
      <c r="D319" s="3">
        <v>0</v>
      </c>
      <c r="E319" s="3">
        <v>1</v>
      </c>
      <c r="F319" s="3">
        <v>17</v>
      </c>
      <c r="G319" s="5" t="b">
        <v>0</v>
      </c>
      <c r="H319" s="3">
        <v>5</v>
      </c>
      <c r="I319" s="3">
        <v>1</v>
      </c>
      <c r="J319" s="6">
        <v>0.22</v>
      </c>
    </row>
    <row r="320" spans="1:10" ht="15" thickBot="1" x14ac:dyDescent="0.35">
      <c r="A320" s="3">
        <v>319</v>
      </c>
      <c r="B320" s="4">
        <v>40557</v>
      </c>
      <c r="C320" s="3">
        <v>1</v>
      </c>
      <c r="D320" s="3">
        <v>0</v>
      </c>
      <c r="E320" s="3">
        <v>1</v>
      </c>
      <c r="F320" s="3">
        <v>18</v>
      </c>
      <c r="G320" s="5" t="b">
        <v>0</v>
      </c>
      <c r="H320" s="3">
        <v>5</v>
      </c>
      <c r="I320" s="3">
        <v>1</v>
      </c>
      <c r="J320" s="6">
        <v>0.2</v>
      </c>
    </row>
    <row r="321" spans="1:10" ht="15" thickBot="1" x14ac:dyDescent="0.35">
      <c r="A321" s="3">
        <v>320</v>
      </c>
      <c r="B321" s="4">
        <v>40557</v>
      </c>
      <c r="C321" s="3">
        <v>1</v>
      </c>
      <c r="D321" s="3">
        <v>0</v>
      </c>
      <c r="E321" s="3">
        <v>1</v>
      </c>
      <c r="F321" s="3">
        <v>19</v>
      </c>
      <c r="G321" s="5" t="b">
        <v>0</v>
      </c>
      <c r="H321" s="3">
        <v>5</v>
      </c>
      <c r="I321" s="3">
        <v>1</v>
      </c>
      <c r="J321" s="6">
        <v>0.16</v>
      </c>
    </row>
    <row r="322" spans="1:10" ht="15" thickBot="1" x14ac:dyDescent="0.35">
      <c r="A322" s="3">
        <v>321</v>
      </c>
      <c r="B322" s="4">
        <v>40557</v>
      </c>
      <c r="C322" s="3">
        <v>1</v>
      </c>
      <c r="D322" s="3">
        <v>0</v>
      </c>
      <c r="E322" s="3">
        <v>1</v>
      </c>
      <c r="F322" s="3">
        <v>20</v>
      </c>
      <c r="G322" s="5" t="b">
        <v>0</v>
      </c>
      <c r="H322" s="3">
        <v>5</v>
      </c>
      <c r="I322" s="3">
        <v>1</v>
      </c>
      <c r="J322" s="6">
        <v>0.18</v>
      </c>
    </row>
    <row r="323" spans="1:10" ht="15" thickBot="1" x14ac:dyDescent="0.35">
      <c r="A323" s="3">
        <v>322</v>
      </c>
      <c r="B323" s="4">
        <v>40557</v>
      </c>
      <c r="C323" s="3">
        <v>1</v>
      </c>
      <c r="D323" s="3">
        <v>0</v>
      </c>
      <c r="E323" s="3">
        <v>1</v>
      </c>
      <c r="F323" s="3">
        <v>21</v>
      </c>
      <c r="G323" s="5" t="b">
        <v>0</v>
      </c>
      <c r="H323" s="3">
        <v>5</v>
      </c>
      <c r="I323" s="3">
        <v>1</v>
      </c>
      <c r="J323" s="6">
        <v>0.16</v>
      </c>
    </row>
    <row r="324" spans="1:10" ht="15" thickBot="1" x14ac:dyDescent="0.35">
      <c r="A324" s="3">
        <v>323</v>
      </c>
      <c r="B324" s="4">
        <v>40557</v>
      </c>
      <c r="C324" s="3">
        <v>1</v>
      </c>
      <c r="D324" s="3">
        <v>0</v>
      </c>
      <c r="E324" s="3">
        <v>1</v>
      </c>
      <c r="F324" s="3">
        <v>22</v>
      </c>
      <c r="G324" s="5" t="b">
        <v>0</v>
      </c>
      <c r="H324" s="3">
        <v>5</v>
      </c>
      <c r="I324" s="3">
        <v>2</v>
      </c>
      <c r="J324" s="6">
        <v>0.16</v>
      </c>
    </row>
    <row r="325" spans="1:10" ht="15" thickBot="1" x14ac:dyDescent="0.35">
      <c r="A325" s="3">
        <v>324</v>
      </c>
      <c r="B325" s="4">
        <v>40557</v>
      </c>
      <c r="C325" s="3">
        <v>1</v>
      </c>
      <c r="D325" s="3">
        <v>0</v>
      </c>
      <c r="E325" s="3">
        <v>1</v>
      </c>
      <c r="F325" s="3">
        <v>23</v>
      </c>
      <c r="G325" s="5" t="b">
        <v>0</v>
      </c>
      <c r="H325" s="3">
        <v>5</v>
      </c>
      <c r="I325" s="3">
        <v>2</v>
      </c>
      <c r="J325" s="6">
        <v>0.18</v>
      </c>
    </row>
    <row r="326" spans="1:10" ht="15" thickBot="1" x14ac:dyDescent="0.35">
      <c r="A326" s="3">
        <v>325</v>
      </c>
      <c r="B326" s="4">
        <v>40558</v>
      </c>
      <c r="C326" s="3">
        <v>1</v>
      </c>
      <c r="D326" s="3">
        <v>0</v>
      </c>
      <c r="E326" s="3">
        <v>1</v>
      </c>
      <c r="F326" s="3">
        <v>0</v>
      </c>
      <c r="G326" s="5" t="b">
        <v>0</v>
      </c>
      <c r="H326" s="3">
        <v>6</v>
      </c>
      <c r="I326" s="3">
        <v>1</v>
      </c>
      <c r="J326" s="6">
        <v>0.18</v>
      </c>
    </row>
    <row r="327" spans="1:10" ht="15" thickBot="1" x14ac:dyDescent="0.35">
      <c r="A327" s="3">
        <v>326</v>
      </c>
      <c r="B327" s="4">
        <v>40558</v>
      </c>
      <c r="C327" s="3">
        <v>1</v>
      </c>
      <c r="D327" s="3">
        <v>0</v>
      </c>
      <c r="E327" s="3">
        <v>1</v>
      </c>
      <c r="F327" s="3">
        <v>1</v>
      </c>
      <c r="G327" s="5" t="b">
        <v>0</v>
      </c>
      <c r="H327" s="3">
        <v>6</v>
      </c>
      <c r="I327" s="3">
        <v>2</v>
      </c>
      <c r="J327" s="6">
        <v>0.16</v>
      </c>
    </row>
    <row r="328" spans="1:10" ht="15" thickBot="1" x14ac:dyDescent="0.35">
      <c r="A328" s="3">
        <v>327</v>
      </c>
      <c r="B328" s="4">
        <v>40558</v>
      </c>
      <c r="C328" s="3">
        <v>1</v>
      </c>
      <c r="D328" s="3">
        <v>0</v>
      </c>
      <c r="E328" s="3">
        <v>1</v>
      </c>
      <c r="F328" s="3">
        <v>2</v>
      </c>
      <c r="G328" s="5" t="b">
        <v>0</v>
      </c>
      <c r="H328" s="3">
        <v>6</v>
      </c>
      <c r="I328" s="3">
        <v>2</v>
      </c>
      <c r="J328" s="6">
        <v>0.16</v>
      </c>
    </row>
    <row r="329" spans="1:10" ht="15" thickBot="1" x14ac:dyDescent="0.35">
      <c r="A329" s="3">
        <v>328</v>
      </c>
      <c r="B329" s="4">
        <v>40558</v>
      </c>
      <c r="C329" s="3">
        <v>1</v>
      </c>
      <c r="D329" s="3">
        <v>0</v>
      </c>
      <c r="E329" s="3">
        <v>1</v>
      </c>
      <c r="F329" s="3">
        <v>3</v>
      </c>
      <c r="G329" s="5" t="b">
        <v>0</v>
      </c>
      <c r="H329" s="3">
        <v>6</v>
      </c>
      <c r="I329" s="3">
        <v>2</v>
      </c>
      <c r="J329" s="6">
        <v>0.16</v>
      </c>
    </row>
    <row r="330" spans="1:10" ht="15" thickBot="1" x14ac:dyDescent="0.35">
      <c r="A330" s="3">
        <v>329</v>
      </c>
      <c r="B330" s="4">
        <v>40558</v>
      </c>
      <c r="C330" s="3">
        <v>1</v>
      </c>
      <c r="D330" s="3">
        <v>0</v>
      </c>
      <c r="E330" s="3">
        <v>1</v>
      </c>
      <c r="F330" s="3">
        <v>4</v>
      </c>
      <c r="G330" s="5" t="b">
        <v>0</v>
      </c>
      <c r="H330" s="3">
        <v>6</v>
      </c>
      <c r="I330" s="3">
        <v>2</v>
      </c>
      <c r="J330" s="6">
        <v>0.16</v>
      </c>
    </row>
    <row r="331" spans="1:10" ht="15" thickBot="1" x14ac:dyDescent="0.35">
      <c r="A331" s="3">
        <v>330</v>
      </c>
      <c r="B331" s="4">
        <v>40558</v>
      </c>
      <c r="C331" s="3">
        <v>1</v>
      </c>
      <c r="D331" s="3">
        <v>0</v>
      </c>
      <c r="E331" s="3">
        <v>1</v>
      </c>
      <c r="F331" s="3">
        <v>5</v>
      </c>
      <c r="G331" s="5" t="b">
        <v>0</v>
      </c>
      <c r="H331" s="3">
        <v>6</v>
      </c>
      <c r="I331" s="3">
        <v>1</v>
      </c>
      <c r="J331" s="6">
        <v>0.16</v>
      </c>
    </row>
    <row r="332" spans="1:10" ht="15" thickBot="1" x14ac:dyDescent="0.35">
      <c r="A332" s="3">
        <v>331</v>
      </c>
      <c r="B332" s="4">
        <v>40558</v>
      </c>
      <c r="C332" s="3">
        <v>1</v>
      </c>
      <c r="D332" s="3">
        <v>0</v>
      </c>
      <c r="E332" s="3">
        <v>1</v>
      </c>
      <c r="F332" s="3">
        <v>6</v>
      </c>
      <c r="G332" s="5" t="b">
        <v>0</v>
      </c>
      <c r="H332" s="3">
        <v>6</v>
      </c>
      <c r="I332" s="3">
        <v>1</v>
      </c>
      <c r="J332" s="6">
        <v>0.14000000000000001</v>
      </c>
    </row>
    <row r="333" spans="1:10" ht="15" thickBot="1" x14ac:dyDescent="0.35">
      <c r="A333" s="3">
        <v>332</v>
      </c>
      <c r="B333" s="4">
        <v>40558</v>
      </c>
      <c r="C333" s="3">
        <v>1</v>
      </c>
      <c r="D333" s="3">
        <v>0</v>
      </c>
      <c r="E333" s="3">
        <v>1</v>
      </c>
      <c r="F333" s="3">
        <v>7</v>
      </c>
      <c r="G333" s="5" t="b">
        <v>0</v>
      </c>
      <c r="H333" s="3">
        <v>6</v>
      </c>
      <c r="I333" s="3">
        <v>1</v>
      </c>
      <c r="J333" s="6">
        <v>0.14000000000000001</v>
      </c>
    </row>
    <row r="334" spans="1:10" ht="15" thickBot="1" x14ac:dyDescent="0.35">
      <c r="A334" s="3">
        <v>333</v>
      </c>
      <c r="B334" s="4">
        <v>40558</v>
      </c>
      <c r="C334" s="3">
        <v>1</v>
      </c>
      <c r="D334" s="3">
        <v>0</v>
      </c>
      <c r="E334" s="3">
        <v>1</v>
      </c>
      <c r="F334" s="3">
        <v>8</v>
      </c>
      <c r="G334" s="5" t="b">
        <v>0</v>
      </c>
      <c r="H334" s="3">
        <v>6</v>
      </c>
      <c r="I334" s="3">
        <v>1</v>
      </c>
      <c r="J334" s="6">
        <v>0.14000000000000001</v>
      </c>
    </row>
    <row r="335" spans="1:10" ht="15" thickBot="1" x14ac:dyDescent="0.35">
      <c r="A335" s="3">
        <v>334</v>
      </c>
      <c r="B335" s="4">
        <v>40558</v>
      </c>
      <c r="C335" s="3">
        <v>1</v>
      </c>
      <c r="D335" s="3">
        <v>0</v>
      </c>
      <c r="E335" s="3">
        <v>1</v>
      </c>
      <c r="F335" s="3">
        <v>9</v>
      </c>
      <c r="G335" s="5" t="b">
        <v>0</v>
      </c>
      <c r="H335" s="3">
        <v>6</v>
      </c>
      <c r="I335" s="3">
        <v>1</v>
      </c>
      <c r="J335" s="6">
        <v>0.16</v>
      </c>
    </row>
    <row r="336" spans="1:10" ht="15" thickBot="1" x14ac:dyDescent="0.35">
      <c r="A336" s="3">
        <v>335</v>
      </c>
      <c r="B336" s="4">
        <v>40558</v>
      </c>
      <c r="C336" s="3">
        <v>1</v>
      </c>
      <c r="D336" s="3">
        <v>0</v>
      </c>
      <c r="E336" s="3">
        <v>1</v>
      </c>
      <c r="F336" s="3">
        <v>10</v>
      </c>
      <c r="G336" s="5" t="b">
        <v>0</v>
      </c>
      <c r="H336" s="3">
        <v>6</v>
      </c>
      <c r="I336" s="3">
        <v>1</v>
      </c>
      <c r="J336" s="6">
        <v>0.18</v>
      </c>
    </row>
    <row r="337" spans="1:10" ht="15" thickBot="1" x14ac:dyDescent="0.35">
      <c r="A337" s="3">
        <v>336</v>
      </c>
      <c r="B337" s="4">
        <v>40558</v>
      </c>
      <c r="C337" s="3">
        <v>1</v>
      </c>
      <c r="D337" s="3">
        <v>0</v>
      </c>
      <c r="E337" s="3">
        <v>1</v>
      </c>
      <c r="F337" s="3">
        <v>11</v>
      </c>
      <c r="G337" s="5" t="b">
        <v>0</v>
      </c>
      <c r="H337" s="3">
        <v>6</v>
      </c>
      <c r="I337" s="3">
        <v>1</v>
      </c>
      <c r="J337" s="6">
        <v>0.2</v>
      </c>
    </row>
    <row r="338" spans="1:10" ht="15" thickBot="1" x14ac:dyDescent="0.35">
      <c r="A338" s="3">
        <v>337</v>
      </c>
      <c r="B338" s="4">
        <v>40558</v>
      </c>
      <c r="C338" s="3">
        <v>1</v>
      </c>
      <c r="D338" s="3">
        <v>0</v>
      </c>
      <c r="E338" s="3">
        <v>1</v>
      </c>
      <c r="F338" s="3">
        <v>12</v>
      </c>
      <c r="G338" s="5" t="b">
        <v>0</v>
      </c>
      <c r="H338" s="3">
        <v>6</v>
      </c>
      <c r="I338" s="3">
        <v>1</v>
      </c>
      <c r="J338" s="6">
        <v>0.24</v>
      </c>
    </row>
    <row r="339" spans="1:10" ht="15" thickBot="1" x14ac:dyDescent="0.35">
      <c r="A339" s="3">
        <v>338</v>
      </c>
      <c r="B339" s="4">
        <v>40558</v>
      </c>
      <c r="C339" s="3">
        <v>1</v>
      </c>
      <c r="D339" s="3">
        <v>0</v>
      </c>
      <c r="E339" s="3">
        <v>1</v>
      </c>
      <c r="F339" s="3">
        <v>13</v>
      </c>
      <c r="G339" s="5" t="b">
        <v>0</v>
      </c>
      <c r="H339" s="3">
        <v>6</v>
      </c>
      <c r="I339" s="3">
        <v>1</v>
      </c>
      <c r="J339" s="6">
        <v>0.28000000000000003</v>
      </c>
    </row>
    <row r="340" spans="1:10" ht="15" thickBot="1" x14ac:dyDescent="0.35">
      <c r="A340" s="3">
        <v>339</v>
      </c>
      <c r="B340" s="4">
        <v>40558</v>
      </c>
      <c r="C340" s="3">
        <v>1</v>
      </c>
      <c r="D340" s="3">
        <v>0</v>
      </c>
      <c r="E340" s="3">
        <v>1</v>
      </c>
      <c r="F340" s="3">
        <v>14</v>
      </c>
      <c r="G340" s="5" t="b">
        <v>0</v>
      </c>
      <c r="H340" s="3">
        <v>6</v>
      </c>
      <c r="I340" s="3">
        <v>1</v>
      </c>
      <c r="J340" s="6">
        <v>0.3</v>
      </c>
    </row>
    <row r="341" spans="1:10" ht="15" thickBot="1" x14ac:dyDescent="0.35">
      <c r="A341" s="3">
        <v>340</v>
      </c>
      <c r="B341" s="4">
        <v>40558</v>
      </c>
      <c r="C341" s="3">
        <v>1</v>
      </c>
      <c r="D341" s="3">
        <v>0</v>
      </c>
      <c r="E341" s="3">
        <v>1</v>
      </c>
      <c r="F341" s="3">
        <v>15</v>
      </c>
      <c r="G341" s="5" t="b">
        <v>0</v>
      </c>
      <c r="H341" s="3">
        <v>6</v>
      </c>
      <c r="I341" s="3">
        <v>2</v>
      </c>
      <c r="J341" s="6">
        <v>0.32</v>
      </c>
    </row>
    <row r="342" spans="1:10" ht="15" thickBot="1" x14ac:dyDescent="0.35">
      <c r="A342" s="3">
        <v>341</v>
      </c>
      <c r="B342" s="4">
        <v>40558</v>
      </c>
      <c r="C342" s="3">
        <v>1</v>
      </c>
      <c r="D342" s="3">
        <v>0</v>
      </c>
      <c r="E342" s="3">
        <v>1</v>
      </c>
      <c r="F342" s="3">
        <v>16</v>
      </c>
      <c r="G342" s="5" t="b">
        <v>0</v>
      </c>
      <c r="H342" s="3">
        <v>6</v>
      </c>
      <c r="I342" s="3">
        <v>2</v>
      </c>
      <c r="J342" s="6">
        <v>0.34</v>
      </c>
    </row>
    <row r="343" spans="1:10" ht="15" thickBot="1" x14ac:dyDescent="0.35">
      <c r="A343" s="3">
        <v>342</v>
      </c>
      <c r="B343" s="4">
        <v>40558</v>
      </c>
      <c r="C343" s="3">
        <v>1</v>
      </c>
      <c r="D343" s="3">
        <v>0</v>
      </c>
      <c r="E343" s="3">
        <v>1</v>
      </c>
      <c r="F343" s="3">
        <v>17</v>
      </c>
      <c r="G343" s="5" t="b">
        <v>0</v>
      </c>
      <c r="H343" s="3">
        <v>6</v>
      </c>
      <c r="I343" s="3">
        <v>2</v>
      </c>
      <c r="J343" s="6">
        <v>0.32</v>
      </c>
    </row>
    <row r="344" spans="1:10" ht="15" thickBot="1" x14ac:dyDescent="0.35">
      <c r="A344" s="3">
        <v>343</v>
      </c>
      <c r="B344" s="4">
        <v>40558</v>
      </c>
      <c r="C344" s="3">
        <v>1</v>
      </c>
      <c r="D344" s="3">
        <v>0</v>
      </c>
      <c r="E344" s="3">
        <v>1</v>
      </c>
      <c r="F344" s="3">
        <v>18</v>
      </c>
      <c r="G344" s="5" t="b">
        <v>0</v>
      </c>
      <c r="H344" s="3">
        <v>6</v>
      </c>
      <c r="I344" s="3">
        <v>2</v>
      </c>
      <c r="J344" s="6">
        <v>0.3</v>
      </c>
    </row>
    <row r="345" spans="1:10" ht="15" thickBot="1" x14ac:dyDescent="0.35">
      <c r="A345" s="3">
        <v>344</v>
      </c>
      <c r="B345" s="4">
        <v>40558</v>
      </c>
      <c r="C345" s="3">
        <v>1</v>
      </c>
      <c r="D345" s="3">
        <v>0</v>
      </c>
      <c r="E345" s="3">
        <v>1</v>
      </c>
      <c r="F345" s="3">
        <v>19</v>
      </c>
      <c r="G345" s="5" t="b">
        <v>0</v>
      </c>
      <c r="H345" s="3">
        <v>6</v>
      </c>
      <c r="I345" s="3">
        <v>2</v>
      </c>
      <c r="J345" s="6">
        <v>0.32</v>
      </c>
    </row>
    <row r="346" spans="1:10" ht="15" thickBot="1" x14ac:dyDescent="0.35">
      <c r="A346" s="3">
        <v>345</v>
      </c>
      <c r="B346" s="4">
        <v>40558</v>
      </c>
      <c r="C346" s="3">
        <v>1</v>
      </c>
      <c r="D346" s="3">
        <v>0</v>
      </c>
      <c r="E346" s="3">
        <v>1</v>
      </c>
      <c r="F346" s="3">
        <v>20</v>
      </c>
      <c r="G346" s="5" t="b">
        <v>0</v>
      </c>
      <c r="H346" s="3">
        <v>6</v>
      </c>
      <c r="I346" s="3">
        <v>2</v>
      </c>
      <c r="J346" s="6">
        <v>0.32</v>
      </c>
    </row>
    <row r="347" spans="1:10" ht="15" thickBot="1" x14ac:dyDescent="0.35">
      <c r="A347" s="3">
        <v>346</v>
      </c>
      <c r="B347" s="4">
        <v>40558</v>
      </c>
      <c r="C347" s="3">
        <v>1</v>
      </c>
      <c r="D347" s="3">
        <v>0</v>
      </c>
      <c r="E347" s="3">
        <v>1</v>
      </c>
      <c r="F347" s="3">
        <v>21</v>
      </c>
      <c r="G347" s="5" t="b">
        <v>0</v>
      </c>
      <c r="H347" s="3">
        <v>6</v>
      </c>
      <c r="I347" s="3">
        <v>2</v>
      </c>
      <c r="J347" s="6">
        <v>0.32</v>
      </c>
    </row>
    <row r="348" spans="1:10" ht="15" thickBot="1" x14ac:dyDescent="0.35">
      <c r="A348" s="3">
        <v>347</v>
      </c>
      <c r="B348" s="4">
        <v>40558</v>
      </c>
      <c r="C348" s="3">
        <v>1</v>
      </c>
      <c r="D348" s="3">
        <v>0</v>
      </c>
      <c r="E348" s="3">
        <v>1</v>
      </c>
      <c r="F348" s="3">
        <v>22</v>
      </c>
      <c r="G348" s="5" t="b">
        <v>0</v>
      </c>
      <c r="H348" s="3">
        <v>6</v>
      </c>
      <c r="I348" s="3">
        <v>2</v>
      </c>
      <c r="J348" s="6">
        <v>0.3</v>
      </c>
    </row>
    <row r="349" spans="1:10" ht="15" thickBot="1" x14ac:dyDescent="0.35">
      <c r="A349" s="3">
        <v>348</v>
      </c>
      <c r="B349" s="4">
        <v>40558</v>
      </c>
      <c r="C349" s="3">
        <v>1</v>
      </c>
      <c r="D349" s="3">
        <v>0</v>
      </c>
      <c r="E349" s="3">
        <v>1</v>
      </c>
      <c r="F349" s="3">
        <v>23</v>
      </c>
      <c r="G349" s="5" t="b">
        <v>0</v>
      </c>
      <c r="H349" s="3">
        <v>6</v>
      </c>
      <c r="I349" s="3">
        <v>1</v>
      </c>
      <c r="J349" s="6">
        <v>0.3</v>
      </c>
    </row>
    <row r="350" spans="1:10" ht="15" thickBot="1" x14ac:dyDescent="0.35">
      <c r="A350" s="3">
        <v>349</v>
      </c>
      <c r="B350" s="4">
        <v>40559</v>
      </c>
      <c r="C350" s="3">
        <v>1</v>
      </c>
      <c r="D350" s="3">
        <v>0</v>
      </c>
      <c r="E350" s="3">
        <v>1</v>
      </c>
      <c r="F350" s="3">
        <v>0</v>
      </c>
      <c r="G350" s="5" t="b">
        <v>0</v>
      </c>
      <c r="H350" s="3">
        <v>0</v>
      </c>
      <c r="I350" s="3">
        <v>1</v>
      </c>
      <c r="J350" s="6">
        <v>0.26</v>
      </c>
    </row>
    <row r="351" spans="1:10" ht="15" thickBot="1" x14ac:dyDescent="0.35">
      <c r="A351" s="3">
        <v>350</v>
      </c>
      <c r="B351" s="4">
        <v>40559</v>
      </c>
      <c r="C351" s="3">
        <v>1</v>
      </c>
      <c r="D351" s="3">
        <v>0</v>
      </c>
      <c r="E351" s="3">
        <v>1</v>
      </c>
      <c r="F351" s="3">
        <v>1</v>
      </c>
      <c r="G351" s="5" t="b">
        <v>0</v>
      </c>
      <c r="H351" s="3">
        <v>0</v>
      </c>
      <c r="I351" s="3">
        <v>1</v>
      </c>
      <c r="J351" s="6">
        <v>0.26</v>
      </c>
    </row>
    <row r="352" spans="1:10" ht="15" thickBot="1" x14ac:dyDescent="0.35">
      <c r="A352" s="3">
        <v>351</v>
      </c>
      <c r="B352" s="4">
        <v>40559</v>
      </c>
      <c r="C352" s="3">
        <v>1</v>
      </c>
      <c r="D352" s="3">
        <v>0</v>
      </c>
      <c r="E352" s="3">
        <v>1</v>
      </c>
      <c r="F352" s="3">
        <v>2</v>
      </c>
      <c r="G352" s="5" t="b">
        <v>0</v>
      </c>
      <c r="H352" s="3">
        <v>0</v>
      </c>
      <c r="I352" s="3">
        <v>1</v>
      </c>
      <c r="J352" s="6">
        <v>0.26</v>
      </c>
    </row>
    <row r="353" spans="1:10" ht="15" thickBot="1" x14ac:dyDescent="0.35">
      <c r="A353" s="3">
        <v>352</v>
      </c>
      <c r="B353" s="4">
        <v>40559</v>
      </c>
      <c r="C353" s="3">
        <v>1</v>
      </c>
      <c r="D353" s="3">
        <v>0</v>
      </c>
      <c r="E353" s="3">
        <v>1</v>
      </c>
      <c r="F353" s="3">
        <v>3</v>
      </c>
      <c r="G353" s="5" t="b">
        <v>0</v>
      </c>
      <c r="H353" s="3">
        <v>0</v>
      </c>
      <c r="I353" s="3">
        <v>1</v>
      </c>
      <c r="J353" s="6">
        <v>0.22</v>
      </c>
    </row>
    <row r="354" spans="1:10" ht="15" thickBot="1" x14ac:dyDescent="0.35">
      <c r="A354" s="3">
        <v>353</v>
      </c>
      <c r="B354" s="4">
        <v>40559</v>
      </c>
      <c r="C354" s="3">
        <v>1</v>
      </c>
      <c r="D354" s="3">
        <v>0</v>
      </c>
      <c r="E354" s="3">
        <v>1</v>
      </c>
      <c r="F354" s="3">
        <v>4</v>
      </c>
      <c r="G354" s="5" t="b">
        <v>0</v>
      </c>
      <c r="H354" s="3">
        <v>0</v>
      </c>
      <c r="I354" s="3">
        <v>1</v>
      </c>
      <c r="J354" s="6">
        <v>0.26</v>
      </c>
    </row>
    <row r="355" spans="1:10" ht="15" thickBot="1" x14ac:dyDescent="0.35">
      <c r="A355" s="3">
        <v>354</v>
      </c>
      <c r="B355" s="4">
        <v>40559</v>
      </c>
      <c r="C355" s="3">
        <v>1</v>
      </c>
      <c r="D355" s="3">
        <v>0</v>
      </c>
      <c r="E355" s="3">
        <v>1</v>
      </c>
      <c r="F355" s="3">
        <v>5</v>
      </c>
      <c r="G355" s="5" t="b">
        <v>0</v>
      </c>
      <c r="H355" s="3">
        <v>0</v>
      </c>
      <c r="I355" s="3">
        <v>2</v>
      </c>
      <c r="J355" s="6">
        <v>0.26</v>
      </c>
    </row>
    <row r="356" spans="1:10" ht="15" thickBot="1" x14ac:dyDescent="0.35">
      <c r="A356" s="3">
        <v>355</v>
      </c>
      <c r="B356" s="4">
        <v>40559</v>
      </c>
      <c r="C356" s="3">
        <v>1</v>
      </c>
      <c r="D356" s="3">
        <v>0</v>
      </c>
      <c r="E356" s="3">
        <v>1</v>
      </c>
      <c r="F356" s="3">
        <v>6</v>
      </c>
      <c r="G356" s="5" t="b">
        <v>0</v>
      </c>
      <c r="H356" s="3">
        <v>0</v>
      </c>
      <c r="I356" s="3">
        <v>2</v>
      </c>
      <c r="J356" s="6">
        <v>0.26</v>
      </c>
    </row>
    <row r="357" spans="1:10" ht="15" thickBot="1" x14ac:dyDescent="0.35">
      <c r="A357" s="3">
        <v>356</v>
      </c>
      <c r="B357" s="4">
        <v>40559</v>
      </c>
      <c r="C357" s="3">
        <v>1</v>
      </c>
      <c r="D357" s="3">
        <v>0</v>
      </c>
      <c r="E357" s="3">
        <v>1</v>
      </c>
      <c r="F357" s="3">
        <v>7</v>
      </c>
      <c r="G357" s="5" t="b">
        <v>0</v>
      </c>
      <c r="H357" s="3">
        <v>0</v>
      </c>
      <c r="I357" s="3">
        <v>2</v>
      </c>
      <c r="J357" s="6">
        <v>0.24</v>
      </c>
    </row>
    <row r="358" spans="1:10" ht="15" thickBot="1" x14ac:dyDescent="0.35">
      <c r="A358" s="3">
        <v>357</v>
      </c>
      <c r="B358" s="4">
        <v>40559</v>
      </c>
      <c r="C358" s="3">
        <v>1</v>
      </c>
      <c r="D358" s="3">
        <v>0</v>
      </c>
      <c r="E358" s="3">
        <v>1</v>
      </c>
      <c r="F358" s="3">
        <v>8</v>
      </c>
      <c r="G358" s="5" t="b">
        <v>0</v>
      </c>
      <c r="H358" s="3">
        <v>0</v>
      </c>
      <c r="I358" s="3">
        <v>1</v>
      </c>
      <c r="J358" s="6">
        <v>0.22</v>
      </c>
    </row>
    <row r="359" spans="1:10" ht="15" thickBot="1" x14ac:dyDescent="0.35">
      <c r="A359" s="3">
        <v>358</v>
      </c>
      <c r="B359" s="4">
        <v>40559</v>
      </c>
      <c r="C359" s="3">
        <v>1</v>
      </c>
      <c r="D359" s="3">
        <v>0</v>
      </c>
      <c r="E359" s="3">
        <v>1</v>
      </c>
      <c r="F359" s="3">
        <v>9</v>
      </c>
      <c r="G359" s="5" t="b">
        <v>0</v>
      </c>
      <c r="H359" s="3">
        <v>0</v>
      </c>
      <c r="I359" s="3">
        <v>1</v>
      </c>
      <c r="J359" s="6">
        <v>0.22</v>
      </c>
    </row>
    <row r="360" spans="1:10" ht="15" thickBot="1" x14ac:dyDescent="0.35">
      <c r="A360" s="3">
        <v>359</v>
      </c>
      <c r="B360" s="4">
        <v>40559</v>
      </c>
      <c r="C360" s="3">
        <v>1</v>
      </c>
      <c r="D360" s="3">
        <v>0</v>
      </c>
      <c r="E360" s="3">
        <v>1</v>
      </c>
      <c r="F360" s="3">
        <v>10</v>
      </c>
      <c r="G360" s="5" t="b">
        <v>0</v>
      </c>
      <c r="H360" s="3">
        <v>0</v>
      </c>
      <c r="I360" s="3">
        <v>1</v>
      </c>
      <c r="J360" s="6">
        <v>0.22</v>
      </c>
    </row>
    <row r="361" spans="1:10" ht="15" thickBot="1" x14ac:dyDescent="0.35">
      <c r="A361" s="3">
        <v>360</v>
      </c>
      <c r="B361" s="4">
        <v>40559</v>
      </c>
      <c r="C361" s="3">
        <v>1</v>
      </c>
      <c r="D361" s="3">
        <v>0</v>
      </c>
      <c r="E361" s="3">
        <v>1</v>
      </c>
      <c r="F361" s="3">
        <v>11</v>
      </c>
      <c r="G361" s="5" t="b">
        <v>0</v>
      </c>
      <c r="H361" s="3">
        <v>0</v>
      </c>
      <c r="I361" s="3">
        <v>1</v>
      </c>
      <c r="J361" s="6">
        <v>0.24</v>
      </c>
    </row>
    <row r="362" spans="1:10" ht="15" thickBot="1" x14ac:dyDescent="0.35">
      <c r="A362" s="3">
        <v>361</v>
      </c>
      <c r="B362" s="4">
        <v>40559</v>
      </c>
      <c r="C362" s="3">
        <v>1</v>
      </c>
      <c r="D362" s="3">
        <v>0</v>
      </c>
      <c r="E362" s="3">
        <v>1</v>
      </c>
      <c r="F362" s="3">
        <v>12</v>
      </c>
      <c r="G362" s="5" t="b">
        <v>0</v>
      </c>
      <c r="H362" s="3">
        <v>0</v>
      </c>
      <c r="I362" s="3">
        <v>1</v>
      </c>
      <c r="J362" s="6">
        <v>0.24</v>
      </c>
    </row>
    <row r="363" spans="1:10" ht="15" thickBot="1" x14ac:dyDescent="0.35">
      <c r="A363" s="3">
        <v>362</v>
      </c>
      <c r="B363" s="4">
        <v>40559</v>
      </c>
      <c r="C363" s="3">
        <v>1</v>
      </c>
      <c r="D363" s="3">
        <v>0</v>
      </c>
      <c r="E363" s="3">
        <v>1</v>
      </c>
      <c r="F363" s="3">
        <v>13</v>
      </c>
      <c r="G363" s="5" t="b">
        <v>0</v>
      </c>
      <c r="H363" s="3">
        <v>0</v>
      </c>
      <c r="I363" s="3">
        <v>1</v>
      </c>
      <c r="J363" s="6">
        <v>0.26</v>
      </c>
    </row>
    <row r="364" spans="1:10" ht="15" thickBot="1" x14ac:dyDescent="0.35">
      <c r="A364" s="3">
        <v>363</v>
      </c>
      <c r="B364" s="4">
        <v>40559</v>
      </c>
      <c r="C364" s="3">
        <v>1</v>
      </c>
      <c r="D364" s="3">
        <v>0</v>
      </c>
      <c r="E364" s="3">
        <v>1</v>
      </c>
      <c r="F364" s="3">
        <v>14</v>
      </c>
      <c r="G364" s="5" t="b">
        <v>0</v>
      </c>
      <c r="H364" s="3">
        <v>0</v>
      </c>
      <c r="I364" s="3">
        <v>1</v>
      </c>
      <c r="J364" s="6">
        <v>0.28000000000000003</v>
      </c>
    </row>
    <row r="365" spans="1:10" ht="15" thickBot="1" x14ac:dyDescent="0.35">
      <c r="A365" s="3">
        <v>364</v>
      </c>
      <c r="B365" s="4">
        <v>40559</v>
      </c>
      <c r="C365" s="3">
        <v>1</v>
      </c>
      <c r="D365" s="3">
        <v>0</v>
      </c>
      <c r="E365" s="3">
        <v>1</v>
      </c>
      <c r="F365" s="3">
        <v>15</v>
      </c>
      <c r="G365" s="5" t="b">
        <v>0</v>
      </c>
      <c r="H365" s="3">
        <v>0</v>
      </c>
      <c r="I365" s="3">
        <v>1</v>
      </c>
      <c r="J365" s="6">
        <v>0.26</v>
      </c>
    </row>
    <row r="366" spans="1:10" ht="15" thickBot="1" x14ac:dyDescent="0.35">
      <c r="A366" s="3">
        <v>365</v>
      </c>
      <c r="B366" s="4">
        <v>40559</v>
      </c>
      <c r="C366" s="3">
        <v>1</v>
      </c>
      <c r="D366" s="3">
        <v>0</v>
      </c>
      <c r="E366" s="3">
        <v>1</v>
      </c>
      <c r="F366" s="3">
        <v>16</v>
      </c>
      <c r="G366" s="5" t="b">
        <v>0</v>
      </c>
      <c r="H366" s="3">
        <v>0</v>
      </c>
      <c r="I366" s="3">
        <v>1</v>
      </c>
      <c r="J366" s="6">
        <v>0.24</v>
      </c>
    </row>
    <row r="367" spans="1:10" ht="15" thickBot="1" x14ac:dyDescent="0.35">
      <c r="A367" s="3">
        <v>366</v>
      </c>
      <c r="B367" s="4">
        <v>40559</v>
      </c>
      <c r="C367" s="3">
        <v>1</v>
      </c>
      <c r="D367" s="3">
        <v>0</v>
      </c>
      <c r="E367" s="3">
        <v>1</v>
      </c>
      <c r="F367" s="3">
        <v>17</v>
      </c>
      <c r="G367" s="5" t="b">
        <v>0</v>
      </c>
      <c r="H367" s="3">
        <v>0</v>
      </c>
      <c r="I367" s="3">
        <v>1</v>
      </c>
      <c r="J367" s="6">
        <v>0.22</v>
      </c>
    </row>
    <row r="368" spans="1:10" ht="15" thickBot="1" x14ac:dyDescent="0.35">
      <c r="A368" s="3">
        <v>367</v>
      </c>
      <c r="B368" s="4">
        <v>40559</v>
      </c>
      <c r="C368" s="3">
        <v>1</v>
      </c>
      <c r="D368" s="3">
        <v>0</v>
      </c>
      <c r="E368" s="3">
        <v>1</v>
      </c>
      <c r="F368" s="3">
        <v>18</v>
      </c>
      <c r="G368" s="5" t="b">
        <v>0</v>
      </c>
      <c r="H368" s="3">
        <v>0</v>
      </c>
      <c r="I368" s="3">
        <v>1</v>
      </c>
      <c r="J368" s="6">
        <v>0.2</v>
      </c>
    </row>
    <row r="369" spans="1:10" ht="15" thickBot="1" x14ac:dyDescent="0.35">
      <c r="A369" s="3">
        <v>368</v>
      </c>
      <c r="B369" s="4">
        <v>40559</v>
      </c>
      <c r="C369" s="3">
        <v>1</v>
      </c>
      <c r="D369" s="3">
        <v>0</v>
      </c>
      <c r="E369" s="3">
        <v>1</v>
      </c>
      <c r="F369" s="3">
        <v>19</v>
      </c>
      <c r="G369" s="5" t="b">
        <v>0</v>
      </c>
      <c r="H369" s="3">
        <v>0</v>
      </c>
      <c r="I369" s="3">
        <v>1</v>
      </c>
      <c r="J369" s="6">
        <v>0.18</v>
      </c>
    </row>
    <row r="370" spans="1:10" ht="15" thickBot="1" x14ac:dyDescent="0.35">
      <c r="A370" s="3">
        <v>369</v>
      </c>
      <c r="B370" s="4">
        <v>40559</v>
      </c>
      <c r="C370" s="3">
        <v>1</v>
      </c>
      <c r="D370" s="3">
        <v>0</v>
      </c>
      <c r="E370" s="3">
        <v>1</v>
      </c>
      <c r="F370" s="3">
        <v>20</v>
      </c>
      <c r="G370" s="5" t="b">
        <v>0</v>
      </c>
      <c r="H370" s="3">
        <v>0</v>
      </c>
      <c r="I370" s="3">
        <v>1</v>
      </c>
      <c r="J370" s="6">
        <v>0.18</v>
      </c>
    </row>
    <row r="371" spans="1:10" ht="15" thickBot="1" x14ac:dyDescent="0.35">
      <c r="A371" s="3">
        <v>370</v>
      </c>
      <c r="B371" s="4">
        <v>40559</v>
      </c>
      <c r="C371" s="3">
        <v>1</v>
      </c>
      <c r="D371" s="3">
        <v>0</v>
      </c>
      <c r="E371" s="3">
        <v>1</v>
      </c>
      <c r="F371" s="3">
        <v>21</v>
      </c>
      <c r="G371" s="5" t="b">
        <v>0</v>
      </c>
      <c r="H371" s="3">
        <v>0</v>
      </c>
      <c r="I371" s="3">
        <v>1</v>
      </c>
      <c r="J371" s="6">
        <v>0.18</v>
      </c>
    </row>
    <row r="372" spans="1:10" ht="15" thickBot="1" x14ac:dyDescent="0.35">
      <c r="A372" s="3">
        <v>371</v>
      </c>
      <c r="B372" s="4">
        <v>40559</v>
      </c>
      <c r="C372" s="3">
        <v>1</v>
      </c>
      <c r="D372" s="3">
        <v>0</v>
      </c>
      <c r="E372" s="3">
        <v>1</v>
      </c>
      <c r="F372" s="3">
        <v>22</v>
      </c>
      <c r="G372" s="5" t="b">
        <v>0</v>
      </c>
      <c r="H372" s="3">
        <v>0</v>
      </c>
      <c r="I372" s="3">
        <v>2</v>
      </c>
      <c r="J372" s="6">
        <v>0.2</v>
      </c>
    </row>
    <row r="373" spans="1:10" ht="15" thickBot="1" x14ac:dyDescent="0.35">
      <c r="A373" s="3">
        <v>372</v>
      </c>
      <c r="B373" s="4">
        <v>40559</v>
      </c>
      <c r="C373" s="3">
        <v>1</v>
      </c>
      <c r="D373" s="3">
        <v>0</v>
      </c>
      <c r="E373" s="3">
        <v>1</v>
      </c>
      <c r="F373" s="3">
        <v>23</v>
      </c>
      <c r="G373" s="5" t="b">
        <v>0</v>
      </c>
      <c r="H373" s="3">
        <v>0</v>
      </c>
      <c r="I373" s="3">
        <v>2</v>
      </c>
      <c r="J373" s="6">
        <v>0.2</v>
      </c>
    </row>
    <row r="374" spans="1:10" ht="15" thickBot="1" x14ac:dyDescent="0.35">
      <c r="A374" s="3">
        <v>373</v>
      </c>
      <c r="B374" s="4">
        <v>40560</v>
      </c>
      <c r="C374" s="3">
        <v>1</v>
      </c>
      <c r="D374" s="3">
        <v>0</v>
      </c>
      <c r="E374" s="3">
        <v>1</v>
      </c>
      <c r="F374" s="3">
        <v>0</v>
      </c>
      <c r="G374" s="5" t="b">
        <v>1</v>
      </c>
      <c r="H374" s="3">
        <v>1</v>
      </c>
      <c r="I374" s="3">
        <v>2</v>
      </c>
      <c r="J374" s="6">
        <v>0.2</v>
      </c>
    </row>
    <row r="375" spans="1:10" ht="15" thickBot="1" x14ac:dyDescent="0.35">
      <c r="A375" s="3">
        <v>374</v>
      </c>
      <c r="B375" s="4">
        <v>40560</v>
      </c>
      <c r="C375" s="3">
        <v>1</v>
      </c>
      <c r="D375" s="3">
        <v>0</v>
      </c>
      <c r="E375" s="3">
        <v>1</v>
      </c>
      <c r="F375" s="3">
        <v>1</v>
      </c>
      <c r="G375" s="5" t="b">
        <v>1</v>
      </c>
      <c r="H375" s="3">
        <v>1</v>
      </c>
      <c r="I375" s="3">
        <v>2</v>
      </c>
      <c r="J375" s="6">
        <v>0.2</v>
      </c>
    </row>
    <row r="376" spans="1:10" ht="15" thickBot="1" x14ac:dyDescent="0.35">
      <c r="A376" s="3">
        <v>375</v>
      </c>
      <c r="B376" s="4">
        <v>40560</v>
      </c>
      <c r="C376" s="3">
        <v>1</v>
      </c>
      <c r="D376" s="3">
        <v>0</v>
      </c>
      <c r="E376" s="3">
        <v>1</v>
      </c>
      <c r="F376" s="3">
        <v>2</v>
      </c>
      <c r="G376" s="5" t="b">
        <v>1</v>
      </c>
      <c r="H376" s="3">
        <v>1</v>
      </c>
      <c r="I376" s="3">
        <v>2</v>
      </c>
      <c r="J376" s="6">
        <v>0.18</v>
      </c>
    </row>
    <row r="377" spans="1:10" ht="15" thickBot="1" x14ac:dyDescent="0.35">
      <c r="A377" s="3">
        <v>376</v>
      </c>
      <c r="B377" s="4">
        <v>40560</v>
      </c>
      <c r="C377" s="3">
        <v>1</v>
      </c>
      <c r="D377" s="3">
        <v>0</v>
      </c>
      <c r="E377" s="3">
        <v>1</v>
      </c>
      <c r="F377" s="3">
        <v>3</v>
      </c>
      <c r="G377" s="5" t="b">
        <v>1</v>
      </c>
      <c r="H377" s="3">
        <v>1</v>
      </c>
      <c r="I377" s="3">
        <v>2</v>
      </c>
      <c r="J377" s="6">
        <v>0.18</v>
      </c>
    </row>
    <row r="378" spans="1:10" ht="15" thickBot="1" x14ac:dyDescent="0.35">
      <c r="A378" s="3">
        <v>377</v>
      </c>
      <c r="B378" s="4">
        <v>40560</v>
      </c>
      <c r="C378" s="3">
        <v>1</v>
      </c>
      <c r="D378" s="3">
        <v>0</v>
      </c>
      <c r="E378" s="3">
        <v>1</v>
      </c>
      <c r="F378" s="3">
        <v>4</v>
      </c>
      <c r="G378" s="5" t="b">
        <v>1</v>
      </c>
      <c r="H378" s="3">
        <v>1</v>
      </c>
      <c r="I378" s="3">
        <v>2</v>
      </c>
      <c r="J378" s="6">
        <v>0.18</v>
      </c>
    </row>
    <row r="379" spans="1:10" ht="15" thickBot="1" x14ac:dyDescent="0.35">
      <c r="A379" s="3">
        <v>378</v>
      </c>
      <c r="B379" s="4">
        <v>40560</v>
      </c>
      <c r="C379" s="3">
        <v>1</v>
      </c>
      <c r="D379" s="3">
        <v>0</v>
      </c>
      <c r="E379" s="3">
        <v>1</v>
      </c>
      <c r="F379" s="3">
        <v>5</v>
      </c>
      <c r="G379" s="5" t="b">
        <v>1</v>
      </c>
      <c r="H379" s="3">
        <v>1</v>
      </c>
      <c r="I379" s="3">
        <v>2</v>
      </c>
      <c r="J379" s="6">
        <v>0.18</v>
      </c>
    </row>
    <row r="380" spans="1:10" ht="15" thickBot="1" x14ac:dyDescent="0.35">
      <c r="A380" s="3">
        <v>379</v>
      </c>
      <c r="B380" s="4">
        <v>40560</v>
      </c>
      <c r="C380" s="3">
        <v>1</v>
      </c>
      <c r="D380" s="3">
        <v>0</v>
      </c>
      <c r="E380" s="3">
        <v>1</v>
      </c>
      <c r="F380" s="3">
        <v>6</v>
      </c>
      <c r="G380" s="5" t="b">
        <v>1</v>
      </c>
      <c r="H380" s="3">
        <v>1</v>
      </c>
      <c r="I380" s="3">
        <v>2</v>
      </c>
      <c r="J380" s="6">
        <v>0.18</v>
      </c>
    </row>
    <row r="381" spans="1:10" ht="15" thickBot="1" x14ac:dyDescent="0.35">
      <c r="A381" s="3">
        <v>380</v>
      </c>
      <c r="B381" s="4">
        <v>40560</v>
      </c>
      <c r="C381" s="3">
        <v>1</v>
      </c>
      <c r="D381" s="3">
        <v>0</v>
      </c>
      <c r="E381" s="3">
        <v>1</v>
      </c>
      <c r="F381" s="3">
        <v>7</v>
      </c>
      <c r="G381" s="5" t="b">
        <v>1</v>
      </c>
      <c r="H381" s="3">
        <v>1</v>
      </c>
      <c r="I381" s="3">
        <v>2</v>
      </c>
      <c r="J381" s="6">
        <v>0.16</v>
      </c>
    </row>
    <row r="382" spans="1:10" ht="15" thickBot="1" x14ac:dyDescent="0.35">
      <c r="A382" s="3">
        <v>381</v>
      </c>
      <c r="B382" s="4">
        <v>40560</v>
      </c>
      <c r="C382" s="3">
        <v>1</v>
      </c>
      <c r="D382" s="3">
        <v>0</v>
      </c>
      <c r="E382" s="3">
        <v>1</v>
      </c>
      <c r="F382" s="3">
        <v>8</v>
      </c>
      <c r="G382" s="5" t="b">
        <v>1</v>
      </c>
      <c r="H382" s="3">
        <v>1</v>
      </c>
      <c r="I382" s="3">
        <v>2</v>
      </c>
      <c r="J382" s="6">
        <v>0.16</v>
      </c>
    </row>
    <row r="383" spans="1:10" ht="15" thickBot="1" x14ac:dyDescent="0.35">
      <c r="A383" s="3">
        <v>382</v>
      </c>
      <c r="B383" s="4">
        <v>40560</v>
      </c>
      <c r="C383" s="3">
        <v>1</v>
      </c>
      <c r="D383" s="3">
        <v>0</v>
      </c>
      <c r="E383" s="3">
        <v>1</v>
      </c>
      <c r="F383" s="3">
        <v>9</v>
      </c>
      <c r="G383" s="5" t="b">
        <v>1</v>
      </c>
      <c r="H383" s="3">
        <v>1</v>
      </c>
      <c r="I383" s="3">
        <v>2</v>
      </c>
      <c r="J383" s="6">
        <v>0.16</v>
      </c>
    </row>
    <row r="384" spans="1:10" ht="15" thickBot="1" x14ac:dyDescent="0.35">
      <c r="A384" s="3">
        <v>383</v>
      </c>
      <c r="B384" s="4">
        <v>40560</v>
      </c>
      <c r="C384" s="3">
        <v>1</v>
      </c>
      <c r="D384" s="3">
        <v>0</v>
      </c>
      <c r="E384" s="3">
        <v>1</v>
      </c>
      <c r="F384" s="3">
        <v>10</v>
      </c>
      <c r="G384" s="5" t="b">
        <v>1</v>
      </c>
      <c r="H384" s="3">
        <v>1</v>
      </c>
      <c r="I384" s="3">
        <v>2</v>
      </c>
      <c r="J384" s="6">
        <v>0.16</v>
      </c>
    </row>
    <row r="385" spans="1:10" ht="15" thickBot="1" x14ac:dyDescent="0.35">
      <c r="A385" s="3">
        <v>384</v>
      </c>
      <c r="B385" s="4">
        <v>40560</v>
      </c>
      <c r="C385" s="3">
        <v>1</v>
      </c>
      <c r="D385" s="3">
        <v>0</v>
      </c>
      <c r="E385" s="3">
        <v>1</v>
      </c>
      <c r="F385" s="3">
        <v>11</v>
      </c>
      <c r="G385" s="5" t="b">
        <v>1</v>
      </c>
      <c r="H385" s="3">
        <v>1</v>
      </c>
      <c r="I385" s="3">
        <v>2</v>
      </c>
      <c r="J385" s="6">
        <v>0.16</v>
      </c>
    </row>
    <row r="386" spans="1:10" ht="15" thickBot="1" x14ac:dyDescent="0.35">
      <c r="A386" s="3">
        <v>385</v>
      </c>
      <c r="B386" s="4">
        <v>40560</v>
      </c>
      <c r="C386" s="3">
        <v>1</v>
      </c>
      <c r="D386" s="3">
        <v>0</v>
      </c>
      <c r="E386" s="3">
        <v>1</v>
      </c>
      <c r="F386" s="3">
        <v>12</v>
      </c>
      <c r="G386" s="5" t="b">
        <v>1</v>
      </c>
      <c r="H386" s="3">
        <v>1</v>
      </c>
      <c r="I386" s="3">
        <v>2</v>
      </c>
      <c r="J386" s="6">
        <v>0.18</v>
      </c>
    </row>
    <row r="387" spans="1:10" ht="15" thickBot="1" x14ac:dyDescent="0.35">
      <c r="A387" s="3">
        <v>386</v>
      </c>
      <c r="B387" s="4">
        <v>40560</v>
      </c>
      <c r="C387" s="3">
        <v>1</v>
      </c>
      <c r="D387" s="3">
        <v>0</v>
      </c>
      <c r="E387" s="3">
        <v>1</v>
      </c>
      <c r="F387" s="3">
        <v>13</v>
      </c>
      <c r="G387" s="5" t="b">
        <v>1</v>
      </c>
      <c r="H387" s="3">
        <v>1</v>
      </c>
      <c r="I387" s="3">
        <v>2</v>
      </c>
      <c r="J387" s="6">
        <v>0.18</v>
      </c>
    </row>
    <row r="388" spans="1:10" ht="15" thickBot="1" x14ac:dyDescent="0.35">
      <c r="A388" s="3">
        <v>387</v>
      </c>
      <c r="B388" s="4">
        <v>40560</v>
      </c>
      <c r="C388" s="3">
        <v>1</v>
      </c>
      <c r="D388" s="3">
        <v>0</v>
      </c>
      <c r="E388" s="3">
        <v>1</v>
      </c>
      <c r="F388" s="3">
        <v>14</v>
      </c>
      <c r="G388" s="5" t="b">
        <v>1</v>
      </c>
      <c r="H388" s="3">
        <v>1</v>
      </c>
      <c r="I388" s="3">
        <v>2</v>
      </c>
      <c r="J388" s="6">
        <v>0.18</v>
      </c>
    </row>
    <row r="389" spans="1:10" ht="15" thickBot="1" x14ac:dyDescent="0.35">
      <c r="A389" s="3">
        <v>388</v>
      </c>
      <c r="B389" s="4">
        <v>40560</v>
      </c>
      <c r="C389" s="3">
        <v>1</v>
      </c>
      <c r="D389" s="3">
        <v>0</v>
      </c>
      <c r="E389" s="3">
        <v>1</v>
      </c>
      <c r="F389" s="3">
        <v>15</v>
      </c>
      <c r="G389" s="5" t="b">
        <v>1</v>
      </c>
      <c r="H389" s="3">
        <v>1</v>
      </c>
      <c r="I389" s="3">
        <v>2</v>
      </c>
      <c r="J389" s="6">
        <v>0.2</v>
      </c>
    </row>
    <row r="390" spans="1:10" ht="15" thickBot="1" x14ac:dyDescent="0.35">
      <c r="A390" s="3">
        <v>389</v>
      </c>
      <c r="B390" s="4">
        <v>40560</v>
      </c>
      <c r="C390" s="3">
        <v>1</v>
      </c>
      <c r="D390" s="3">
        <v>0</v>
      </c>
      <c r="E390" s="3">
        <v>1</v>
      </c>
      <c r="F390" s="3">
        <v>16</v>
      </c>
      <c r="G390" s="5" t="b">
        <v>1</v>
      </c>
      <c r="H390" s="3">
        <v>1</v>
      </c>
      <c r="I390" s="3">
        <v>2</v>
      </c>
      <c r="J390" s="6">
        <v>0.2</v>
      </c>
    </row>
    <row r="391" spans="1:10" ht="15" thickBot="1" x14ac:dyDescent="0.35">
      <c r="A391" s="3">
        <v>390</v>
      </c>
      <c r="B391" s="4">
        <v>40560</v>
      </c>
      <c r="C391" s="3">
        <v>1</v>
      </c>
      <c r="D391" s="3">
        <v>0</v>
      </c>
      <c r="E391" s="3">
        <v>1</v>
      </c>
      <c r="F391" s="3">
        <v>17</v>
      </c>
      <c r="G391" s="5" t="b">
        <v>1</v>
      </c>
      <c r="H391" s="3">
        <v>1</v>
      </c>
      <c r="I391" s="3">
        <v>1</v>
      </c>
      <c r="J391" s="6">
        <v>0.2</v>
      </c>
    </row>
    <row r="392" spans="1:10" ht="15" thickBot="1" x14ac:dyDescent="0.35">
      <c r="A392" s="3">
        <v>391</v>
      </c>
      <c r="B392" s="4">
        <v>40560</v>
      </c>
      <c r="C392" s="3">
        <v>1</v>
      </c>
      <c r="D392" s="3">
        <v>0</v>
      </c>
      <c r="E392" s="3">
        <v>1</v>
      </c>
      <c r="F392" s="3">
        <v>18</v>
      </c>
      <c r="G392" s="5" t="b">
        <v>1</v>
      </c>
      <c r="H392" s="3">
        <v>1</v>
      </c>
      <c r="I392" s="3">
        <v>2</v>
      </c>
      <c r="J392" s="6">
        <v>0.18</v>
      </c>
    </row>
    <row r="393" spans="1:10" ht="15" thickBot="1" x14ac:dyDescent="0.35">
      <c r="A393" s="3">
        <v>392</v>
      </c>
      <c r="B393" s="4">
        <v>40560</v>
      </c>
      <c r="C393" s="3">
        <v>1</v>
      </c>
      <c r="D393" s="3">
        <v>0</v>
      </c>
      <c r="E393" s="3">
        <v>1</v>
      </c>
      <c r="F393" s="3">
        <v>19</v>
      </c>
      <c r="G393" s="5" t="b">
        <v>1</v>
      </c>
      <c r="H393" s="3">
        <v>1</v>
      </c>
      <c r="I393" s="3">
        <v>3</v>
      </c>
      <c r="J393" s="6">
        <v>0.18</v>
      </c>
    </row>
    <row r="394" spans="1:10" ht="15" thickBot="1" x14ac:dyDescent="0.35">
      <c r="A394" s="3">
        <v>393</v>
      </c>
      <c r="B394" s="4">
        <v>40560</v>
      </c>
      <c r="C394" s="3">
        <v>1</v>
      </c>
      <c r="D394" s="3">
        <v>0</v>
      </c>
      <c r="E394" s="3">
        <v>1</v>
      </c>
      <c r="F394" s="3">
        <v>20</v>
      </c>
      <c r="G394" s="5" t="b">
        <v>1</v>
      </c>
      <c r="H394" s="3">
        <v>1</v>
      </c>
      <c r="I394" s="3">
        <v>3</v>
      </c>
      <c r="J394" s="6">
        <v>0.16</v>
      </c>
    </row>
    <row r="395" spans="1:10" ht="15" thickBot="1" x14ac:dyDescent="0.35">
      <c r="A395" s="3">
        <v>394</v>
      </c>
      <c r="B395" s="4">
        <v>40560</v>
      </c>
      <c r="C395" s="3">
        <v>1</v>
      </c>
      <c r="D395" s="3">
        <v>0</v>
      </c>
      <c r="E395" s="3">
        <v>1</v>
      </c>
      <c r="F395" s="3">
        <v>21</v>
      </c>
      <c r="G395" s="5" t="b">
        <v>1</v>
      </c>
      <c r="H395" s="3">
        <v>1</v>
      </c>
      <c r="I395" s="3">
        <v>3</v>
      </c>
      <c r="J395" s="6">
        <v>0.16</v>
      </c>
    </row>
    <row r="396" spans="1:10" ht="15" thickBot="1" x14ac:dyDescent="0.35">
      <c r="A396" s="3">
        <v>395</v>
      </c>
      <c r="B396" s="4">
        <v>40560</v>
      </c>
      <c r="C396" s="3">
        <v>1</v>
      </c>
      <c r="D396" s="3">
        <v>0</v>
      </c>
      <c r="E396" s="3">
        <v>1</v>
      </c>
      <c r="F396" s="3">
        <v>22</v>
      </c>
      <c r="G396" s="5" t="b">
        <v>1</v>
      </c>
      <c r="H396" s="3">
        <v>1</v>
      </c>
      <c r="I396" s="3">
        <v>3</v>
      </c>
      <c r="J396" s="6">
        <v>0.14000000000000001</v>
      </c>
    </row>
    <row r="397" spans="1:10" ht="15" thickBot="1" x14ac:dyDescent="0.35">
      <c r="A397" s="3">
        <v>396</v>
      </c>
      <c r="B397" s="4">
        <v>40560</v>
      </c>
      <c r="C397" s="3">
        <v>1</v>
      </c>
      <c r="D397" s="3">
        <v>0</v>
      </c>
      <c r="E397" s="3">
        <v>1</v>
      </c>
      <c r="F397" s="3">
        <v>23</v>
      </c>
      <c r="G397" s="5" t="b">
        <v>1</v>
      </c>
      <c r="H397" s="3">
        <v>1</v>
      </c>
      <c r="I397" s="3">
        <v>3</v>
      </c>
      <c r="J397" s="6">
        <v>0.16</v>
      </c>
    </row>
    <row r="398" spans="1:10" ht="15" thickBot="1" x14ac:dyDescent="0.35">
      <c r="A398" s="3">
        <v>397</v>
      </c>
      <c r="B398" s="4">
        <v>40561</v>
      </c>
      <c r="C398" s="3">
        <v>1</v>
      </c>
      <c r="D398" s="3">
        <v>0</v>
      </c>
      <c r="E398" s="3">
        <v>1</v>
      </c>
      <c r="F398" s="3">
        <v>12</v>
      </c>
      <c r="G398" s="5" t="b">
        <v>0</v>
      </c>
      <c r="H398" s="3">
        <v>2</v>
      </c>
      <c r="I398" s="3">
        <v>2</v>
      </c>
      <c r="J398" s="6">
        <v>0.2</v>
      </c>
    </row>
    <row r="399" spans="1:10" ht="15" thickBot="1" x14ac:dyDescent="0.35">
      <c r="A399" s="3">
        <v>398</v>
      </c>
      <c r="B399" s="4">
        <v>40561</v>
      </c>
      <c r="C399" s="3">
        <v>1</v>
      </c>
      <c r="D399" s="3">
        <v>0</v>
      </c>
      <c r="E399" s="3">
        <v>1</v>
      </c>
      <c r="F399" s="3">
        <v>13</v>
      </c>
      <c r="G399" s="5" t="b">
        <v>0</v>
      </c>
      <c r="H399" s="3">
        <v>2</v>
      </c>
      <c r="I399" s="3">
        <v>2</v>
      </c>
      <c r="J399" s="6">
        <v>0.2</v>
      </c>
    </row>
    <row r="400" spans="1:10" ht="15" thickBot="1" x14ac:dyDescent="0.35">
      <c r="A400" s="3">
        <v>399</v>
      </c>
      <c r="B400" s="4">
        <v>40561</v>
      </c>
      <c r="C400" s="3">
        <v>1</v>
      </c>
      <c r="D400" s="3">
        <v>0</v>
      </c>
      <c r="E400" s="3">
        <v>1</v>
      </c>
      <c r="F400" s="3">
        <v>14</v>
      </c>
      <c r="G400" s="5" t="b">
        <v>0</v>
      </c>
      <c r="H400" s="3">
        <v>2</v>
      </c>
      <c r="I400" s="3">
        <v>2</v>
      </c>
      <c r="J400" s="6">
        <v>0.22</v>
      </c>
    </row>
    <row r="401" spans="1:10" ht="15" thickBot="1" x14ac:dyDescent="0.35">
      <c r="A401" s="3">
        <v>400</v>
      </c>
      <c r="B401" s="4">
        <v>40561</v>
      </c>
      <c r="C401" s="3">
        <v>1</v>
      </c>
      <c r="D401" s="3">
        <v>0</v>
      </c>
      <c r="E401" s="3">
        <v>1</v>
      </c>
      <c r="F401" s="3">
        <v>15</v>
      </c>
      <c r="G401" s="5" t="b">
        <v>0</v>
      </c>
      <c r="H401" s="3">
        <v>2</v>
      </c>
      <c r="I401" s="3">
        <v>2</v>
      </c>
      <c r="J401" s="6">
        <v>0.22</v>
      </c>
    </row>
    <row r="402" spans="1:10" ht="15" thickBot="1" x14ac:dyDescent="0.35">
      <c r="A402" s="3">
        <v>401</v>
      </c>
      <c r="B402" s="4">
        <v>40561</v>
      </c>
      <c r="C402" s="3">
        <v>1</v>
      </c>
      <c r="D402" s="3">
        <v>0</v>
      </c>
      <c r="E402" s="3">
        <v>1</v>
      </c>
      <c r="F402" s="3">
        <v>16</v>
      </c>
      <c r="G402" s="5" t="b">
        <v>0</v>
      </c>
      <c r="H402" s="3">
        <v>2</v>
      </c>
      <c r="I402" s="3">
        <v>2</v>
      </c>
      <c r="J402" s="6">
        <v>0.22</v>
      </c>
    </row>
    <row r="403" spans="1:10" ht="15" thickBot="1" x14ac:dyDescent="0.35">
      <c r="A403" s="3">
        <v>402</v>
      </c>
      <c r="B403" s="4">
        <v>40561</v>
      </c>
      <c r="C403" s="3">
        <v>1</v>
      </c>
      <c r="D403" s="3">
        <v>0</v>
      </c>
      <c r="E403" s="3">
        <v>1</v>
      </c>
      <c r="F403" s="3">
        <v>17</v>
      </c>
      <c r="G403" s="5" t="b">
        <v>0</v>
      </c>
      <c r="H403" s="3">
        <v>2</v>
      </c>
      <c r="I403" s="3">
        <v>2</v>
      </c>
      <c r="J403" s="6">
        <v>0.22</v>
      </c>
    </row>
    <row r="404" spans="1:10" ht="15" thickBot="1" x14ac:dyDescent="0.35">
      <c r="A404" s="3">
        <v>403</v>
      </c>
      <c r="B404" s="4">
        <v>40561</v>
      </c>
      <c r="C404" s="3">
        <v>1</v>
      </c>
      <c r="D404" s="3">
        <v>0</v>
      </c>
      <c r="E404" s="3">
        <v>1</v>
      </c>
      <c r="F404" s="3">
        <v>18</v>
      </c>
      <c r="G404" s="5" t="b">
        <v>0</v>
      </c>
      <c r="H404" s="3">
        <v>2</v>
      </c>
      <c r="I404" s="3">
        <v>2</v>
      </c>
      <c r="J404" s="6">
        <v>0.22</v>
      </c>
    </row>
    <row r="405" spans="1:10" ht="15" thickBot="1" x14ac:dyDescent="0.35">
      <c r="A405" s="3">
        <v>404</v>
      </c>
      <c r="B405" s="4">
        <v>40561</v>
      </c>
      <c r="C405" s="3">
        <v>1</v>
      </c>
      <c r="D405" s="3">
        <v>0</v>
      </c>
      <c r="E405" s="3">
        <v>1</v>
      </c>
      <c r="F405" s="3">
        <v>19</v>
      </c>
      <c r="G405" s="5" t="b">
        <v>0</v>
      </c>
      <c r="H405" s="3">
        <v>2</v>
      </c>
      <c r="I405" s="3">
        <v>2</v>
      </c>
      <c r="J405" s="6">
        <v>0.22</v>
      </c>
    </row>
    <row r="406" spans="1:10" ht="15" thickBot="1" x14ac:dyDescent="0.35">
      <c r="A406" s="3">
        <v>405</v>
      </c>
      <c r="B406" s="4">
        <v>40561</v>
      </c>
      <c r="C406" s="3">
        <v>1</v>
      </c>
      <c r="D406" s="3">
        <v>0</v>
      </c>
      <c r="E406" s="3">
        <v>1</v>
      </c>
      <c r="F406" s="3">
        <v>20</v>
      </c>
      <c r="G406" s="5" t="b">
        <v>0</v>
      </c>
      <c r="H406" s="3">
        <v>2</v>
      </c>
      <c r="I406" s="3">
        <v>2</v>
      </c>
      <c r="J406" s="6">
        <v>0.22</v>
      </c>
    </row>
    <row r="407" spans="1:10" ht="15" thickBot="1" x14ac:dyDescent="0.35">
      <c r="A407" s="3">
        <v>406</v>
      </c>
      <c r="B407" s="4">
        <v>40561</v>
      </c>
      <c r="C407" s="3">
        <v>1</v>
      </c>
      <c r="D407" s="3">
        <v>0</v>
      </c>
      <c r="E407" s="3">
        <v>1</v>
      </c>
      <c r="F407" s="3">
        <v>21</v>
      </c>
      <c r="G407" s="5" t="b">
        <v>0</v>
      </c>
      <c r="H407" s="3">
        <v>2</v>
      </c>
      <c r="I407" s="3">
        <v>2</v>
      </c>
      <c r="J407" s="6">
        <v>0.22</v>
      </c>
    </row>
    <row r="408" spans="1:10" ht="15" thickBot="1" x14ac:dyDescent="0.35">
      <c r="A408" s="3">
        <v>407</v>
      </c>
      <c r="B408" s="4">
        <v>40561</v>
      </c>
      <c r="C408" s="3">
        <v>1</v>
      </c>
      <c r="D408" s="3">
        <v>0</v>
      </c>
      <c r="E408" s="3">
        <v>1</v>
      </c>
      <c r="F408" s="3">
        <v>22</v>
      </c>
      <c r="G408" s="5" t="b">
        <v>0</v>
      </c>
      <c r="H408" s="3">
        <v>2</v>
      </c>
      <c r="I408" s="3">
        <v>2</v>
      </c>
      <c r="J408" s="6">
        <v>0.22</v>
      </c>
    </row>
    <row r="409" spans="1:10" ht="15" thickBot="1" x14ac:dyDescent="0.35">
      <c r="A409" s="3">
        <v>408</v>
      </c>
      <c r="B409" s="4">
        <v>40561</v>
      </c>
      <c r="C409" s="3">
        <v>1</v>
      </c>
      <c r="D409" s="3">
        <v>0</v>
      </c>
      <c r="E409" s="3">
        <v>1</v>
      </c>
      <c r="F409" s="3">
        <v>23</v>
      </c>
      <c r="G409" s="5" t="b">
        <v>0</v>
      </c>
      <c r="H409" s="3">
        <v>2</v>
      </c>
      <c r="I409" s="3">
        <v>2</v>
      </c>
      <c r="J409" s="6">
        <v>0.22</v>
      </c>
    </row>
    <row r="410" spans="1:10" ht="15" thickBot="1" x14ac:dyDescent="0.35">
      <c r="A410" s="3">
        <v>409</v>
      </c>
      <c r="B410" s="4">
        <v>40562</v>
      </c>
      <c r="C410" s="3">
        <v>1</v>
      </c>
      <c r="D410" s="3">
        <v>0</v>
      </c>
      <c r="E410" s="3">
        <v>1</v>
      </c>
      <c r="F410" s="3">
        <v>0</v>
      </c>
      <c r="G410" s="5" t="b">
        <v>0</v>
      </c>
      <c r="H410" s="3">
        <v>3</v>
      </c>
      <c r="I410" s="3">
        <v>2</v>
      </c>
      <c r="J410" s="6">
        <v>0.22</v>
      </c>
    </row>
    <row r="411" spans="1:10" ht="15" thickBot="1" x14ac:dyDescent="0.35">
      <c r="A411" s="3">
        <v>410</v>
      </c>
      <c r="B411" s="4">
        <v>40562</v>
      </c>
      <c r="C411" s="3">
        <v>1</v>
      </c>
      <c r="D411" s="3">
        <v>0</v>
      </c>
      <c r="E411" s="3">
        <v>1</v>
      </c>
      <c r="F411" s="3">
        <v>1</v>
      </c>
      <c r="G411" s="5" t="b">
        <v>0</v>
      </c>
      <c r="H411" s="3">
        <v>3</v>
      </c>
      <c r="I411" s="3">
        <v>3</v>
      </c>
      <c r="J411" s="6">
        <v>0.22</v>
      </c>
    </row>
    <row r="412" spans="1:10" ht="15" thickBot="1" x14ac:dyDescent="0.35">
      <c r="A412" s="3">
        <v>411</v>
      </c>
      <c r="B412" s="4">
        <v>40562</v>
      </c>
      <c r="C412" s="3">
        <v>1</v>
      </c>
      <c r="D412" s="3">
        <v>0</v>
      </c>
      <c r="E412" s="3">
        <v>1</v>
      </c>
      <c r="F412" s="3">
        <v>2</v>
      </c>
      <c r="G412" s="5" t="b">
        <v>0</v>
      </c>
      <c r="H412" s="3">
        <v>3</v>
      </c>
      <c r="I412" s="3">
        <v>3</v>
      </c>
      <c r="J412" s="6">
        <v>0.22</v>
      </c>
    </row>
    <row r="413" spans="1:10" ht="15" thickBot="1" x14ac:dyDescent="0.35">
      <c r="A413" s="3">
        <v>412</v>
      </c>
      <c r="B413" s="4">
        <v>40562</v>
      </c>
      <c r="C413" s="3">
        <v>1</v>
      </c>
      <c r="D413" s="3">
        <v>0</v>
      </c>
      <c r="E413" s="3">
        <v>1</v>
      </c>
      <c r="F413" s="3">
        <v>4</v>
      </c>
      <c r="G413" s="5" t="b">
        <v>0</v>
      </c>
      <c r="H413" s="3">
        <v>3</v>
      </c>
      <c r="I413" s="3">
        <v>3</v>
      </c>
      <c r="J413" s="6">
        <v>0.22</v>
      </c>
    </row>
    <row r="414" spans="1:10" ht="15" thickBot="1" x14ac:dyDescent="0.35">
      <c r="A414" s="3">
        <v>413</v>
      </c>
      <c r="B414" s="4">
        <v>40562</v>
      </c>
      <c r="C414" s="3">
        <v>1</v>
      </c>
      <c r="D414" s="3">
        <v>0</v>
      </c>
      <c r="E414" s="3">
        <v>1</v>
      </c>
      <c r="F414" s="3">
        <v>5</v>
      </c>
      <c r="G414" s="5" t="b">
        <v>0</v>
      </c>
      <c r="H414" s="3">
        <v>3</v>
      </c>
      <c r="I414" s="3">
        <v>2</v>
      </c>
      <c r="J414" s="6">
        <v>0.22</v>
      </c>
    </row>
    <row r="415" spans="1:10" ht="15" thickBot="1" x14ac:dyDescent="0.35">
      <c r="A415" s="3">
        <v>414</v>
      </c>
      <c r="B415" s="4">
        <v>40562</v>
      </c>
      <c r="C415" s="3">
        <v>1</v>
      </c>
      <c r="D415" s="3">
        <v>0</v>
      </c>
      <c r="E415" s="3">
        <v>1</v>
      </c>
      <c r="F415" s="3">
        <v>6</v>
      </c>
      <c r="G415" s="5" t="b">
        <v>0</v>
      </c>
      <c r="H415" s="3">
        <v>3</v>
      </c>
      <c r="I415" s="3">
        <v>2</v>
      </c>
      <c r="J415" s="6">
        <v>0.22</v>
      </c>
    </row>
    <row r="416" spans="1:10" ht="15" thickBot="1" x14ac:dyDescent="0.35">
      <c r="A416" s="3">
        <v>415</v>
      </c>
      <c r="B416" s="4">
        <v>40562</v>
      </c>
      <c r="C416" s="3">
        <v>1</v>
      </c>
      <c r="D416" s="3">
        <v>0</v>
      </c>
      <c r="E416" s="3">
        <v>1</v>
      </c>
      <c r="F416" s="3">
        <v>7</v>
      </c>
      <c r="G416" s="5" t="b">
        <v>0</v>
      </c>
      <c r="H416" s="3">
        <v>3</v>
      </c>
      <c r="I416" s="3">
        <v>2</v>
      </c>
      <c r="J416" s="6">
        <v>0.24</v>
      </c>
    </row>
    <row r="417" spans="1:10" ht="15" thickBot="1" x14ac:dyDescent="0.35">
      <c r="A417" s="3">
        <v>416</v>
      </c>
      <c r="B417" s="4">
        <v>40562</v>
      </c>
      <c r="C417" s="3">
        <v>1</v>
      </c>
      <c r="D417" s="3">
        <v>0</v>
      </c>
      <c r="E417" s="3">
        <v>1</v>
      </c>
      <c r="F417" s="3">
        <v>8</v>
      </c>
      <c r="G417" s="5" t="b">
        <v>0</v>
      </c>
      <c r="H417" s="3">
        <v>3</v>
      </c>
      <c r="I417" s="3">
        <v>2</v>
      </c>
      <c r="J417" s="6">
        <v>0.24</v>
      </c>
    </row>
    <row r="418" spans="1:10" ht="15" thickBot="1" x14ac:dyDescent="0.35">
      <c r="A418" s="3">
        <v>417</v>
      </c>
      <c r="B418" s="4">
        <v>40562</v>
      </c>
      <c r="C418" s="3">
        <v>1</v>
      </c>
      <c r="D418" s="3">
        <v>0</v>
      </c>
      <c r="E418" s="3">
        <v>1</v>
      </c>
      <c r="F418" s="3">
        <v>9</v>
      </c>
      <c r="G418" s="5" t="b">
        <v>0</v>
      </c>
      <c r="H418" s="3">
        <v>3</v>
      </c>
      <c r="I418" s="3">
        <v>2</v>
      </c>
      <c r="J418" s="6">
        <v>0.24</v>
      </c>
    </row>
    <row r="419" spans="1:10" ht="15" thickBot="1" x14ac:dyDescent="0.35">
      <c r="A419" s="3">
        <v>418</v>
      </c>
      <c r="B419" s="4">
        <v>40562</v>
      </c>
      <c r="C419" s="3">
        <v>1</v>
      </c>
      <c r="D419" s="3">
        <v>0</v>
      </c>
      <c r="E419" s="3">
        <v>1</v>
      </c>
      <c r="F419" s="3">
        <v>10</v>
      </c>
      <c r="G419" s="5" t="b">
        <v>0</v>
      </c>
      <c r="H419" s="3">
        <v>3</v>
      </c>
      <c r="I419" s="3">
        <v>2</v>
      </c>
      <c r="J419" s="6">
        <v>0.26</v>
      </c>
    </row>
    <row r="420" spans="1:10" ht="15" thickBot="1" x14ac:dyDescent="0.35">
      <c r="A420" s="3">
        <v>419</v>
      </c>
      <c r="B420" s="4">
        <v>40562</v>
      </c>
      <c r="C420" s="3">
        <v>1</v>
      </c>
      <c r="D420" s="3">
        <v>0</v>
      </c>
      <c r="E420" s="3">
        <v>1</v>
      </c>
      <c r="F420" s="3">
        <v>11</v>
      </c>
      <c r="G420" s="5" t="b">
        <v>0</v>
      </c>
      <c r="H420" s="3">
        <v>3</v>
      </c>
      <c r="I420" s="3">
        <v>2</v>
      </c>
      <c r="J420" s="6">
        <v>0.28000000000000003</v>
      </c>
    </row>
    <row r="421" spans="1:10" ht="15" thickBot="1" x14ac:dyDescent="0.35">
      <c r="A421" s="3">
        <v>420</v>
      </c>
      <c r="B421" s="4">
        <v>40562</v>
      </c>
      <c r="C421" s="3">
        <v>1</v>
      </c>
      <c r="D421" s="3">
        <v>0</v>
      </c>
      <c r="E421" s="3">
        <v>1</v>
      </c>
      <c r="F421" s="3">
        <v>12</v>
      </c>
      <c r="G421" s="5" t="b">
        <v>0</v>
      </c>
      <c r="H421" s="3">
        <v>3</v>
      </c>
      <c r="I421" s="3">
        <v>2</v>
      </c>
      <c r="J421" s="6">
        <v>0.3</v>
      </c>
    </row>
    <row r="422" spans="1:10" ht="15" thickBot="1" x14ac:dyDescent="0.35">
      <c r="A422" s="3">
        <v>421</v>
      </c>
      <c r="B422" s="4">
        <v>40562</v>
      </c>
      <c r="C422" s="3">
        <v>1</v>
      </c>
      <c r="D422" s="3">
        <v>0</v>
      </c>
      <c r="E422" s="3">
        <v>1</v>
      </c>
      <c r="F422" s="3">
        <v>13</v>
      </c>
      <c r="G422" s="5" t="b">
        <v>0</v>
      </c>
      <c r="H422" s="3">
        <v>3</v>
      </c>
      <c r="I422" s="3">
        <v>1</v>
      </c>
      <c r="J422" s="6">
        <v>0.4</v>
      </c>
    </row>
    <row r="423" spans="1:10" ht="15" thickBot="1" x14ac:dyDescent="0.35">
      <c r="A423" s="3">
        <v>422</v>
      </c>
      <c r="B423" s="4">
        <v>40562</v>
      </c>
      <c r="C423" s="3">
        <v>1</v>
      </c>
      <c r="D423" s="3">
        <v>0</v>
      </c>
      <c r="E423" s="3">
        <v>1</v>
      </c>
      <c r="F423" s="3">
        <v>14</v>
      </c>
      <c r="G423" s="5" t="b">
        <v>0</v>
      </c>
      <c r="H423" s="3">
        <v>3</v>
      </c>
      <c r="I423" s="3">
        <v>1</v>
      </c>
      <c r="J423" s="6">
        <v>0.4</v>
      </c>
    </row>
    <row r="424" spans="1:10" ht="15" thickBot="1" x14ac:dyDescent="0.35">
      <c r="A424" s="3">
        <v>423</v>
      </c>
      <c r="B424" s="4">
        <v>40562</v>
      </c>
      <c r="C424" s="3">
        <v>1</v>
      </c>
      <c r="D424" s="3">
        <v>0</v>
      </c>
      <c r="E424" s="3">
        <v>1</v>
      </c>
      <c r="F424" s="3">
        <v>15</v>
      </c>
      <c r="G424" s="5" t="b">
        <v>0</v>
      </c>
      <c r="H424" s="3">
        <v>3</v>
      </c>
      <c r="I424" s="3">
        <v>1</v>
      </c>
      <c r="J424" s="6">
        <v>0.4</v>
      </c>
    </row>
    <row r="425" spans="1:10" ht="15" thickBot="1" x14ac:dyDescent="0.35">
      <c r="A425" s="3">
        <v>424</v>
      </c>
      <c r="B425" s="4">
        <v>40562</v>
      </c>
      <c r="C425" s="3">
        <v>1</v>
      </c>
      <c r="D425" s="3">
        <v>0</v>
      </c>
      <c r="E425" s="3">
        <v>1</v>
      </c>
      <c r="F425" s="3">
        <v>16</v>
      </c>
      <c r="G425" s="5" t="b">
        <v>0</v>
      </c>
      <c r="H425" s="3">
        <v>3</v>
      </c>
      <c r="I425" s="3">
        <v>1</v>
      </c>
      <c r="J425" s="6">
        <v>0.38</v>
      </c>
    </row>
    <row r="426" spans="1:10" ht="15" thickBot="1" x14ac:dyDescent="0.35">
      <c r="A426" s="3">
        <v>425</v>
      </c>
      <c r="B426" s="4">
        <v>40562</v>
      </c>
      <c r="C426" s="3">
        <v>1</v>
      </c>
      <c r="D426" s="3">
        <v>0</v>
      </c>
      <c r="E426" s="3">
        <v>1</v>
      </c>
      <c r="F426" s="3">
        <v>17</v>
      </c>
      <c r="G426" s="5" t="b">
        <v>0</v>
      </c>
      <c r="H426" s="3">
        <v>3</v>
      </c>
      <c r="I426" s="3">
        <v>1</v>
      </c>
      <c r="J426" s="6">
        <v>0.36</v>
      </c>
    </row>
    <row r="427" spans="1:10" ht="15" thickBot="1" x14ac:dyDescent="0.35">
      <c r="A427" s="3">
        <v>426</v>
      </c>
      <c r="B427" s="4">
        <v>40562</v>
      </c>
      <c r="C427" s="3">
        <v>1</v>
      </c>
      <c r="D427" s="3">
        <v>0</v>
      </c>
      <c r="E427" s="3">
        <v>1</v>
      </c>
      <c r="F427" s="3">
        <v>18</v>
      </c>
      <c r="G427" s="5" t="b">
        <v>0</v>
      </c>
      <c r="H427" s="3">
        <v>3</v>
      </c>
      <c r="I427" s="3">
        <v>1</v>
      </c>
      <c r="J427" s="6">
        <v>0.34</v>
      </c>
    </row>
    <row r="428" spans="1:10" ht="15" thickBot="1" x14ac:dyDescent="0.35">
      <c r="A428" s="3">
        <v>427</v>
      </c>
      <c r="B428" s="4">
        <v>40562</v>
      </c>
      <c r="C428" s="3">
        <v>1</v>
      </c>
      <c r="D428" s="3">
        <v>0</v>
      </c>
      <c r="E428" s="3">
        <v>1</v>
      </c>
      <c r="F428" s="3">
        <v>19</v>
      </c>
      <c r="G428" s="5" t="b">
        <v>0</v>
      </c>
      <c r="H428" s="3">
        <v>3</v>
      </c>
      <c r="I428" s="3">
        <v>1</v>
      </c>
      <c r="J428" s="6">
        <v>0.32</v>
      </c>
    </row>
    <row r="429" spans="1:10" ht="15" thickBot="1" x14ac:dyDescent="0.35">
      <c r="A429" s="3">
        <v>428</v>
      </c>
      <c r="B429" s="4">
        <v>40562</v>
      </c>
      <c r="C429" s="3">
        <v>1</v>
      </c>
      <c r="D429" s="3">
        <v>0</v>
      </c>
      <c r="E429" s="3">
        <v>1</v>
      </c>
      <c r="F429" s="3">
        <v>20</v>
      </c>
      <c r="G429" s="5" t="b">
        <v>0</v>
      </c>
      <c r="H429" s="3">
        <v>3</v>
      </c>
      <c r="I429" s="3">
        <v>1</v>
      </c>
      <c r="J429" s="6">
        <v>0.32</v>
      </c>
    </row>
    <row r="430" spans="1:10" ht="15" thickBot="1" x14ac:dyDescent="0.35">
      <c r="A430" s="3">
        <v>429</v>
      </c>
      <c r="B430" s="4">
        <v>40562</v>
      </c>
      <c r="C430" s="3">
        <v>1</v>
      </c>
      <c r="D430" s="3">
        <v>0</v>
      </c>
      <c r="E430" s="3">
        <v>1</v>
      </c>
      <c r="F430" s="3">
        <v>21</v>
      </c>
      <c r="G430" s="5" t="b">
        <v>0</v>
      </c>
      <c r="H430" s="3">
        <v>3</v>
      </c>
      <c r="I430" s="3">
        <v>1</v>
      </c>
      <c r="J430" s="6">
        <v>0.32</v>
      </c>
    </row>
    <row r="431" spans="1:10" ht="15" thickBot="1" x14ac:dyDescent="0.35">
      <c r="A431" s="3">
        <v>430</v>
      </c>
      <c r="B431" s="4">
        <v>40562</v>
      </c>
      <c r="C431" s="3">
        <v>1</v>
      </c>
      <c r="D431" s="3">
        <v>0</v>
      </c>
      <c r="E431" s="3">
        <v>1</v>
      </c>
      <c r="F431" s="3">
        <v>22</v>
      </c>
      <c r="G431" s="5" t="b">
        <v>0</v>
      </c>
      <c r="H431" s="3">
        <v>3</v>
      </c>
      <c r="I431" s="3">
        <v>1</v>
      </c>
      <c r="J431" s="6">
        <v>0.3</v>
      </c>
    </row>
    <row r="432" spans="1:10" ht="15" thickBot="1" x14ac:dyDescent="0.35">
      <c r="A432" s="3">
        <v>431</v>
      </c>
      <c r="B432" s="4">
        <v>40562</v>
      </c>
      <c r="C432" s="3">
        <v>1</v>
      </c>
      <c r="D432" s="3">
        <v>0</v>
      </c>
      <c r="E432" s="3">
        <v>1</v>
      </c>
      <c r="F432" s="3">
        <v>23</v>
      </c>
      <c r="G432" s="5" t="b">
        <v>0</v>
      </c>
      <c r="H432" s="3">
        <v>3</v>
      </c>
      <c r="I432" s="3">
        <v>1</v>
      </c>
      <c r="J432" s="6">
        <v>0.3</v>
      </c>
    </row>
    <row r="433" spans="1:10" ht="15" thickBot="1" x14ac:dyDescent="0.35">
      <c r="A433" s="3">
        <v>432</v>
      </c>
      <c r="B433" s="4">
        <v>40563</v>
      </c>
      <c r="C433" s="3">
        <v>1</v>
      </c>
      <c r="D433" s="3">
        <v>0</v>
      </c>
      <c r="E433" s="3">
        <v>1</v>
      </c>
      <c r="F433" s="3">
        <v>0</v>
      </c>
      <c r="G433" s="5" t="b">
        <v>0</v>
      </c>
      <c r="H433" s="3">
        <v>4</v>
      </c>
      <c r="I433" s="3">
        <v>1</v>
      </c>
      <c r="J433" s="6">
        <v>0.26</v>
      </c>
    </row>
    <row r="434" spans="1:10" ht="15" thickBot="1" x14ac:dyDescent="0.35">
      <c r="A434" s="3">
        <v>433</v>
      </c>
      <c r="B434" s="4">
        <v>40563</v>
      </c>
      <c r="C434" s="3">
        <v>1</v>
      </c>
      <c r="D434" s="3">
        <v>0</v>
      </c>
      <c r="E434" s="3">
        <v>1</v>
      </c>
      <c r="F434" s="3">
        <v>1</v>
      </c>
      <c r="G434" s="5" t="b">
        <v>0</v>
      </c>
      <c r="H434" s="3">
        <v>4</v>
      </c>
      <c r="I434" s="3">
        <v>1</v>
      </c>
      <c r="J434" s="6">
        <v>0.26</v>
      </c>
    </row>
    <row r="435" spans="1:10" ht="15" thickBot="1" x14ac:dyDescent="0.35">
      <c r="A435" s="3">
        <v>434</v>
      </c>
      <c r="B435" s="4">
        <v>40563</v>
      </c>
      <c r="C435" s="3">
        <v>1</v>
      </c>
      <c r="D435" s="3">
        <v>0</v>
      </c>
      <c r="E435" s="3">
        <v>1</v>
      </c>
      <c r="F435" s="3">
        <v>2</v>
      </c>
      <c r="G435" s="5" t="b">
        <v>0</v>
      </c>
      <c r="H435" s="3">
        <v>4</v>
      </c>
      <c r="I435" s="3">
        <v>1</v>
      </c>
      <c r="J435" s="6">
        <v>0.26</v>
      </c>
    </row>
    <row r="436" spans="1:10" ht="15" thickBot="1" x14ac:dyDescent="0.35">
      <c r="A436" s="3">
        <v>435</v>
      </c>
      <c r="B436" s="4">
        <v>40563</v>
      </c>
      <c r="C436" s="3">
        <v>1</v>
      </c>
      <c r="D436" s="3">
        <v>0</v>
      </c>
      <c r="E436" s="3">
        <v>1</v>
      </c>
      <c r="F436" s="3">
        <v>3</v>
      </c>
      <c r="G436" s="5" t="b">
        <v>0</v>
      </c>
      <c r="H436" s="3">
        <v>4</v>
      </c>
      <c r="I436" s="3">
        <v>1</v>
      </c>
      <c r="J436" s="6">
        <v>0.26</v>
      </c>
    </row>
    <row r="437" spans="1:10" ht="15" thickBot="1" x14ac:dyDescent="0.35">
      <c r="A437" s="3">
        <v>436</v>
      </c>
      <c r="B437" s="4">
        <v>40563</v>
      </c>
      <c r="C437" s="3">
        <v>1</v>
      </c>
      <c r="D437" s="3">
        <v>0</v>
      </c>
      <c r="E437" s="3">
        <v>1</v>
      </c>
      <c r="F437" s="3">
        <v>4</v>
      </c>
      <c r="G437" s="5" t="b">
        <v>0</v>
      </c>
      <c r="H437" s="3">
        <v>4</v>
      </c>
      <c r="I437" s="3">
        <v>1</v>
      </c>
      <c r="J437" s="6">
        <v>0.26</v>
      </c>
    </row>
    <row r="438" spans="1:10" ht="15" thickBot="1" x14ac:dyDescent="0.35">
      <c r="A438" s="3">
        <v>437</v>
      </c>
      <c r="B438" s="4">
        <v>40563</v>
      </c>
      <c r="C438" s="3">
        <v>1</v>
      </c>
      <c r="D438" s="3">
        <v>0</v>
      </c>
      <c r="E438" s="3">
        <v>1</v>
      </c>
      <c r="F438" s="3">
        <v>5</v>
      </c>
      <c r="G438" s="5" t="b">
        <v>0</v>
      </c>
      <c r="H438" s="3">
        <v>4</v>
      </c>
      <c r="I438" s="3">
        <v>1</v>
      </c>
      <c r="J438" s="6">
        <v>0.24</v>
      </c>
    </row>
    <row r="439" spans="1:10" ht="15" thickBot="1" x14ac:dyDescent="0.35">
      <c r="A439" s="3">
        <v>438</v>
      </c>
      <c r="B439" s="4">
        <v>40563</v>
      </c>
      <c r="C439" s="3">
        <v>1</v>
      </c>
      <c r="D439" s="3">
        <v>0</v>
      </c>
      <c r="E439" s="3">
        <v>1</v>
      </c>
      <c r="F439" s="3">
        <v>6</v>
      </c>
      <c r="G439" s="5" t="b">
        <v>0</v>
      </c>
      <c r="H439" s="3">
        <v>4</v>
      </c>
      <c r="I439" s="3">
        <v>1</v>
      </c>
      <c r="J439" s="6">
        <v>0.22</v>
      </c>
    </row>
    <row r="440" spans="1:10" ht="15" thickBot="1" x14ac:dyDescent="0.35">
      <c r="A440" s="3">
        <v>439</v>
      </c>
      <c r="B440" s="4">
        <v>40563</v>
      </c>
      <c r="C440" s="3">
        <v>1</v>
      </c>
      <c r="D440" s="3">
        <v>0</v>
      </c>
      <c r="E440" s="3">
        <v>1</v>
      </c>
      <c r="F440" s="3">
        <v>7</v>
      </c>
      <c r="G440" s="5" t="b">
        <v>0</v>
      </c>
      <c r="H440" s="3">
        <v>4</v>
      </c>
      <c r="I440" s="3">
        <v>1</v>
      </c>
      <c r="J440" s="6">
        <v>0.22</v>
      </c>
    </row>
    <row r="441" spans="1:10" ht="15" thickBot="1" x14ac:dyDescent="0.35">
      <c r="A441" s="3">
        <v>440</v>
      </c>
      <c r="B441" s="4">
        <v>40563</v>
      </c>
      <c r="C441" s="3">
        <v>1</v>
      </c>
      <c r="D441" s="3">
        <v>0</v>
      </c>
      <c r="E441" s="3">
        <v>1</v>
      </c>
      <c r="F441" s="3">
        <v>8</v>
      </c>
      <c r="G441" s="5" t="b">
        <v>0</v>
      </c>
      <c r="H441" s="3">
        <v>4</v>
      </c>
      <c r="I441" s="3">
        <v>1</v>
      </c>
      <c r="J441" s="6">
        <v>0.22</v>
      </c>
    </row>
    <row r="442" spans="1:10" ht="15" thickBot="1" x14ac:dyDescent="0.35">
      <c r="A442" s="3">
        <v>441</v>
      </c>
      <c r="B442" s="4">
        <v>40563</v>
      </c>
      <c r="C442" s="3">
        <v>1</v>
      </c>
      <c r="D442" s="3">
        <v>0</v>
      </c>
      <c r="E442" s="3">
        <v>1</v>
      </c>
      <c r="F442" s="3">
        <v>9</v>
      </c>
      <c r="G442" s="5" t="b">
        <v>0</v>
      </c>
      <c r="H442" s="3">
        <v>4</v>
      </c>
      <c r="I442" s="3">
        <v>2</v>
      </c>
      <c r="J442" s="6">
        <v>0.24</v>
      </c>
    </row>
    <row r="443" spans="1:10" ht="15" thickBot="1" x14ac:dyDescent="0.35">
      <c r="A443" s="3">
        <v>442</v>
      </c>
      <c r="B443" s="4">
        <v>40563</v>
      </c>
      <c r="C443" s="3">
        <v>1</v>
      </c>
      <c r="D443" s="3">
        <v>0</v>
      </c>
      <c r="E443" s="3">
        <v>1</v>
      </c>
      <c r="F443" s="3">
        <v>10</v>
      </c>
      <c r="G443" s="5" t="b">
        <v>0</v>
      </c>
      <c r="H443" s="3">
        <v>4</v>
      </c>
      <c r="I443" s="3">
        <v>1</v>
      </c>
      <c r="J443" s="6">
        <v>0.26</v>
      </c>
    </row>
    <row r="444" spans="1:10" ht="15" thickBot="1" x14ac:dyDescent="0.35">
      <c r="A444" s="3">
        <v>443</v>
      </c>
      <c r="B444" s="4">
        <v>40563</v>
      </c>
      <c r="C444" s="3">
        <v>1</v>
      </c>
      <c r="D444" s="3">
        <v>0</v>
      </c>
      <c r="E444" s="3">
        <v>1</v>
      </c>
      <c r="F444" s="3">
        <v>11</v>
      </c>
      <c r="G444" s="5" t="b">
        <v>0</v>
      </c>
      <c r="H444" s="3">
        <v>4</v>
      </c>
      <c r="I444" s="3">
        <v>2</v>
      </c>
      <c r="J444" s="6">
        <v>0.28000000000000003</v>
      </c>
    </row>
    <row r="445" spans="1:10" ht="15" thickBot="1" x14ac:dyDescent="0.35">
      <c r="A445" s="3">
        <v>444</v>
      </c>
      <c r="B445" s="4">
        <v>40563</v>
      </c>
      <c r="C445" s="3">
        <v>1</v>
      </c>
      <c r="D445" s="3">
        <v>0</v>
      </c>
      <c r="E445" s="3">
        <v>1</v>
      </c>
      <c r="F445" s="3">
        <v>12</v>
      </c>
      <c r="G445" s="5" t="b">
        <v>0</v>
      </c>
      <c r="H445" s="3">
        <v>4</v>
      </c>
      <c r="I445" s="3">
        <v>2</v>
      </c>
      <c r="J445" s="6">
        <v>0.3</v>
      </c>
    </row>
    <row r="446" spans="1:10" ht="15" thickBot="1" x14ac:dyDescent="0.35">
      <c r="A446" s="3">
        <v>445</v>
      </c>
      <c r="B446" s="4">
        <v>40563</v>
      </c>
      <c r="C446" s="3">
        <v>1</v>
      </c>
      <c r="D446" s="3">
        <v>0</v>
      </c>
      <c r="E446" s="3">
        <v>1</v>
      </c>
      <c r="F446" s="3">
        <v>13</v>
      </c>
      <c r="G446" s="5" t="b">
        <v>0</v>
      </c>
      <c r="H446" s="3">
        <v>4</v>
      </c>
      <c r="I446" s="3">
        <v>2</v>
      </c>
      <c r="J446" s="6">
        <v>0.28000000000000003</v>
      </c>
    </row>
    <row r="447" spans="1:10" ht="15" thickBot="1" x14ac:dyDescent="0.35">
      <c r="A447" s="3">
        <v>446</v>
      </c>
      <c r="B447" s="4">
        <v>40563</v>
      </c>
      <c r="C447" s="3">
        <v>1</v>
      </c>
      <c r="D447" s="3">
        <v>0</v>
      </c>
      <c r="E447" s="3">
        <v>1</v>
      </c>
      <c r="F447" s="3">
        <v>14</v>
      </c>
      <c r="G447" s="5" t="b">
        <v>0</v>
      </c>
      <c r="H447" s="3">
        <v>4</v>
      </c>
      <c r="I447" s="3">
        <v>2</v>
      </c>
      <c r="J447" s="6">
        <v>0.3</v>
      </c>
    </row>
    <row r="448" spans="1:10" ht="15" thickBot="1" x14ac:dyDescent="0.35">
      <c r="A448" s="3">
        <v>447</v>
      </c>
      <c r="B448" s="4">
        <v>40563</v>
      </c>
      <c r="C448" s="3">
        <v>1</v>
      </c>
      <c r="D448" s="3">
        <v>0</v>
      </c>
      <c r="E448" s="3">
        <v>1</v>
      </c>
      <c r="F448" s="3">
        <v>15</v>
      </c>
      <c r="G448" s="5" t="b">
        <v>0</v>
      </c>
      <c r="H448" s="3">
        <v>4</v>
      </c>
      <c r="I448" s="3">
        <v>2</v>
      </c>
      <c r="J448" s="6">
        <v>0.32</v>
      </c>
    </row>
    <row r="449" spans="1:10" ht="15" thickBot="1" x14ac:dyDescent="0.35">
      <c r="A449" s="3">
        <v>448</v>
      </c>
      <c r="B449" s="4">
        <v>40563</v>
      </c>
      <c r="C449" s="3">
        <v>1</v>
      </c>
      <c r="D449" s="3">
        <v>0</v>
      </c>
      <c r="E449" s="3">
        <v>1</v>
      </c>
      <c r="F449" s="3">
        <v>16</v>
      </c>
      <c r="G449" s="5" t="b">
        <v>0</v>
      </c>
      <c r="H449" s="3">
        <v>4</v>
      </c>
      <c r="I449" s="3">
        <v>2</v>
      </c>
      <c r="J449" s="6">
        <v>0.3</v>
      </c>
    </row>
    <row r="450" spans="1:10" ht="15" thickBot="1" x14ac:dyDescent="0.35">
      <c r="A450" s="3">
        <v>449</v>
      </c>
      <c r="B450" s="4">
        <v>40563</v>
      </c>
      <c r="C450" s="3">
        <v>1</v>
      </c>
      <c r="D450" s="3">
        <v>0</v>
      </c>
      <c r="E450" s="3">
        <v>1</v>
      </c>
      <c r="F450" s="3">
        <v>17</v>
      </c>
      <c r="G450" s="5" t="b">
        <v>0</v>
      </c>
      <c r="H450" s="3">
        <v>4</v>
      </c>
      <c r="I450" s="3">
        <v>2</v>
      </c>
      <c r="J450" s="6">
        <v>0.3</v>
      </c>
    </row>
    <row r="451" spans="1:10" ht="15" thickBot="1" x14ac:dyDescent="0.35">
      <c r="A451" s="3">
        <v>450</v>
      </c>
      <c r="B451" s="4">
        <v>40563</v>
      </c>
      <c r="C451" s="3">
        <v>1</v>
      </c>
      <c r="D451" s="3">
        <v>0</v>
      </c>
      <c r="E451" s="3">
        <v>1</v>
      </c>
      <c r="F451" s="3">
        <v>18</v>
      </c>
      <c r="G451" s="5" t="b">
        <v>0</v>
      </c>
      <c r="H451" s="3">
        <v>4</v>
      </c>
      <c r="I451" s="3">
        <v>2</v>
      </c>
      <c r="J451" s="6">
        <v>0.26</v>
      </c>
    </row>
    <row r="452" spans="1:10" ht="15" thickBot="1" x14ac:dyDescent="0.35">
      <c r="A452" s="3">
        <v>451</v>
      </c>
      <c r="B452" s="4">
        <v>40563</v>
      </c>
      <c r="C452" s="3">
        <v>1</v>
      </c>
      <c r="D452" s="3">
        <v>0</v>
      </c>
      <c r="E452" s="3">
        <v>1</v>
      </c>
      <c r="F452" s="3">
        <v>19</v>
      </c>
      <c r="G452" s="5" t="b">
        <v>0</v>
      </c>
      <c r="H452" s="3">
        <v>4</v>
      </c>
      <c r="I452" s="3">
        <v>1</v>
      </c>
      <c r="J452" s="6">
        <v>0.26</v>
      </c>
    </row>
    <row r="453" spans="1:10" ht="15" thickBot="1" x14ac:dyDescent="0.35">
      <c r="A453" s="3">
        <v>452</v>
      </c>
      <c r="B453" s="4">
        <v>40563</v>
      </c>
      <c r="C453" s="3">
        <v>1</v>
      </c>
      <c r="D453" s="3">
        <v>0</v>
      </c>
      <c r="E453" s="3">
        <v>1</v>
      </c>
      <c r="F453" s="3">
        <v>20</v>
      </c>
      <c r="G453" s="5" t="b">
        <v>0</v>
      </c>
      <c r="H453" s="3">
        <v>4</v>
      </c>
      <c r="I453" s="3">
        <v>2</v>
      </c>
      <c r="J453" s="6">
        <v>0.26</v>
      </c>
    </row>
    <row r="454" spans="1:10" ht="15" thickBot="1" x14ac:dyDescent="0.35">
      <c r="A454" s="3">
        <v>453</v>
      </c>
      <c r="B454" s="4">
        <v>40563</v>
      </c>
      <c r="C454" s="3">
        <v>1</v>
      </c>
      <c r="D454" s="3">
        <v>0</v>
      </c>
      <c r="E454" s="3">
        <v>1</v>
      </c>
      <c r="F454" s="3">
        <v>21</v>
      </c>
      <c r="G454" s="5" t="b">
        <v>0</v>
      </c>
      <c r="H454" s="3">
        <v>4</v>
      </c>
      <c r="I454" s="3">
        <v>2</v>
      </c>
      <c r="J454" s="6">
        <v>0.24</v>
      </c>
    </row>
    <row r="455" spans="1:10" ht="15" thickBot="1" x14ac:dyDescent="0.35">
      <c r="A455" s="3">
        <v>454</v>
      </c>
      <c r="B455" s="4">
        <v>40563</v>
      </c>
      <c r="C455" s="3">
        <v>1</v>
      </c>
      <c r="D455" s="3">
        <v>0</v>
      </c>
      <c r="E455" s="3">
        <v>1</v>
      </c>
      <c r="F455" s="3">
        <v>22</v>
      </c>
      <c r="G455" s="5" t="b">
        <v>0</v>
      </c>
      <c r="H455" s="3">
        <v>4</v>
      </c>
      <c r="I455" s="3">
        <v>2</v>
      </c>
      <c r="J455" s="6">
        <v>0.24</v>
      </c>
    </row>
    <row r="456" spans="1:10" ht="15" thickBot="1" x14ac:dyDescent="0.35">
      <c r="A456" s="3">
        <v>455</v>
      </c>
      <c r="B456" s="4">
        <v>40563</v>
      </c>
      <c r="C456" s="3">
        <v>1</v>
      </c>
      <c r="D456" s="3">
        <v>0</v>
      </c>
      <c r="E456" s="3">
        <v>1</v>
      </c>
      <c r="F456" s="3">
        <v>23</v>
      </c>
      <c r="G456" s="5" t="b">
        <v>0</v>
      </c>
      <c r="H456" s="3">
        <v>4</v>
      </c>
      <c r="I456" s="3">
        <v>2</v>
      </c>
      <c r="J456" s="6">
        <v>0.24</v>
      </c>
    </row>
    <row r="457" spans="1:10" ht="15" thickBot="1" x14ac:dyDescent="0.35">
      <c r="A457" s="3">
        <v>456</v>
      </c>
      <c r="B457" s="4">
        <v>40564</v>
      </c>
      <c r="C457" s="3">
        <v>1</v>
      </c>
      <c r="D457" s="3">
        <v>0</v>
      </c>
      <c r="E457" s="3">
        <v>1</v>
      </c>
      <c r="F457" s="3">
        <v>0</v>
      </c>
      <c r="G457" s="5" t="b">
        <v>0</v>
      </c>
      <c r="H457" s="3">
        <v>5</v>
      </c>
      <c r="I457" s="3">
        <v>2</v>
      </c>
      <c r="J457" s="6">
        <v>0.24</v>
      </c>
    </row>
    <row r="458" spans="1:10" ht="15" thickBot="1" x14ac:dyDescent="0.35">
      <c r="A458" s="3">
        <v>457</v>
      </c>
      <c r="B458" s="4">
        <v>40564</v>
      </c>
      <c r="C458" s="3">
        <v>1</v>
      </c>
      <c r="D458" s="3">
        <v>0</v>
      </c>
      <c r="E458" s="3">
        <v>1</v>
      </c>
      <c r="F458" s="3">
        <v>1</v>
      </c>
      <c r="G458" s="5" t="b">
        <v>0</v>
      </c>
      <c r="H458" s="3">
        <v>5</v>
      </c>
      <c r="I458" s="3">
        <v>2</v>
      </c>
      <c r="J458" s="6">
        <v>0.24</v>
      </c>
    </row>
    <row r="459" spans="1:10" ht="15" thickBot="1" x14ac:dyDescent="0.35">
      <c r="A459" s="3">
        <v>458</v>
      </c>
      <c r="B459" s="4">
        <v>40564</v>
      </c>
      <c r="C459" s="3">
        <v>1</v>
      </c>
      <c r="D459" s="3">
        <v>0</v>
      </c>
      <c r="E459" s="3">
        <v>1</v>
      </c>
      <c r="F459" s="3">
        <v>2</v>
      </c>
      <c r="G459" s="5" t="b">
        <v>0</v>
      </c>
      <c r="H459" s="3">
        <v>5</v>
      </c>
      <c r="I459" s="3">
        <v>3</v>
      </c>
      <c r="J459" s="6">
        <v>0.24</v>
      </c>
    </row>
    <row r="460" spans="1:10" ht="15" thickBot="1" x14ac:dyDescent="0.35">
      <c r="A460" s="3">
        <v>459</v>
      </c>
      <c r="B460" s="4">
        <v>40564</v>
      </c>
      <c r="C460" s="3">
        <v>1</v>
      </c>
      <c r="D460" s="3">
        <v>0</v>
      </c>
      <c r="E460" s="3">
        <v>1</v>
      </c>
      <c r="F460" s="3">
        <v>3</v>
      </c>
      <c r="G460" s="5" t="b">
        <v>0</v>
      </c>
      <c r="H460" s="3">
        <v>5</v>
      </c>
      <c r="I460" s="3">
        <v>3</v>
      </c>
      <c r="J460" s="6">
        <v>0.22</v>
      </c>
    </row>
    <row r="461" spans="1:10" ht="15" thickBot="1" x14ac:dyDescent="0.35">
      <c r="A461" s="3">
        <v>460</v>
      </c>
      <c r="B461" s="4">
        <v>40564</v>
      </c>
      <c r="C461" s="3">
        <v>1</v>
      </c>
      <c r="D461" s="3">
        <v>0</v>
      </c>
      <c r="E461" s="3">
        <v>1</v>
      </c>
      <c r="F461" s="3">
        <v>4</v>
      </c>
      <c r="G461" s="5" t="b">
        <v>0</v>
      </c>
      <c r="H461" s="3">
        <v>5</v>
      </c>
      <c r="I461" s="3">
        <v>2</v>
      </c>
      <c r="J461" s="6">
        <v>0.22</v>
      </c>
    </row>
    <row r="462" spans="1:10" ht="15" thickBot="1" x14ac:dyDescent="0.35">
      <c r="A462" s="3">
        <v>461</v>
      </c>
      <c r="B462" s="4">
        <v>40564</v>
      </c>
      <c r="C462" s="3">
        <v>1</v>
      </c>
      <c r="D462" s="3">
        <v>0</v>
      </c>
      <c r="E462" s="3">
        <v>1</v>
      </c>
      <c r="F462" s="3">
        <v>5</v>
      </c>
      <c r="G462" s="5" t="b">
        <v>0</v>
      </c>
      <c r="H462" s="3">
        <v>5</v>
      </c>
      <c r="I462" s="3">
        <v>1</v>
      </c>
      <c r="J462" s="6">
        <v>0.24</v>
      </c>
    </row>
    <row r="463" spans="1:10" ht="15" thickBot="1" x14ac:dyDescent="0.35">
      <c r="A463" s="3">
        <v>462</v>
      </c>
      <c r="B463" s="4">
        <v>40564</v>
      </c>
      <c r="C463" s="3">
        <v>1</v>
      </c>
      <c r="D463" s="3">
        <v>0</v>
      </c>
      <c r="E463" s="3">
        <v>1</v>
      </c>
      <c r="F463" s="3">
        <v>6</v>
      </c>
      <c r="G463" s="5" t="b">
        <v>0</v>
      </c>
      <c r="H463" s="3">
        <v>5</v>
      </c>
      <c r="I463" s="3">
        <v>1</v>
      </c>
      <c r="J463" s="6">
        <v>0.22</v>
      </c>
    </row>
    <row r="464" spans="1:10" ht="15" thickBot="1" x14ac:dyDescent="0.35">
      <c r="A464" s="3">
        <v>463</v>
      </c>
      <c r="B464" s="4">
        <v>40564</v>
      </c>
      <c r="C464" s="3">
        <v>1</v>
      </c>
      <c r="D464" s="3">
        <v>0</v>
      </c>
      <c r="E464" s="3">
        <v>1</v>
      </c>
      <c r="F464" s="3">
        <v>7</v>
      </c>
      <c r="G464" s="5" t="b">
        <v>0</v>
      </c>
      <c r="H464" s="3">
        <v>5</v>
      </c>
      <c r="I464" s="3">
        <v>1</v>
      </c>
      <c r="J464" s="6">
        <v>0.2</v>
      </c>
    </row>
    <row r="465" spans="1:10" ht="15" thickBot="1" x14ac:dyDescent="0.35">
      <c r="A465" s="3">
        <v>464</v>
      </c>
      <c r="B465" s="4">
        <v>40564</v>
      </c>
      <c r="C465" s="3">
        <v>1</v>
      </c>
      <c r="D465" s="3">
        <v>0</v>
      </c>
      <c r="E465" s="3">
        <v>1</v>
      </c>
      <c r="F465" s="3">
        <v>8</v>
      </c>
      <c r="G465" s="5" t="b">
        <v>0</v>
      </c>
      <c r="H465" s="3">
        <v>5</v>
      </c>
      <c r="I465" s="3">
        <v>1</v>
      </c>
      <c r="J465" s="6">
        <v>0.2</v>
      </c>
    </row>
    <row r="466" spans="1:10" ht="15" thickBot="1" x14ac:dyDescent="0.35">
      <c r="A466" s="3">
        <v>465</v>
      </c>
      <c r="B466" s="4">
        <v>40564</v>
      </c>
      <c r="C466" s="3">
        <v>1</v>
      </c>
      <c r="D466" s="3">
        <v>0</v>
      </c>
      <c r="E466" s="3">
        <v>1</v>
      </c>
      <c r="F466" s="3">
        <v>9</v>
      </c>
      <c r="G466" s="5" t="b">
        <v>0</v>
      </c>
      <c r="H466" s="3">
        <v>5</v>
      </c>
      <c r="I466" s="3">
        <v>1</v>
      </c>
      <c r="J466" s="6">
        <v>0.2</v>
      </c>
    </row>
    <row r="467" spans="1:10" ht="15" thickBot="1" x14ac:dyDescent="0.35">
      <c r="A467" s="3">
        <v>466</v>
      </c>
      <c r="B467" s="4">
        <v>40564</v>
      </c>
      <c r="C467" s="3">
        <v>1</v>
      </c>
      <c r="D467" s="3">
        <v>0</v>
      </c>
      <c r="E467" s="3">
        <v>1</v>
      </c>
      <c r="F467" s="3">
        <v>10</v>
      </c>
      <c r="G467" s="5" t="b">
        <v>0</v>
      </c>
      <c r="H467" s="3">
        <v>5</v>
      </c>
      <c r="I467" s="3">
        <v>1</v>
      </c>
      <c r="J467" s="6">
        <v>0.2</v>
      </c>
    </row>
    <row r="468" spans="1:10" ht="15" thickBot="1" x14ac:dyDescent="0.35">
      <c r="A468" s="3">
        <v>467</v>
      </c>
      <c r="B468" s="4">
        <v>40564</v>
      </c>
      <c r="C468" s="3">
        <v>1</v>
      </c>
      <c r="D468" s="3">
        <v>0</v>
      </c>
      <c r="E468" s="3">
        <v>1</v>
      </c>
      <c r="F468" s="3">
        <v>11</v>
      </c>
      <c r="G468" s="5" t="b">
        <v>0</v>
      </c>
      <c r="H468" s="3">
        <v>5</v>
      </c>
      <c r="I468" s="3">
        <v>1</v>
      </c>
      <c r="J468" s="6">
        <v>0.22</v>
      </c>
    </row>
    <row r="469" spans="1:10" ht="15" thickBot="1" x14ac:dyDescent="0.35">
      <c r="A469" s="3">
        <v>468</v>
      </c>
      <c r="B469" s="4">
        <v>40564</v>
      </c>
      <c r="C469" s="3">
        <v>1</v>
      </c>
      <c r="D469" s="3">
        <v>0</v>
      </c>
      <c r="E469" s="3">
        <v>1</v>
      </c>
      <c r="F469" s="3">
        <v>12</v>
      </c>
      <c r="G469" s="5" t="b">
        <v>0</v>
      </c>
      <c r="H469" s="3">
        <v>5</v>
      </c>
      <c r="I469" s="3">
        <v>1</v>
      </c>
      <c r="J469" s="6">
        <v>0.22</v>
      </c>
    </row>
    <row r="470" spans="1:10" ht="15" thickBot="1" x14ac:dyDescent="0.35">
      <c r="A470" s="3">
        <v>469</v>
      </c>
      <c r="B470" s="4">
        <v>40564</v>
      </c>
      <c r="C470" s="3">
        <v>1</v>
      </c>
      <c r="D470" s="3">
        <v>0</v>
      </c>
      <c r="E470" s="3">
        <v>1</v>
      </c>
      <c r="F470" s="3">
        <v>13</v>
      </c>
      <c r="G470" s="5" t="b">
        <v>0</v>
      </c>
      <c r="H470" s="3">
        <v>5</v>
      </c>
      <c r="I470" s="3">
        <v>1</v>
      </c>
      <c r="J470" s="6">
        <v>0.2</v>
      </c>
    </row>
    <row r="471" spans="1:10" ht="15" thickBot="1" x14ac:dyDescent="0.35">
      <c r="A471" s="3">
        <v>470</v>
      </c>
      <c r="B471" s="4">
        <v>40564</v>
      </c>
      <c r="C471" s="3">
        <v>1</v>
      </c>
      <c r="D471" s="3">
        <v>0</v>
      </c>
      <c r="E471" s="3">
        <v>1</v>
      </c>
      <c r="F471" s="3">
        <v>14</v>
      </c>
      <c r="G471" s="5" t="b">
        <v>0</v>
      </c>
      <c r="H471" s="3">
        <v>5</v>
      </c>
      <c r="I471" s="3">
        <v>1</v>
      </c>
      <c r="J471" s="6">
        <v>0.2</v>
      </c>
    </row>
    <row r="472" spans="1:10" ht="15" thickBot="1" x14ac:dyDescent="0.35">
      <c r="A472" s="3">
        <v>471</v>
      </c>
      <c r="B472" s="4">
        <v>40564</v>
      </c>
      <c r="C472" s="3">
        <v>1</v>
      </c>
      <c r="D472" s="3">
        <v>0</v>
      </c>
      <c r="E472" s="3">
        <v>1</v>
      </c>
      <c r="F472" s="3">
        <v>15</v>
      </c>
      <c r="G472" s="5" t="b">
        <v>0</v>
      </c>
      <c r="H472" s="3">
        <v>5</v>
      </c>
      <c r="I472" s="3">
        <v>1</v>
      </c>
      <c r="J472" s="6">
        <v>0.16</v>
      </c>
    </row>
    <row r="473" spans="1:10" ht="15" thickBot="1" x14ac:dyDescent="0.35">
      <c r="A473" s="3">
        <v>472</v>
      </c>
      <c r="B473" s="4">
        <v>40564</v>
      </c>
      <c r="C473" s="3">
        <v>1</v>
      </c>
      <c r="D473" s="3">
        <v>0</v>
      </c>
      <c r="E473" s="3">
        <v>1</v>
      </c>
      <c r="F473" s="3">
        <v>16</v>
      </c>
      <c r="G473" s="5" t="b">
        <v>0</v>
      </c>
      <c r="H473" s="3">
        <v>5</v>
      </c>
      <c r="I473" s="3">
        <v>1</v>
      </c>
      <c r="J473" s="6">
        <v>0.16</v>
      </c>
    </row>
    <row r="474" spans="1:10" ht="15" thickBot="1" x14ac:dyDescent="0.35">
      <c r="A474" s="3">
        <v>473</v>
      </c>
      <c r="B474" s="4">
        <v>40564</v>
      </c>
      <c r="C474" s="3">
        <v>1</v>
      </c>
      <c r="D474" s="3">
        <v>0</v>
      </c>
      <c r="E474" s="3">
        <v>1</v>
      </c>
      <c r="F474" s="3">
        <v>17</v>
      </c>
      <c r="G474" s="5" t="b">
        <v>0</v>
      </c>
      <c r="H474" s="3">
        <v>5</v>
      </c>
      <c r="I474" s="3">
        <v>1</v>
      </c>
      <c r="J474" s="6">
        <v>0.14000000000000001</v>
      </c>
    </row>
    <row r="475" spans="1:10" ht="15" thickBot="1" x14ac:dyDescent="0.35">
      <c r="A475" s="3">
        <v>474</v>
      </c>
      <c r="B475" s="4">
        <v>40564</v>
      </c>
      <c r="C475" s="3">
        <v>1</v>
      </c>
      <c r="D475" s="3">
        <v>0</v>
      </c>
      <c r="E475" s="3">
        <v>1</v>
      </c>
      <c r="F475" s="3">
        <v>18</v>
      </c>
      <c r="G475" s="5" t="b">
        <v>0</v>
      </c>
      <c r="H475" s="3">
        <v>5</v>
      </c>
      <c r="I475" s="3">
        <v>1</v>
      </c>
      <c r="J475" s="6">
        <v>0.12</v>
      </c>
    </row>
    <row r="476" spans="1:10" ht="15" thickBot="1" x14ac:dyDescent="0.35">
      <c r="A476" s="3">
        <v>475</v>
      </c>
      <c r="B476" s="4">
        <v>40564</v>
      </c>
      <c r="C476" s="3">
        <v>1</v>
      </c>
      <c r="D476" s="3">
        <v>0</v>
      </c>
      <c r="E476" s="3">
        <v>1</v>
      </c>
      <c r="F476" s="3">
        <v>19</v>
      </c>
      <c r="G476" s="5" t="b">
        <v>0</v>
      </c>
      <c r="H476" s="3">
        <v>5</v>
      </c>
      <c r="I476" s="3">
        <v>1</v>
      </c>
      <c r="J476" s="6">
        <v>0.12</v>
      </c>
    </row>
    <row r="477" spans="1:10" ht="15" thickBot="1" x14ac:dyDescent="0.35">
      <c r="A477" s="3">
        <v>476</v>
      </c>
      <c r="B477" s="4">
        <v>40564</v>
      </c>
      <c r="C477" s="3">
        <v>1</v>
      </c>
      <c r="D477" s="3">
        <v>0</v>
      </c>
      <c r="E477" s="3">
        <v>1</v>
      </c>
      <c r="F477" s="3">
        <v>20</v>
      </c>
      <c r="G477" s="5" t="b">
        <v>0</v>
      </c>
      <c r="H477" s="3">
        <v>5</v>
      </c>
      <c r="I477" s="3">
        <v>1</v>
      </c>
      <c r="J477" s="6">
        <v>0.1</v>
      </c>
    </row>
    <row r="478" spans="1:10" ht="15" thickBot="1" x14ac:dyDescent="0.35">
      <c r="A478" s="3">
        <v>477</v>
      </c>
      <c r="B478" s="4">
        <v>40564</v>
      </c>
      <c r="C478" s="3">
        <v>1</v>
      </c>
      <c r="D478" s="3">
        <v>0</v>
      </c>
      <c r="E478" s="3">
        <v>1</v>
      </c>
      <c r="F478" s="3">
        <v>21</v>
      </c>
      <c r="G478" s="5" t="b">
        <v>0</v>
      </c>
      <c r="H478" s="3">
        <v>5</v>
      </c>
      <c r="I478" s="3">
        <v>1</v>
      </c>
      <c r="J478" s="6">
        <v>0.08</v>
      </c>
    </row>
    <row r="479" spans="1:10" ht="15" thickBot="1" x14ac:dyDescent="0.35">
      <c r="A479" s="3">
        <v>478</v>
      </c>
      <c r="B479" s="4">
        <v>40564</v>
      </c>
      <c r="C479" s="3">
        <v>1</v>
      </c>
      <c r="D479" s="3">
        <v>0</v>
      </c>
      <c r="E479" s="3">
        <v>1</v>
      </c>
      <c r="F479" s="3">
        <v>22</v>
      </c>
      <c r="G479" s="5" t="b">
        <v>0</v>
      </c>
      <c r="H479" s="3">
        <v>5</v>
      </c>
      <c r="I479" s="3">
        <v>1</v>
      </c>
      <c r="J479" s="6">
        <v>0.06</v>
      </c>
    </row>
    <row r="480" spans="1:10" ht="15" thickBot="1" x14ac:dyDescent="0.35">
      <c r="A480" s="3">
        <v>479</v>
      </c>
      <c r="B480" s="4">
        <v>40564</v>
      </c>
      <c r="C480" s="3">
        <v>1</v>
      </c>
      <c r="D480" s="3">
        <v>0</v>
      </c>
      <c r="E480" s="3">
        <v>1</v>
      </c>
      <c r="F480" s="3">
        <v>23</v>
      </c>
      <c r="G480" s="5" t="b">
        <v>0</v>
      </c>
      <c r="H480" s="3">
        <v>5</v>
      </c>
      <c r="I480" s="3">
        <v>1</v>
      </c>
      <c r="J480" s="6">
        <v>0.06</v>
      </c>
    </row>
    <row r="481" spans="1:10" ht="15" thickBot="1" x14ac:dyDescent="0.35">
      <c r="A481" s="3">
        <v>480</v>
      </c>
      <c r="B481" s="4">
        <v>40565</v>
      </c>
      <c r="C481" s="3">
        <v>1</v>
      </c>
      <c r="D481" s="3">
        <v>0</v>
      </c>
      <c r="E481" s="3">
        <v>1</v>
      </c>
      <c r="F481" s="3">
        <v>0</v>
      </c>
      <c r="G481" s="5" t="b">
        <v>0</v>
      </c>
      <c r="H481" s="3">
        <v>6</v>
      </c>
      <c r="I481" s="3">
        <v>1</v>
      </c>
      <c r="J481" s="6">
        <v>0.04</v>
      </c>
    </row>
    <row r="482" spans="1:10" ht="15" thickBot="1" x14ac:dyDescent="0.35">
      <c r="A482" s="3">
        <v>481</v>
      </c>
      <c r="B482" s="4">
        <v>40565</v>
      </c>
      <c r="C482" s="3">
        <v>1</v>
      </c>
      <c r="D482" s="3">
        <v>0</v>
      </c>
      <c r="E482" s="3">
        <v>1</v>
      </c>
      <c r="F482" s="3">
        <v>1</v>
      </c>
      <c r="G482" s="5" t="b">
        <v>0</v>
      </c>
      <c r="H482" s="3">
        <v>6</v>
      </c>
      <c r="I482" s="3">
        <v>2</v>
      </c>
      <c r="J482" s="6">
        <v>0.04</v>
      </c>
    </row>
    <row r="483" spans="1:10" ht="15" thickBot="1" x14ac:dyDescent="0.35">
      <c r="A483" s="3">
        <v>482</v>
      </c>
      <c r="B483" s="4">
        <v>40565</v>
      </c>
      <c r="C483" s="3">
        <v>1</v>
      </c>
      <c r="D483" s="3">
        <v>0</v>
      </c>
      <c r="E483" s="3">
        <v>1</v>
      </c>
      <c r="F483" s="3">
        <v>2</v>
      </c>
      <c r="G483" s="5" t="b">
        <v>0</v>
      </c>
      <c r="H483" s="3">
        <v>6</v>
      </c>
      <c r="I483" s="3">
        <v>2</v>
      </c>
      <c r="J483" s="6">
        <v>0.04</v>
      </c>
    </row>
    <row r="484" spans="1:10" ht="15" thickBot="1" x14ac:dyDescent="0.35">
      <c r="A484" s="3">
        <v>483</v>
      </c>
      <c r="B484" s="4">
        <v>40565</v>
      </c>
      <c r="C484" s="3">
        <v>1</v>
      </c>
      <c r="D484" s="3">
        <v>0</v>
      </c>
      <c r="E484" s="3">
        <v>1</v>
      </c>
      <c r="F484" s="3">
        <v>3</v>
      </c>
      <c r="G484" s="5" t="b">
        <v>0</v>
      </c>
      <c r="H484" s="3">
        <v>6</v>
      </c>
      <c r="I484" s="3">
        <v>2</v>
      </c>
      <c r="J484" s="6">
        <v>0.04</v>
      </c>
    </row>
    <row r="485" spans="1:10" ht="15" thickBot="1" x14ac:dyDescent="0.35">
      <c r="A485" s="3">
        <v>484</v>
      </c>
      <c r="B485" s="4">
        <v>40565</v>
      </c>
      <c r="C485" s="3">
        <v>1</v>
      </c>
      <c r="D485" s="3">
        <v>0</v>
      </c>
      <c r="E485" s="3">
        <v>1</v>
      </c>
      <c r="F485" s="3">
        <v>4</v>
      </c>
      <c r="G485" s="5" t="b">
        <v>0</v>
      </c>
      <c r="H485" s="3">
        <v>6</v>
      </c>
      <c r="I485" s="3">
        <v>2</v>
      </c>
      <c r="J485" s="6">
        <v>0.02</v>
      </c>
    </row>
    <row r="486" spans="1:10" ht="15" thickBot="1" x14ac:dyDescent="0.35">
      <c r="A486" s="3">
        <v>485</v>
      </c>
      <c r="B486" s="4">
        <v>40565</v>
      </c>
      <c r="C486" s="3">
        <v>1</v>
      </c>
      <c r="D486" s="3">
        <v>0</v>
      </c>
      <c r="E486" s="3">
        <v>1</v>
      </c>
      <c r="F486" s="3">
        <v>6</v>
      </c>
      <c r="G486" s="5" t="b">
        <v>0</v>
      </c>
      <c r="H486" s="3">
        <v>6</v>
      </c>
      <c r="I486" s="3">
        <v>2</v>
      </c>
      <c r="J486" s="6">
        <v>0.02</v>
      </c>
    </row>
    <row r="487" spans="1:10" ht="15" thickBot="1" x14ac:dyDescent="0.35">
      <c r="A487" s="3">
        <v>486</v>
      </c>
      <c r="B487" s="4">
        <v>40565</v>
      </c>
      <c r="C487" s="3">
        <v>1</v>
      </c>
      <c r="D487" s="3">
        <v>0</v>
      </c>
      <c r="E487" s="3">
        <v>1</v>
      </c>
      <c r="F487" s="3">
        <v>7</v>
      </c>
      <c r="G487" s="5" t="b">
        <v>0</v>
      </c>
      <c r="H487" s="3">
        <v>6</v>
      </c>
      <c r="I487" s="3">
        <v>1</v>
      </c>
      <c r="J487" s="6">
        <v>0.02</v>
      </c>
    </row>
    <row r="488" spans="1:10" ht="15" thickBot="1" x14ac:dyDescent="0.35">
      <c r="A488" s="3">
        <v>487</v>
      </c>
      <c r="B488" s="4">
        <v>40565</v>
      </c>
      <c r="C488" s="3">
        <v>1</v>
      </c>
      <c r="D488" s="3">
        <v>0</v>
      </c>
      <c r="E488" s="3">
        <v>1</v>
      </c>
      <c r="F488" s="3">
        <v>8</v>
      </c>
      <c r="G488" s="5" t="b">
        <v>0</v>
      </c>
      <c r="H488" s="3">
        <v>6</v>
      </c>
      <c r="I488" s="3">
        <v>1</v>
      </c>
      <c r="J488" s="6">
        <v>0.02</v>
      </c>
    </row>
    <row r="489" spans="1:10" ht="15" thickBot="1" x14ac:dyDescent="0.35">
      <c r="A489" s="3">
        <v>488</v>
      </c>
      <c r="B489" s="4">
        <v>40565</v>
      </c>
      <c r="C489" s="3">
        <v>1</v>
      </c>
      <c r="D489" s="3">
        <v>0</v>
      </c>
      <c r="E489" s="3">
        <v>1</v>
      </c>
      <c r="F489" s="3">
        <v>9</v>
      </c>
      <c r="G489" s="5" t="b">
        <v>0</v>
      </c>
      <c r="H489" s="3">
        <v>6</v>
      </c>
      <c r="I489" s="3">
        <v>1</v>
      </c>
      <c r="J489" s="6">
        <v>0.04</v>
      </c>
    </row>
    <row r="490" spans="1:10" ht="15" thickBot="1" x14ac:dyDescent="0.35">
      <c r="A490" s="3">
        <v>489</v>
      </c>
      <c r="B490" s="4">
        <v>40565</v>
      </c>
      <c r="C490" s="3">
        <v>1</v>
      </c>
      <c r="D490" s="3">
        <v>0</v>
      </c>
      <c r="E490" s="3">
        <v>1</v>
      </c>
      <c r="F490" s="3">
        <v>10</v>
      </c>
      <c r="G490" s="5" t="b">
        <v>0</v>
      </c>
      <c r="H490" s="3">
        <v>6</v>
      </c>
      <c r="I490" s="3">
        <v>2</v>
      </c>
      <c r="J490" s="6">
        <v>0.04</v>
      </c>
    </row>
    <row r="491" spans="1:10" ht="15" thickBot="1" x14ac:dyDescent="0.35">
      <c r="A491" s="3">
        <v>490</v>
      </c>
      <c r="B491" s="4">
        <v>40565</v>
      </c>
      <c r="C491" s="3">
        <v>1</v>
      </c>
      <c r="D491" s="3">
        <v>0</v>
      </c>
      <c r="E491" s="3">
        <v>1</v>
      </c>
      <c r="F491" s="3">
        <v>11</v>
      </c>
      <c r="G491" s="5" t="b">
        <v>0</v>
      </c>
      <c r="H491" s="3">
        <v>6</v>
      </c>
      <c r="I491" s="3">
        <v>2</v>
      </c>
      <c r="J491" s="6">
        <v>0.06</v>
      </c>
    </row>
    <row r="492" spans="1:10" ht="15" thickBot="1" x14ac:dyDescent="0.35">
      <c r="A492" s="3">
        <v>491</v>
      </c>
      <c r="B492" s="4">
        <v>40565</v>
      </c>
      <c r="C492" s="3">
        <v>1</v>
      </c>
      <c r="D492" s="3">
        <v>0</v>
      </c>
      <c r="E492" s="3">
        <v>1</v>
      </c>
      <c r="F492" s="3">
        <v>12</v>
      </c>
      <c r="G492" s="5" t="b">
        <v>0</v>
      </c>
      <c r="H492" s="3">
        <v>6</v>
      </c>
      <c r="I492" s="3">
        <v>2</v>
      </c>
      <c r="J492" s="6">
        <v>0.06</v>
      </c>
    </row>
    <row r="493" spans="1:10" ht="15" thickBot="1" x14ac:dyDescent="0.35">
      <c r="A493" s="3">
        <v>492</v>
      </c>
      <c r="B493" s="4">
        <v>40565</v>
      </c>
      <c r="C493" s="3">
        <v>1</v>
      </c>
      <c r="D493" s="3">
        <v>0</v>
      </c>
      <c r="E493" s="3">
        <v>1</v>
      </c>
      <c r="F493" s="3">
        <v>13</v>
      </c>
      <c r="G493" s="5" t="b">
        <v>0</v>
      </c>
      <c r="H493" s="3">
        <v>6</v>
      </c>
      <c r="I493" s="3">
        <v>1</v>
      </c>
      <c r="J493" s="6">
        <v>0.08</v>
      </c>
    </row>
    <row r="494" spans="1:10" ht="15" thickBot="1" x14ac:dyDescent="0.35">
      <c r="A494" s="3">
        <v>493</v>
      </c>
      <c r="B494" s="4">
        <v>40565</v>
      </c>
      <c r="C494" s="3">
        <v>1</v>
      </c>
      <c r="D494" s="3">
        <v>0</v>
      </c>
      <c r="E494" s="3">
        <v>1</v>
      </c>
      <c r="F494" s="3">
        <v>14</v>
      </c>
      <c r="G494" s="5" t="b">
        <v>0</v>
      </c>
      <c r="H494" s="3">
        <v>6</v>
      </c>
      <c r="I494" s="3">
        <v>1</v>
      </c>
      <c r="J494" s="6">
        <v>0.1</v>
      </c>
    </row>
    <row r="495" spans="1:10" ht="15" thickBot="1" x14ac:dyDescent="0.35">
      <c r="A495" s="3">
        <v>494</v>
      </c>
      <c r="B495" s="4">
        <v>40565</v>
      </c>
      <c r="C495" s="3">
        <v>1</v>
      </c>
      <c r="D495" s="3">
        <v>0</v>
      </c>
      <c r="E495" s="3">
        <v>1</v>
      </c>
      <c r="F495" s="3">
        <v>15</v>
      </c>
      <c r="G495" s="5" t="b">
        <v>0</v>
      </c>
      <c r="H495" s="3">
        <v>6</v>
      </c>
      <c r="I495" s="3">
        <v>1</v>
      </c>
      <c r="J495" s="6">
        <v>0.12</v>
      </c>
    </row>
    <row r="496" spans="1:10" ht="15" thickBot="1" x14ac:dyDescent="0.35">
      <c r="A496" s="3">
        <v>495</v>
      </c>
      <c r="B496" s="4">
        <v>40565</v>
      </c>
      <c r="C496" s="3">
        <v>1</v>
      </c>
      <c r="D496" s="3">
        <v>0</v>
      </c>
      <c r="E496" s="3">
        <v>1</v>
      </c>
      <c r="F496" s="3">
        <v>16</v>
      </c>
      <c r="G496" s="5" t="b">
        <v>0</v>
      </c>
      <c r="H496" s="3">
        <v>6</v>
      </c>
      <c r="I496" s="3">
        <v>1</v>
      </c>
      <c r="J496" s="6">
        <v>0.12</v>
      </c>
    </row>
    <row r="497" spans="1:10" ht="15" thickBot="1" x14ac:dyDescent="0.35">
      <c r="A497" s="3">
        <v>496</v>
      </c>
      <c r="B497" s="4">
        <v>40565</v>
      </c>
      <c r="C497" s="3">
        <v>1</v>
      </c>
      <c r="D497" s="3">
        <v>0</v>
      </c>
      <c r="E497" s="3">
        <v>1</v>
      </c>
      <c r="F497" s="3">
        <v>17</v>
      </c>
      <c r="G497" s="5" t="b">
        <v>0</v>
      </c>
      <c r="H497" s="3">
        <v>6</v>
      </c>
      <c r="I497" s="3">
        <v>1</v>
      </c>
      <c r="J497" s="6">
        <v>0.12</v>
      </c>
    </row>
    <row r="498" spans="1:10" ht="15" thickBot="1" x14ac:dyDescent="0.35">
      <c r="A498" s="3">
        <v>497</v>
      </c>
      <c r="B498" s="4">
        <v>40565</v>
      </c>
      <c r="C498" s="3">
        <v>1</v>
      </c>
      <c r="D498" s="3">
        <v>0</v>
      </c>
      <c r="E498" s="3">
        <v>1</v>
      </c>
      <c r="F498" s="3">
        <v>18</v>
      </c>
      <c r="G498" s="5" t="b">
        <v>0</v>
      </c>
      <c r="H498" s="3">
        <v>6</v>
      </c>
      <c r="I498" s="3">
        <v>1</v>
      </c>
      <c r="J498" s="6">
        <v>0.08</v>
      </c>
    </row>
    <row r="499" spans="1:10" ht="15" thickBot="1" x14ac:dyDescent="0.35">
      <c r="A499" s="3">
        <v>498</v>
      </c>
      <c r="B499" s="4">
        <v>40565</v>
      </c>
      <c r="C499" s="3">
        <v>1</v>
      </c>
      <c r="D499" s="3">
        <v>0</v>
      </c>
      <c r="E499" s="3">
        <v>1</v>
      </c>
      <c r="F499" s="3">
        <v>19</v>
      </c>
      <c r="G499" s="5" t="b">
        <v>0</v>
      </c>
      <c r="H499" s="3">
        <v>6</v>
      </c>
      <c r="I499" s="3">
        <v>1</v>
      </c>
      <c r="J499" s="6">
        <v>0.08</v>
      </c>
    </row>
    <row r="500" spans="1:10" ht="15" thickBot="1" x14ac:dyDescent="0.35">
      <c r="A500" s="3">
        <v>499</v>
      </c>
      <c r="B500" s="4">
        <v>40565</v>
      </c>
      <c r="C500" s="3">
        <v>1</v>
      </c>
      <c r="D500" s="3">
        <v>0</v>
      </c>
      <c r="E500" s="3">
        <v>1</v>
      </c>
      <c r="F500" s="3">
        <v>20</v>
      </c>
      <c r="G500" s="5" t="b">
        <v>0</v>
      </c>
      <c r="H500" s="3">
        <v>6</v>
      </c>
      <c r="I500" s="3">
        <v>1</v>
      </c>
      <c r="J500" s="6">
        <v>0.06</v>
      </c>
    </row>
    <row r="501" spans="1:10" ht="15" thickBot="1" x14ac:dyDescent="0.35">
      <c r="A501" s="3">
        <v>500</v>
      </c>
      <c r="B501" s="4">
        <v>40565</v>
      </c>
      <c r="C501" s="3">
        <v>1</v>
      </c>
      <c r="D501" s="3">
        <v>0</v>
      </c>
      <c r="E501" s="3">
        <v>1</v>
      </c>
      <c r="F501" s="3">
        <v>21</v>
      </c>
      <c r="G501" s="5" t="b">
        <v>0</v>
      </c>
      <c r="H501" s="3">
        <v>6</v>
      </c>
      <c r="I501" s="3">
        <v>1</v>
      </c>
      <c r="J501" s="6">
        <v>0.06</v>
      </c>
    </row>
    <row r="502" spans="1:10" ht="15" thickBot="1" x14ac:dyDescent="0.35">
      <c r="A502" s="3">
        <v>501</v>
      </c>
      <c r="B502" s="4">
        <v>40565</v>
      </c>
      <c r="C502" s="3">
        <v>1</v>
      </c>
      <c r="D502" s="3">
        <v>0</v>
      </c>
      <c r="E502" s="3">
        <v>1</v>
      </c>
      <c r="F502" s="3">
        <v>22</v>
      </c>
      <c r="G502" s="5" t="b">
        <v>0</v>
      </c>
      <c r="H502" s="3">
        <v>6</v>
      </c>
      <c r="I502" s="3">
        <v>1</v>
      </c>
      <c r="J502" s="6">
        <v>0.06</v>
      </c>
    </row>
    <row r="503" spans="1:10" ht="15" thickBot="1" x14ac:dyDescent="0.35">
      <c r="A503" s="3">
        <v>502</v>
      </c>
      <c r="B503" s="4">
        <v>40565</v>
      </c>
      <c r="C503" s="3">
        <v>1</v>
      </c>
      <c r="D503" s="3">
        <v>0</v>
      </c>
      <c r="E503" s="3">
        <v>1</v>
      </c>
      <c r="F503" s="3">
        <v>23</v>
      </c>
      <c r="G503" s="5" t="b">
        <v>0</v>
      </c>
      <c r="H503" s="3">
        <v>6</v>
      </c>
      <c r="I503" s="3">
        <v>1</v>
      </c>
      <c r="J503" s="6">
        <v>0.04</v>
      </c>
    </row>
    <row r="504" spans="1:10" ht="15" thickBot="1" x14ac:dyDescent="0.35">
      <c r="A504" s="3">
        <v>503</v>
      </c>
      <c r="B504" s="4">
        <v>40566</v>
      </c>
      <c r="C504" s="3">
        <v>1</v>
      </c>
      <c r="D504" s="3">
        <v>0</v>
      </c>
      <c r="E504" s="3">
        <v>1</v>
      </c>
      <c r="F504" s="3">
        <v>0</v>
      </c>
      <c r="G504" s="5" t="b">
        <v>0</v>
      </c>
      <c r="H504" s="3">
        <v>0</v>
      </c>
      <c r="I504" s="3">
        <v>1</v>
      </c>
      <c r="J504" s="6">
        <v>0.04</v>
      </c>
    </row>
    <row r="505" spans="1:10" ht="15" thickBot="1" x14ac:dyDescent="0.35">
      <c r="A505" s="3">
        <v>504</v>
      </c>
      <c r="B505" s="4">
        <v>40566</v>
      </c>
      <c r="C505" s="3">
        <v>1</v>
      </c>
      <c r="D505" s="3">
        <v>0</v>
      </c>
      <c r="E505" s="3">
        <v>1</v>
      </c>
      <c r="F505" s="3">
        <v>1</v>
      </c>
      <c r="G505" s="5" t="b">
        <v>0</v>
      </c>
      <c r="H505" s="3">
        <v>0</v>
      </c>
      <c r="I505" s="3">
        <v>1</v>
      </c>
      <c r="J505" s="6">
        <v>0.04</v>
      </c>
    </row>
    <row r="506" spans="1:10" ht="15" thickBot="1" x14ac:dyDescent="0.35">
      <c r="A506" s="3">
        <v>505</v>
      </c>
      <c r="B506" s="4">
        <v>40566</v>
      </c>
      <c r="C506" s="3">
        <v>1</v>
      </c>
      <c r="D506" s="3">
        <v>0</v>
      </c>
      <c r="E506" s="3">
        <v>1</v>
      </c>
      <c r="F506" s="3">
        <v>2</v>
      </c>
      <c r="G506" s="5" t="b">
        <v>0</v>
      </c>
      <c r="H506" s="3">
        <v>0</v>
      </c>
      <c r="I506" s="3">
        <v>1</v>
      </c>
      <c r="J506" s="6">
        <v>0.02</v>
      </c>
    </row>
    <row r="507" spans="1:10" ht="15" thickBot="1" x14ac:dyDescent="0.35">
      <c r="A507" s="3">
        <v>506</v>
      </c>
      <c r="B507" s="4">
        <v>40566</v>
      </c>
      <c r="C507" s="3">
        <v>1</v>
      </c>
      <c r="D507" s="3">
        <v>0</v>
      </c>
      <c r="E507" s="3">
        <v>1</v>
      </c>
      <c r="F507" s="3">
        <v>3</v>
      </c>
      <c r="G507" s="5" t="b">
        <v>0</v>
      </c>
      <c r="H507" s="3">
        <v>0</v>
      </c>
      <c r="I507" s="3">
        <v>1</v>
      </c>
      <c r="J507" s="6">
        <v>0.02</v>
      </c>
    </row>
    <row r="508" spans="1:10" ht="15" thickBot="1" x14ac:dyDescent="0.35">
      <c r="A508" s="3">
        <v>507</v>
      </c>
      <c r="B508" s="4">
        <v>40566</v>
      </c>
      <c r="C508" s="3">
        <v>1</v>
      </c>
      <c r="D508" s="3">
        <v>0</v>
      </c>
      <c r="E508" s="3">
        <v>1</v>
      </c>
      <c r="F508" s="3">
        <v>5</v>
      </c>
      <c r="G508" s="5" t="b">
        <v>0</v>
      </c>
      <c r="H508" s="3">
        <v>0</v>
      </c>
      <c r="I508" s="3">
        <v>2</v>
      </c>
      <c r="J508" s="6">
        <v>0.04</v>
      </c>
    </row>
    <row r="509" spans="1:10" ht="15" thickBot="1" x14ac:dyDescent="0.35">
      <c r="A509" s="3">
        <v>508</v>
      </c>
      <c r="B509" s="4">
        <v>40566</v>
      </c>
      <c r="C509" s="3">
        <v>1</v>
      </c>
      <c r="D509" s="3">
        <v>0</v>
      </c>
      <c r="E509" s="3">
        <v>1</v>
      </c>
      <c r="F509" s="3">
        <v>6</v>
      </c>
      <c r="G509" s="5" t="b">
        <v>0</v>
      </c>
      <c r="H509" s="3">
        <v>0</v>
      </c>
      <c r="I509" s="3">
        <v>2</v>
      </c>
      <c r="J509" s="6">
        <v>0.04</v>
      </c>
    </row>
    <row r="510" spans="1:10" ht="15" thickBot="1" x14ac:dyDescent="0.35">
      <c r="A510" s="3">
        <v>509</v>
      </c>
      <c r="B510" s="4">
        <v>40566</v>
      </c>
      <c r="C510" s="3">
        <v>1</v>
      </c>
      <c r="D510" s="3">
        <v>0</v>
      </c>
      <c r="E510" s="3">
        <v>1</v>
      </c>
      <c r="F510" s="3">
        <v>7</v>
      </c>
      <c r="G510" s="5" t="b">
        <v>0</v>
      </c>
      <c r="H510" s="3">
        <v>0</v>
      </c>
      <c r="I510" s="3">
        <v>1</v>
      </c>
      <c r="J510" s="6">
        <v>0.08</v>
      </c>
    </row>
    <row r="511" spans="1:10" ht="15" thickBot="1" x14ac:dyDescent="0.35">
      <c r="A511" s="3">
        <v>510</v>
      </c>
      <c r="B511" s="4">
        <v>40566</v>
      </c>
      <c r="C511" s="3">
        <v>1</v>
      </c>
      <c r="D511" s="3">
        <v>0</v>
      </c>
      <c r="E511" s="3">
        <v>1</v>
      </c>
      <c r="F511" s="3">
        <v>8</v>
      </c>
      <c r="G511" s="5" t="b">
        <v>0</v>
      </c>
      <c r="H511" s="3">
        <v>0</v>
      </c>
      <c r="I511" s="3">
        <v>1</v>
      </c>
      <c r="J511" s="6">
        <v>0.06</v>
      </c>
    </row>
    <row r="512" spans="1:10" ht="15" thickBot="1" x14ac:dyDescent="0.35">
      <c r="A512" s="3">
        <v>511</v>
      </c>
      <c r="B512" s="4">
        <v>40566</v>
      </c>
      <c r="C512" s="3">
        <v>1</v>
      </c>
      <c r="D512" s="3">
        <v>0</v>
      </c>
      <c r="E512" s="3">
        <v>1</v>
      </c>
      <c r="F512" s="3">
        <v>9</v>
      </c>
      <c r="G512" s="5" t="b">
        <v>0</v>
      </c>
      <c r="H512" s="3">
        <v>0</v>
      </c>
      <c r="I512" s="3">
        <v>1</v>
      </c>
      <c r="J512" s="6">
        <v>0.1</v>
      </c>
    </row>
    <row r="513" spans="1:10" ht="15" thickBot="1" x14ac:dyDescent="0.35">
      <c r="A513" s="3">
        <v>512</v>
      </c>
      <c r="B513" s="4">
        <v>40566</v>
      </c>
      <c r="C513" s="3">
        <v>1</v>
      </c>
      <c r="D513" s="3">
        <v>0</v>
      </c>
      <c r="E513" s="3">
        <v>1</v>
      </c>
      <c r="F513" s="3">
        <v>10</v>
      </c>
      <c r="G513" s="5" t="b">
        <v>0</v>
      </c>
      <c r="H513" s="3">
        <v>0</v>
      </c>
      <c r="I513" s="3">
        <v>1</v>
      </c>
      <c r="J513" s="6">
        <v>0.14000000000000001</v>
      </c>
    </row>
    <row r="514" spans="1:10" ht="15" thickBot="1" x14ac:dyDescent="0.35">
      <c r="A514" s="3">
        <v>513</v>
      </c>
      <c r="B514" s="4">
        <v>40566</v>
      </c>
      <c r="C514" s="3">
        <v>1</v>
      </c>
      <c r="D514" s="3">
        <v>0</v>
      </c>
      <c r="E514" s="3">
        <v>1</v>
      </c>
      <c r="F514" s="3">
        <v>11</v>
      </c>
      <c r="G514" s="5" t="b">
        <v>0</v>
      </c>
      <c r="H514" s="3">
        <v>0</v>
      </c>
      <c r="I514" s="3">
        <v>1</v>
      </c>
      <c r="J514" s="6">
        <v>0.14000000000000001</v>
      </c>
    </row>
    <row r="515" spans="1:10" ht="15" thickBot="1" x14ac:dyDescent="0.35">
      <c r="A515" s="3">
        <v>514</v>
      </c>
      <c r="B515" s="4">
        <v>40566</v>
      </c>
      <c r="C515" s="3">
        <v>1</v>
      </c>
      <c r="D515" s="3">
        <v>0</v>
      </c>
      <c r="E515" s="3">
        <v>1</v>
      </c>
      <c r="F515" s="3">
        <v>12</v>
      </c>
      <c r="G515" s="5" t="b">
        <v>0</v>
      </c>
      <c r="H515" s="3">
        <v>0</v>
      </c>
      <c r="I515" s="3">
        <v>1</v>
      </c>
      <c r="J515" s="6">
        <v>0.16</v>
      </c>
    </row>
    <row r="516" spans="1:10" ht="15" thickBot="1" x14ac:dyDescent="0.35">
      <c r="A516" s="3">
        <v>515</v>
      </c>
      <c r="B516" s="4">
        <v>40566</v>
      </c>
      <c r="C516" s="3">
        <v>1</v>
      </c>
      <c r="D516" s="3">
        <v>0</v>
      </c>
      <c r="E516" s="3">
        <v>1</v>
      </c>
      <c r="F516" s="3">
        <v>13</v>
      </c>
      <c r="G516" s="5" t="b">
        <v>0</v>
      </c>
      <c r="H516" s="3">
        <v>0</v>
      </c>
      <c r="I516" s="3">
        <v>1</v>
      </c>
      <c r="J516" s="6">
        <v>0.14000000000000001</v>
      </c>
    </row>
    <row r="517" spans="1:10" ht="15" thickBot="1" x14ac:dyDescent="0.35">
      <c r="A517" s="3">
        <v>516</v>
      </c>
      <c r="B517" s="4">
        <v>40566</v>
      </c>
      <c r="C517" s="3">
        <v>1</v>
      </c>
      <c r="D517" s="3">
        <v>0</v>
      </c>
      <c r="E517" s="3">
        <v>1</v>
      </c>
      <c r="F517" s="3">
        <v>14</v>
      </c>
      <c r="G517" s="5" t="b">
        <v>0</v>
      </c>
      <c r="H517" s="3">
        <v>0</v>
      </c>
      <c r="I517" s="3">
        <v>1</v>
      </c>
      <c r="J517" s="6">
        <v>0.16</v>
      </c>
    </row>
    <row r="518" spans="1:10" ht="15" thickBot="1" x14ac:dyDescent="0.35">
      <c r="A518" s="3">
        <v>517</v>
      </c>
      <c r="B518" s="4">
        <v>40566</v>
      </c>
      <c r="C518" s="3">
        <v>1</v>
      </c>
      <c r="D518" s="3">
        <v>0</v>
      </c>
      <c r="E518" s="3">
        <v>1</v>
      </c>
      <c r="F518" s="3">
        <v>15</v>
      </c>
      <c r="G518" s="5" t="b">
        <v>0</v>
      </c>
      <c r="H518" s="3">
        <v>0</v>
      </c>
      <c r="I518" s="3">
        <v>1</v>
      </c>
      <c r="J518" s="6">
        <v>0.16</v>
      </c>
    </row>
    <row r="519" spans="1:10" ht="15" thickBot="1" x14ac:dyDescent="0.35">
      <c r="A519" s="3">
        <v>518</v>
      </c>
      <c r="B519" s="4">
        <v>40566</v>
      </c>
      <c r="C519" s="3">
        <v>1</v>
      </c>
      <c r="D519" s="3">
        <v>0</v>
      </c>
      <c r="E519" s="3">
        <v>1</v>
      </c>
      <c r="F519" s="3">
        <v>16</v>
      </c>
      <c r="G519" s="5" t="b">
        <v>0</v>
      </c>
      <c r="H519" s="3">
        <v>0</v>
      </c>
      <c r="I519" s="3">
        <v>1</v>
      </c>
      <c r="J519" s="6">
        <v>0.16</v>
      </c>
    </row>
    <row r="520" spans="1:10" ht="15" thickBot="1" x14ac:dyDescent="0.35">
      <c r="A520" s="3">
        <v>519</v>
      </c>
      <c r="B520" s="4">
        <v>40566</v>
      </c>
      <c r="C520" s="3">
        <v>1</v>
      </c>
      <c r="D520" s="3">
        <v>0</v>
      </c>
      <c r="E520" s="3">
        <v>1</v>
      </c>
      <c r="F520" s="3">
        <v>17</v>
      </c>
      <c r="G520" s="5" t="b">
        <v>0</v>
      </c>
      <c r="H520" s="3">
        <v>0</v>
      </c>
      <c r="I520" s="3">
        <v>1</v>
      </c>
      <c r="J520" s="6">
        <v>0.14000000000000001</v>
      </c>
    </row>
    <row r="521" spans="1:10" ht="15" thickBot="1" x14ac:dyDescent="0.35">
      <c r="A521" s="3">
        <v>520</v>
      </c>
      <c r="B521" s="4">
        <v>40566</v>
      </c>
      <c r="C521" s="3">
        <v>1</v>
      </c>
      <c r="D521" s="3">
        <v>0</v>
      </c>
      <c r="E521" s="3">
        <v>1</v>
      </c>
      <c r="F521" s="3">
        <v>18</v>
      </c>
      <c r="G521" s="5" t="b">
        <v>0</v>
      </c>
      <c r="H521" s="3">
        <v>0</v>
      </c>
      <c r="I521" s="3">
        <v>1</v>
      </c>
      <c r="J521" s="6">
        <v>0.12</v>
      </c>
    </row>
    <row r="522" spans="1:10" ht="15" thickBot="1" x14ac:dyDescent="0.35">
      <c r="A522" s="3">
        <v>521</v>
      </c>
      <c r="B522" s="4">
        <v>40566</v>
      </c>
      <c r="C522" s="3">
        <v>1</v>
      </c>
      <c r="D522" s="3">
        <v>0</v>
      </c>
      <c r="E522" s="3">
        <v>1</v>
      </c>
      <c r="F522" s="3">
        <v>19</v>
      </c>
      <c r="G522" s="5" t="b">
        <v>0</v>
      </c>
      <c r="H522" s="3">
        <v>0</v>
      </c>
      <c r="I522" s="3">
        <v>1</v>
      </c>
      <c r="J522" s="6">
        <v>0.12</v>
      </c>
    </row>
    <row r="523" spans="1:10" ht="15" thickBot="1" x14ac:dyDescent="0.35">
      <c r="A523" s="3">
        <v>522</v>
      </c>
      <c r="B523" s="4">
        <v>40566</v>
      </c>
      <c r="C523" s="3">
        <v>1</v>
      </c>
      <c r="D523" s="3">
        <v>0</v>
      </c>
      <c r="E523" s="3">
        <v>1</v>
      </c>
      <c r="F523" s="3">
        <v>20</v>
      </c>
      <c r="G523" s="5" t="b">
        <v>0</v>
      </c>
      <c r="H523" s="3">
        <v>0</v>
      </c>
      <c r="I523" s="3">
        <v>1</v>
      </c>
      <c r="J523" s="6">
        <v>0.1</v>
      </c>
    </row>
    <row r="524" spans="1:10" ht="15" thickBot="1" x14ac:dyDescent="0.35">
      <c r="A524" s="3">
        <v>523</v>
      </c>
      <c r="B524" s="4">
        <v>40566</v>
      </c>
      <c r="C524" s="3">
        <v>1</v>
      </c>
      <c r="D524" s="3">
        <v>0</v>
      </c>
      <c r="E524" s="3">
        <v>1</v>
      </c>
      <c r="F524" s="3">
        <v>21</v>
      </c>
      <c r="G524" s="5" t="b">
        <v>0</v>
      </c>
      <c r="H524" s="3">
        <v>0</v>
      </c>
      <c r="I524" s="3">
        <v>1</v>
      </c>
      <c r="J524" s="6">
        <v>0.1</v>
      </c>
    </row>
    <row r="525" spans="1:10" ht="15" thickBot="1" x14ac:dyDescent="0.35">
      <c r="A525" s="3">
        <v>524</v>
      </c>
      <c r="B525" s="4">
        <v>40566</v>
      </c>
      <c r="C525" s="3">
        <v>1</v>
      </c>
      <c r="D525" s="3">
        <v>0</v>
      </c>
      <c r="E525" s="3">
        <v>1</v>
      </c>
      <c r="F525" s="3">
        <v>22</v>
      </c>
      <c r="G525" s="5" t="b">
        <v>0</v>
      </c>
      <c r="H525" s="3">
        <v>0</v>
      </c>
      <c r="I525" s="3">
        <v>1</v>
      </c>
      <c r="J525" s="6">
        <v>0.08</v>
      </c>
    </row>
    <row r="526" spans="1:10" ht="15" thickBot="1" x14ac:dyDescent="0.35">
      <c r="A526" s="3">
        <v>525</v>
      </c>
      <c r="B526" s="4">
        <v>40566</v>
      </c>
      <c r="C526" s="3">
        <v>1</v>
      </c>
      <c r="D526" s="3">
        <v>0</v>
      </c>
      <c r="E526" s="3">
        <v>1</v>
      </c>
      <c r="F526" s="3">
        <v>23</v>
      </c>
      <c r="G526" s="5" t="b">
        <v>0</v>
      </c>
      <c r="H526" s="3">
        <v>0</v>
      </c>
      <c r="I526" s="3">
        <v>1</v>
      </c>
      <c r="J526" s="6">
        <v>0.06</v>
      </c>
    </row>
    <row r="527" spans="1:10" ht="15" thickBot="1" x14ac:dyDescent="0.35">
      <c r="A527" s="3">
        <v>526</v>
      </c>
      <c r="B527" s="4">
        <v>40567</v>
      </c>
      <c r="C527" s="3">
        <v>1</v>
      </c>
      <c r="D527" s="3">
        <v>0</v>
      </c>
      <c r="E527" s="3">
        <v>1</v>
      </c>
      <c r="F527" s="3">
        <v>0</v>
      </c>
      <c r="G527" s="5" t="b">
        <v>0</v>
      </c>
      <c r="H527" s="3">
        <v>1</v>
      </c>
      <c r="I527" s="3">
        <v>1</v>
      </c>
      <c r="J527" s="6">
        <v>0.06</v>
      </c>
    </row>
    <row r="528" spans="1:10" ht="15" thickBot="1" x14ac:dyDescent="0.35">
      <c r="A528" s="3">
        <v>527</v>
      </c>
      <c r="B528" s="4">
        <v>40567</v>
      </c>
      <c r="C528" s="3">
        <v>1</v>
      </c>
      <c r="D528" s="3">
        <v>0</v>
      </c>
      <c r="E528" s="3">
        <v>1</v>
      </c>
      <c r="F528" s="3">
        <v>1</v>
      </c>
      <c r="G528" s="5" t="b">
        <v>0</v>
      </c>
      <c r="H528" s="3">
        <v>1</v>
      </c>
      <c r="I528" s="3">
        <v>1</v>
      </c>
      <c r="J528" s="6">
        <v>0.04</v>
      </c>
    </row>
    <row r="529" spans="1:10" ht="15" thickBot="1" x14ac:dyDescent="0.35">
      <c r="A529" s="3">
        <v>528</v>
      </c>
      <c r="B529" s="4">
        <v>40567</v>
      </c>
      <c r="C529" s="3">
        <v>1</v>
      </c>
      <c r="D529" s="3">
        <v>0</v>
      </c>
      <c r="E529" s="3">
        <v>1</v>
      </c>
      <c r="F529" s="3">
        <v>3</v>
      </c>
      <c r="G529" s="5" t="b">
        <v>0</v>
      </c>
      <c r="H529" s="3">
        <v>1</v>
      </c>
      <c r="I529" s="3">
        <v>1</v>
      </c>
      <c r="J529" s="6">
        <v>0.04</v>
      </c>
    </row>
    <row r="530" spans="1:10" ht="15" thickBot="1" x14ac:dyDescent="0.35">
      <c r="A530" s="3">
        <v>529</v>
      </c>
      <c r="B530" s="4">
        <v>40567</v>
      </c>
      <c r="C530" s="3">
        <v>1</v>
      </c>
      <c r="D530" s="3">
        <v>0</v>
      </c>
      <c r="E530" s="3">
        <v>1</v>
      </c>
      <c r="F530" s="3">
        <v>4</v>
      </c>
      <c r="G530" s="5" t="b">
        <v>0</v>
      </c>
      <c r="H530" s="3">
        <v>1</v>
      </c>
      <c r="I530" s="3">
        <v>1</v>
      </c>
      <c r="J530" s="6">
        <v>0.02</v>
      </c>
    </row>
    <row r="531" spans="1:10" ht="15" thickBot="1" x14ac:dyDescent="0.35">
      <c r="A531" s="3">
        <v>530</v>
      </c>
      <c r="B531" s="4">
        <v>40567</v>
      </c>
      <c r="C531" s="3">
        <v>1</v>
      </c>
      <c r="D531" s="3">
        <v>0</v>
      </c>
      <c r="E531" s="3">
        <v>1</v>
      </c>
      <c r="F531" s="3">
        <v>5</v>
      </c>
      <c r="G531" s="5" t="b">
        <v>0</v>
      </c>
      <c r="H531" s="3">
        <v>1</v>
      </c>
      <c r="I531" s="3">
        <v>1</v>
      </c>
      <c r="J531" s="6">
        <v>0.02</v>
      </c>
    </row>
    <row r="532" spans="1:10" ht="15" thickBot="1" x14ac:dyDescent="0.35">
      <c r="A532" s="3">
        <v>531</v>
      </c>
      <c r="B532" s="4">
        <v>40567</v>
      </c>
      <c r="C532" s="3">
        <v>1</v>
      </c>
      <c r="D532" s="3">
        <v>0</v>
      </c>
      <c r="E532" s="3">
        <v>1</v>
      </c>
      <c r="F532" s="3">
        <v>6</v>
      </c>
      <c r="G532" s="5" t="b">
        <v>0</v>
      </c>
      <c r="H532" s="3">
        <v>1</v>
      </c>
      <c r="I532" s="3">
        <v>1</v>
      </c>
      <c r="J532" s="6">
        <v>0.02</v>
      </c>
    </row>
    <row r="533" spans="1:10" ht="15" thickBot="1" x14ac:dyDescent="0.35">
      <c r="A533" s="3">
        <v>532</v>
      </c>
      <c r="B533" s="4">
        <v>40567</v>
      </c>
      <c r="C533" s="3">
        <v>1</v>
      </c>
      <c r="D533" s="3">
        <v>0</v>
      </c>
      <c r="E533" s="3">
        <v>1</v>
      </c>
      <c r="F533" s="3">
        <v>7</v>
      </c>
      <c r="G533" s="5" t="b">
        <v>0</v>
      </c>
      <c r="H533" s="3">
        <v>1</v>
      </c>
      <c r="I533" s="3">
        <v>1</v>
      </c>
      <c r="J533" s="6">
        <v>0.02</v>
      </c>
    </row>
    <row r="534" spans="1:10" ht="15" thickBot="1" x14ac:dyDescent="0.35">
      <c r="A534" s="3">
        <v>533</v>
      </c>
      <c r="B534" s="4">
        <v>40567</v>
      </c>
      <c r="C534" s="3">
        <v>1</v>
      </c>
      <c r="D534" s="3">
        <v>0</v>
      </c>
      <c r="E534" s="3">
        <v>1</v>
      </c>
      <c r="F534" s="3">
        <v>8</v>
      </c>
      <c r="G534" s="5" t="b">
        <v>0</v>
      </c>
      <c r="H534" s="3">
        <v>1</v>
      </c>
      <c r="I534" s="3">
        <v>1</v>
      </c>
      <c r="J534" s="6">
        <v>0.04</v>
      </c>
    </row>
    <row r="535" spans="1:10" ht="15" thickBot="1" x14ac:dyDescent="0.35">
      <c r="A535" s="3">
        <v>534</v>
      </c>
      <c r="B535" s="4">
        <v>40567</v>
      </c>
      <c r="C535" s="3">
        <v>1</v>
      </c>
      <c r="D535" s="3">
        <v>0</v>
      </c>
      <c r="E535" s="3">
        <v>1</v>
      </c>
      <c r="F535" s="3">
        <v>9</v>
      </c>
      <c r="G535" s="5" t="b">
        <v>0</v>
      </c>
      <c r="H535" s="3">
        <v>1</v>
      </c>
      <c r="I535" s="3">
        <v>1</v>
      </c>
      <c r="J535" s="6">
        <v>0.06</v>
      </c>
    </row>
    <row r="536" spans="1:10" ht="15" thickBot="1" x14ac:dyDescent="0.35">
      <c r="A536" s="3">
        <v>535</v>
      </c>
      <c r="B536" s="4">
        <v>40567</v>
      </c>
      <c r="C536" s="3">
        <v>1</v>
      </c>
      <c r="D536" s="3">
        <v>0</v>
      </c>
      <c r="E536" s="3">
        <v>1</v>
      </c>
      <c r="F536" s="3">
        <v>10</v>
      </c>
      <c r="G536" s="5" t="b">
        <v>0</v>
      </c>
      <c r="H536" s="3">
        <v>1</v>
      </c>
      <c r="I536" s="3">
        <v>1</v>
      </c>
      <c r="J536" s="6">
        <v>0.1</v>
      </c>
    </row>
    <row r="537" spans="1:10" ht="15" thickBot="1" x14ac:dyDescent="0.35">
      <c r="A537" s="3">
        <v>536</v>
      </c>
      <c r="B537" s="4">
        <v>40567</v>
      </c>
      <c r="C537" s="3">
        <v>1</v>
      </c>
      <c r="D537" s="3">
        <v>0</v>
      </c>
      <c r="E537" s="3">
        <v>1</v>
      </c>
      <c r="F537" s="3">
        <v>11</v>
      </c>
      <c r="G537" s="5" t="b">
        <v>0</v>
      </c>
      <c r="H537" s="3">
        <v>1</v>
      </c>
      <c r="I537" s="3">
        <v>1</v>
      </c>
      <c r="J537" s="6">
        <v>0.1</v>
      </c>
    </row>
    <row r="538" spans="1:10" ht="15" thickBot="1" x14ac:dyDescent="0.35">
      <c r="A538" s="3">
        <v>537</v>
      </c>
      <c r="B538" s="4">
        <v>40567</v>
      </c>
      <c r="C538" s="3">
        <v>1</v>
      </c>
      <c r="D538" s="3">
        <v>0</v>
      </c>
      <c r="E538" s="3">
        <v>1</v>
      </c>
      <c r="F538" s="3">
        <v>12</v>
      </c>
      <c r="G538" s="5" t="b">
        <v>0</v>
      </c>
      <c r="H538" s="3">
        <v>1</v>
      </c>
      <c r="I538" s="3">
        <v>2</v>
      </c>
      <c r="J538" s="6">
        <v>0.12</v>
      </c>
    </row>
    <row r="539" spans="1:10" ht="15" thickBot="1" x14ac:dyDescent="0.35">
      <c r="A539" s="3">
        <v>538</v>
      </c>
      <c r="B539" s="4">
        <v>40567</v>
      </c>
      <c r="C539" s="3">
        <v>1</v>
      </c>
      <c r="D539" s="3">
        <v>0</v>
      </c>
      <c r="E539" s="3">
        <v>1</v>
      </c>
      <c r="F539" s="3">
        <v>13</v>
      </c>
      <c r="G539" s="5" t="b">
        <v>0</v>
      </c>
      <c r="H539" s="3">
        <v>1</v>
      </c>
      <c r="I539" s="3">
        <v>2</v>
      </c>
      <c r="J539" s="6">
        <v>0.14000000000000001</v>
      </c>
    </row>
    <row r="540" spans="1:10" ht="15" thickBot="1" x14ac:dyDescent="0.35">
      <c r="A540" s="3">
        <v>539</v>
      </c>
      <c r="B540" s="4">
        <v>40567</v>
      </c>
      <c r="C540" s="3">
        <v>1</v>
      </c>
      <c r="D540" s="3">
        <v>0</v>
      </c>
      <c r="E540" s="3">
        <v>1</v>
      </c>
      <c r="F540" s="3">
        <v>14</v>
      </c>
      <c r="G540" s="5" t="b">
        <v>0</v>
      </c>
      <c r="H540" s="3">
        <v>1</v>
      </c>
      <c r="I540" s="3">
        <v>2</v>
      </c>
      <c r="J540" s="6">
        <v>0.14000000000000001</v>
      </c>
    </row>
    <row r="541" spans="1:10" ht="15" thickBot="1" x14ac:dyDescent="0.35">
      <c r="A541" s="3">
        <v>540</v>
      </c>
      <c r="B541" s="4">
        <v>40567</v>
      </c>
      <c r="C541" s="3">
        <v>1</v>
      </c>
      <c r="D541" s="3">
        <v>0</v>
      </c>
      <c r="E541" s="3">
        <v>1</v>
      </c>
      <c r="F541" s="3">
        <v>15</v>
      </c>
      <c r="G541" s="5" t="b">
        <v>0</v>
      </c>
      <c r="H541" s="3">
        <v>1</v>
      </c>
      <c r="I541" s="3">
        <v>1</v>
      </c>
      <c r="J541" s="6">
        <v>0.16</v>
      </c>
    </row>
    <row r="542" spans="1:10" ht="15" thickBot="1" x14ac:dyDescent="0.35">
      <c r="A542" s="3">
        <v>541</v>
      </c>
      <c r="B542" s="4">
        <v>40567</v>
      </c>
      <c r="C542" s="3">
        <v>1</v>
      </c>
      <c r="D542" s="3">
        <v>0</v>
      </c>
      <c r="E542" s="3">
        <v>1</v>
      </c>
      <c r="F542" s="3">
        <v>16</v>
      </c>
      <c r="G542" s="5" t="b">
        <v>0</v>
      </c>
      <c r="H542" s="3">
        <v>1</v>
      </c>
      <c r="I542" s="3">
        <v>1</v>
      </c>
      <c r="J542" s="6">
        <v>0.16</v>
      </c>
    </row>
    <row r="543" spans="1:10" ht="15" thickBot="1" x14ac:dyDescent="0.35">
      <c r="A543" s="3">
        <v>542</v>
      </c>
      <c r="B543" s="4">
        <v>40567</v>
      </c>
      <c r="C543" s="3">
        <v>1</v>
      </c>
      <c r="D543" s="3">
        <v>0</v>
      </c>
      <c r="E543" s="3">
        <v>1</v>
      </c>
      <c r="F543" s="3">
        <v>17</v>
      </c>
      <c r="G543" s="5" t="b">
        <v>0</v>
      </c>
      <c r="H543" s="3">
        <v>1</v>
      </c>
      <c r="I543" s="3">
        <v>1</v>
      </c>
      <c r="J543" s="6">
        <v>0.14000000000000001</v>
      </c>
    </row>
    <row r="544" spans="1:10" ht="15" thickBot="1" x14ac:dyDescent="0.35">
      <c r="A544" s="3">
        <v>543</v>
      </c>
      <c r="B544" s="4">
        <v>40567</v>
      </c>
      <c r="C544" s="3">
        <v>1</v>
      </c>
      <c r="D544" s="3">
        <v>0</v>
      </c>
      <c r="E544" s="3">
        <v>1</v>
      </c>
      <c r="F544" s="3">
        <v>18</v>
      </c>
      <c r="G544" s="5" t="b">
        <v>0</v>
      </c>
      <c r="H544" s="3">
        <v>1</v>
      </c>
      <c r="I544" s="3">
        <v>1</v>
      </c>
      <c r="J544" s="6">
        <v>0.14000000000000001</v>
      </c>
    </row>
    <row r="545" spans="1:10" ht="15" thickBot="1" x14ac:dyDescent="0.35">
      <c r="A545" s="3">
        <v>544</v>
      </c>
      <c r="B545" s="4">
        <v>40567</v>
      </c>
      <c r="C545" s="3">
        <v>1</v>
      </c>
      <c r="D545" s="3">
        <v>0</v>
      </c>
      <c r="E545" s="3">
        <v>1</v>
      </c>
      <c r="F545" s="3">
        <v>19</v>
      </c>
      <c r="G545" s="5" t="b">
        <v>0</v>
      </c>
      <c r="H545" s="3">
        <v>1</v>
      </c>
      <c r="I545" s="3">
        <v>1</v>
      </c>
      <c r="J545" s="6">
        <v>0.14000000000000001</v>
      </c>
    </row>
    <row r="546" spans="1:10" ht="15" thickBot="1" x14ac:dyDescent="0.35">
      <c r="A546" s="3">
        <v>545</v>
      </c>
      <c r="B546" s="4">
        <v>40567</v>
      </c>
      <c r="C546" s="3">
        <v>1</v>
      </c>
      <c r="D546" s="3">
        <v>0</v>
      </c>
      <c r="E546" s="3">
        <v>1</v>
      </c>
      <c r="F546" s="3">
        <v>20</v>
      </c>
      <c r="G546" s="5" t="b">
        <v>0</v>
      </c>
      <c r="H546" s="3">
        <v>1</v>
      </c>
      <c r="I546" s="3">
        <v>1</v>
      </c>
      <c r="J546" s="6">
        <v>0.14000000000000001</v>
      </c>
    </row>
    <row r="547" spans="1:10" ht="15" thickBot="1" x14ac:dyDescent="0.35">
      <c r="A547" s="3">
        <v>546</v>
      </c>
      <c r="B547" s="4">
        <v>40567</v>
      </c>
      <c r="C547" s="3">
        <v>1</v>
      </c>
      <c r="D547" s="3">
        <v>0</v>
      </c>
      <c r="E547" s="3">
        <v>1</v>
      </c>
      <c r="F547" s="3">
        <v>21</v>
      </c>
      <c r="G547" s="5" t="b">
        <v>0</v>
      </c>
      <c r="H547" s="3">
        <v>1</v>
      </c>
      <c r="I547" s="3">
        <v>1</v>
      </c>
      <c r="J547" s="6">
        <v>0.14000000000000001</v>
      </c>
    </row>
    <row r="548" spans="1:10" ht="15" thickBot="1" x14ac:dyDescent="0.35">
      <c r="A548" s="3">
        <v>547</v>
      </c>
      <c r="B548" s="4">
        <v>40567</v>
      </c>
      <c r="C548" s="3">
        <v>1</v>
      </c>
      <c r="D548" s="3">
        <v>0</v>
      </c>
      <c r="E548" s="3">
        <v>1</v>
      </c>
      <c r="F548" s="3">
        <v>22</v>
      </c>
      <c r="G548" s="5" t="b">
        <v>0</v>
      </c>
      <c r="H548" s="3">
        <v>1</v>
      </c>
      <c r="I548" s="3">
        <v>2</v>
      </c>
      <c r="J548" s="6">
        <v>0.14000000000000001</v>
      </c>
    </row>
    <row r="549" spans="1:10" ht="15" thickBot="1" x14ac:dyDescent="0.35">
      <c r="A549" s="3">
        <v>548</v>
      </c>
      <c r="B549" s="4">
        <v>40567</v>
      </c>
      <c r="C549" s="3">
        <v>1</v>
      </c>
      <c r="D549" s="3">
        <v>0</v>
      </c>
      <c r="E549" s="3">
        <v>1</v>
      </c>
      <c r="F549" s="3">
        <v>23</v>
      </c>
      <c r="G549" s="5" t="b">
        <v>0</v>
      </c>
      <c r="H549" s="3">
        <v>1</v>
      </c>
      <c r="I549" s="3">
        <v>2</v>
      </c>
      <c r="J549" s="6">
        <v>0.16</v>
      </c>
    </row>
    <row r="550" spans="1:10" ht="15" thickBot="1" x14ac:dyDescent="0.35">
      <c r="A550" s="3">
        <v>549</v>
      </c>
      <c r="B550" s="4">
        <v>40568</v>
      </c>
      <c r="C550" s="3">
        <v>1</v>
      </c>
      <c r="D550" s="3">
        <v>0</v>
      </c>
      <c r="E550" s="3">
        <v>1</v>
      </c>
      <c r="F550" s="3">
        <v>0</v>
      </c>
      <c r="G550" s="5" t="b">
        <v>0</v>
      </c>
      <c r="H550" s="3">
        <v>2</v>
      </c>
      <c r="I550" s="3">
        <v>2</v>
      </c>
      <c r="J550" s="6">
        <v>0.16</v>
      </c>
    </row>
    <row r="551" spans="1:10" ht="15" thickBot="1" x14ac:dyDescent="0.35">
      <c r="A551" s="3">
        <v>550</v>
      </c>
      <c r="B551" s="4">
        <v>40568</v>
      </c>
      <c r="C551" s="3">
        <v>1</v>
      </c>
      <c r="D551" s="3">
        <v>0</v>
      </c>
      <c r="E551" s="3">
        <v>1</v>
      </c>
      <c r="F551" s="3">
        <v>1</v>
      </c>
      <c r="G551" s="5" t="b">
        <v>0</v>
      </c>
      <c r="H551" s="3">
        <v>2</v>
      </c>
      <c r="I551" s="3">
        <v>2</v>
      </c>
      <c r="J551" s="6">
        <v>0.16</v>
      </c>
    </row>
    <row r="552" spans="1:10" ht="15" thickBot="1" x14ac:dyDescent="0.35">
      <c r="A552" s="3">
        <v>551</v>
      </c>
      <c r="B552" s="4">
        <v>40568</v>
      </c>
      <c r="C552" s="3">
        <v>1</v>
      </c>
      <c r="D552" s="3">
        <v>0</v>
      </c>
      <c r="E552" s="3">
        <v>1</v>
      </c>
      <c r="F552" s="3">
        <v>2</v>
      </c>
      <c r="G552" s="5" t="b">
        <v>0</v>
      </c>
      <c r="H552" s="3">
        <v>2</v>
      </c>
      <c r="I552" s="3">
        <v>1</v>
      </c>
      <c r="J552" s="6">
        <v>0.16</v>
      </c>
    </row>
    <row r="553" spans="1:10" ht="15" thickBot="1" x14ac:dyDescent="0.35">
      <c r="A553" s="3">
        <v>552</v>
      </c>
      <c r="B553" s="4">
        <v>40568</v>
      </c>
      <c r="C553" s="3">
        <v>1</v>
      </c>
      <c r="D553" s="3">
        <v>0</v>
      </c>
      <c r="E553" s="3">
        <v>1</v>
      </c>
      <c r="F553" s="3">
        <v>4</v>
      </c>
      <c r="G553" s="5" t="b">
        <v>0</v>
      </c>
      <c r="H553" s="3">
        <v>2</v>
      </c>
      <c r="I553" s="3">
        <v>1</v>
      </c>
      <c r="J553" s="6">
        <v>0.14000000000000001</v>
      </c>
    </row>
    <row r="554" spans="1:10" ht="15" thickBot="1" x14ac:dyDescent="0.35">
      <c r="A554" s="3">
        <v>553</v>
      </c>
      <c r="B554" s="4">
        <v>40568</v>
      </c>
      <c r="C554" s="3">
        <v>1</v>
      </c>
      <c r="D554" s="3">
        <v>0</v>
      </c>
      <c r="E554" s="3">
        <v>1</v>
      </c>
      <c r="F554" s="3">
        <v>5</v>
      </c>
      <c r="G554" s="5" t="b">
        <v>0</v>
      </c>
      <c r="H554" s="3">
        <v>2</v>
      </c>
      <c r="I554" s="3">
        <v>1</v>
      </c>
      <c r="J554" s="6">
        <v>0.14000000000000001</v>
      </c>
    </row>
    <row r="555" spans="1:10" ht="15" thickBot="1" x14ac:dyDescent="0.35">
      <c r="A555" s="3">
        <v>554</v>
      </c>
      <c r="B555" s="4">
        <v>40568</v>
      </c>
      <c r="C555" s="3">
        <v>1</v>
      </c>
      <c r="D555" s="3">
        <v>0</v>
      </c>
      <c r="E555" s="3">
        <v>1</v>
      </c>
      <c r="F555" s="3">
        <v>6</v>
      </c>
      <c r="G555" s="5" t="b">
        <v>0</v>
      </c>
      <c r="H555" s="3">
        <v>2</v>
      </c>
      <c r="I555" s="3">
        <v>1</v>
      </c>
      <c r="J555" s="6">
        <v>0.16</v>
      </c>
    </row>
    <row r="556" spans="1:10" ht="15" thickBot="1" x14ac:dyDescent="0.35">
      <c r="A556" s="3">
        <v>555</v>
      </c>
      <c r="B556" s="4">
        <v>40568</v>
      </c>
      <c r="C556" s="3">
        <v>1</v>
      </c>
      <c r="D556" s="3">
        <v>0</v>
      </c>
      <c r="E556" s="3">
        <v>1</v>
      </c>
      <c r="F556" s="3">
        <v>7</v>
      </c>
      <c r="G556" s="5" t="b">
        <v>0</v>
      </c>
      <c r="H556" s="3">
        <v>2</v>
      </c>
      <c r="I556" s="3">
        <v>1</v>
      </c>
      <c r="J556" s="6">
        <v>0.16</v>
      </c>
    </row>
    <row r="557" spans="1:10" ht="15" thickBot="1" x14ac:dyDescent="0.35">
      <c r="A557" s="3">
        <v>556</v>
      </c>
      <c r="B557" s="4">
        <v>40568</v>
      </c>
      <c r="C557" s="3">
        <v>1</v>
      </c>
      <c r="D557" s="3">
        <v>0</v>
      </c>
      <c r="E557" s="3">
        <v>1</v>
      </c>
      <c r="F557" s="3">
        <v>8</v>
      </c>
      <c r="G557" s="5" t="b">
        <v>0</v>
      </c>
      <c r="H557" s="3">
        <v>2</v>
      </c>
      <c r="I557" s="3">
        <v>2</v>
      </c>
      <c r="J557" s="6">
        <v>0.16</v>
      </c>
    </row>
    <row r="558" spans="1:10" ht="15" thickBot="1" x14ac:dyDescent="0.35">
      <c r="A558" s="3">
        <v>557</v>
      </c>
      <c r="B558" s="4">
        <v>40568</v>
      </c>
      <c r="C558" s="3">
        <v>1</v>
      </c>
      <c r="D558" s="3">
        <v>0</v>
      </c>
      <c r="E558" s="3">
        <v>1</v>
      </c>
      <c r="F558" s="3">
        <v>9</v>
      </c>
      <c r="G558" s="5" t="b">
        <v>0</v>
      </c>
      <c r="H558" s="3">
        <v>2</v>
      </c>
      <c r="I558" s="3">
        <v>2</v>
      </c>
      <c r="J558" s="6">
        <v>0.2</v>
      </c>
    </row>
    <row r="559" spans="1:10" ht="15" thickBot="1" x14ac:dyDescent="0.35">
      <c r="A559" s="3">
        <v>558</v>
      </c>
      <c r="B559" s="4">
        <v>40568</v>
      </c>
      <c r="C559" s="3">
        <v>1</v>
      </c>
      <c r="D559" s="3">
        <v>0</v>
      </c>
      <c r="E559" s="3">
        <v>1</v>
      </c>
      <c r="F559" s="3">
        <v>10</v>
      </c>
      <c r="G559" s="5" t="b">
        <v>0</v>
      </c>
      <c r="H559" s="3">
        <v>2</v>
      </c>
      <c r="I559" s="3">
        <v>2</v>
      </c>
      <c r="J559" s="6">
        <v>0.22</v>
      </c>
    </row>
    <row r="560" spans="1:10" ht="15" thickBot="1" x14ac:dyDescent="0.35">
      <c r="A560" s="3">
        <v>559</v>
      </c>
      <c r="B560" s="4">
        <v>40568</v>
      </c>
      <c r="C560" s="3">
        <v>1</v>
      </c>
      <c r="D560" s="3">
        <v>0</v>
      </c>
      <c r="E560" s="3">
        <v>1</v>
      </c>
      <c r="F560" s="3">
        <v>11</v>
      </c>
      <c r="G560" s="5" t="b">
        <v>0</v>
      </c>
      <c r="H560" s="3">
        <v>2</v>
      </c>
      <c r="I560" s="3">
        <v>2</v>
      </c>
      <c r="J560" s="6">
        <v>0.24</v>
      </c>
    </row>
    <row r="561" spans="1:10" ht="15" thickBot="1" x14ac:dyDescent="0.35">
      <c r="A561" s="3">
        <v>560</v>
      </c>
      <c r="B561" s="4">
        <v>40568</v>
      </c>
      <c r="C561" s="3">
        <v>1</v>
      </c>
      <c r="D561" s="3">
        <v>0</v>
      </c>
      <c r="E561" s="3">
        <v>1</v>
      </c>
      <c r="F561" s="3">
        <v>12</v>
      </c>
      <c r="G561" s="5" t="b">
        <v>0</v>
      </c>
      <c r="H561" s="3">
        <v>2</v>
      </c>
      <c r="I561" s="3">
        <v>2</v>
      </c>
      <c r="J561" s="6">
        <v>0.26</v>
      </c>
    </row>
    <row r="562" spans="1:10" ht="15" thickBot="1" x14ac:dyDescent="0.35">
      <c r="A562" s="3">
        <v>561</v>
      </c>
      <c r="B562" s="4">
        <v>40568</v>
      </c>
      <c r="C562" s="3">
        <v>1</v>
      </c>
      <c r="D562" s="3">
        <v>0</v>
      </c>
      <c r="E562" s="3">
        <v>1</v>
      </c>
      <c r="F562" s="3">
        <v>13</v>
      </c>
      <c r="G562" s="5" t="b">
        <v>0</v>
      </c>
      <c r="H562" s="3">
        <v>2</v>
      </c>
      <c r="I562" s="3">
        <v>2</v>
      </c>
      <c r="J562" s="6">
        <v>0.26</v>
      </c>
    </row>
    <row r="563" spans="1:10" ht="15" thickBot="1" x14ac:dyDescent="0.35">
      <c r="A563" s="3">
        <v>562</v>
      </c>
      <c r="B563" s="4">
        <v>40568</v>
      </c>
      <c r="C563" s="3">
        <v>1</v>
      </c>
      <c r="D563" s="3">
        <v>0</v>
      </c>
      <c r="E563" s="3">
        <v>1</v>
      </c>
      <c r="F563" s="3">
        <v>14</v>
      </c>
      <c r="G563" s="5" t="b">
        <v>0</v>
      </c>
      <c r="H563" s="3">
        <v>2</v>
      </c>
      <c r="I563" s="3">
        <v>2</v>
      </c>
      <c r="J563" s="6">
        <v>0.3</v>
      </c>
    </row>
    <row r="564" spans="1:10" ht="15" thickBot="1" x14ac:dyDescent="0.35">
      <c r="A564" s="3">
        <v>563</v>
      </c>
      <c r="B564" s="4">
        <v>40568</v>
      </c>
      <c r="C564" s="3">
        <v>1</v>
      </c>
      <c r="D564" s="3">
        <v>0</v>
      </c>
      <c r="E564" s="3">
        <v>1</v>
      </c>
      <c r="F564" s="3">
        <v>15</v>
      </c>
      <c r="G564" s="5" t="b">
        <v>0</v>
      </c>
      <c r="H564" s="3">
        <v>2</v>
      </c>
      <c r="I564" s="3">
        <v>2</v>
      </c>
      <c r="J564" s="6">
        <v>0.32</v>
      </c>
    </row>
    <row r="565" spans="1:10" ht="15" thickBot="1" x14ac:dyDescent="0.35">
      <c r="A565" s="3">
        <v>564</v>
      </c>
      <c r="B565" s="4">
        <v>40568</v>
      </c>
      <c r="C565" s="3">
        <v>1</v>
      </c>
      <c r="D565" s="3">
        <v>0</v>
      </c>
      <c r="E565" s="3">
        <v>1</v>
      </c>
      <c r="F565" s="3">
        <v>16</v>
      </c>
      <c r="G565" s="5" t="b">
        <v>0</v>
      </c>
      <c r="H565" s="3">
        <v>2</v>
      </c>
      <c r="I565" s="3">
        <v>2</v>
      </c>
      <c r="J565" s="6">
        <v>0.32</v>
      </c>
    </row>
    <row r="566" spans="1:10" ht="15" thickBot="1" x14ac:dyDescent="0.35">
      <c r="A566" s="3">
        <v>565</v>
      </c>
      <c r="B566" s="4">
        <v>40568</v>
      </c>
      <c r="C566" s="3">
        <v>1</v>
      </c>
      <c r="D566" s="3">
        <v>0</v>
      </c>
      <c r="E566" s="3">
        <v>1</v>
      </c>
      <c r="F566" s="3">
        <v>17</v>
      </c>
      <c r="G566" s="5" t="b">
        <v>0</v>
      </c>
      <c r="H566" s="3">
        <v>2</v>
      </c>
      <c r="I566" s="3">
        <v>1</v>
      </c>
      <c r="J566" s="6">
        <v>0.3</v>
      </c>
    </row>
    <row r="567" spans="1:10" ht="15" thickBot="1" x14ac:dyDescent="0.35">
      <c r="A567" s="3">
        <v>566</v>
      </c>
      <c r="B567" s="4">
        <v>40568</v>
      </c>
      <c r="C567" s="3">
        <v>1</v>
      </c>
      <c r="D567" s="3">
        <v>0</v>
      </c>
      <c r="E567" s="3">
        <v>1</v>
      </c>
      <c r="F567" s="3">
        <v>18</v>
      </c>
      <c r="G567" s="5" t="b">
        <v>0</v>
      </c>
      <c r="H567" s="3">
        <v>2</v>
      </c>
      <c r="I567" s="3">
        <v>2</v>
      </c>
      <c r="J567" s="6">
        <v>0.3</v>
      </c>
    </row>
    <row r="568" spans="1:10" ht="15" thickBot="1" x14ac:dyDescent="0.35">
      <c r="A568" s="3">
        <v>567</v>
      </c>
      <c r="B568" s="4">
        <v>40568</v>
      </c>
      <c r="C568" s="3">
        <v>1</v>
      </c>
      <c r="D568" s="3">
        <v>0</v>
      </c>
      <c r="E568" s="3">
        <v>1</v>
      </c>
      <c r="F568" s="3">
        <v>19</v>
      </c>
      <c r="G568" s="5" t="b">
        <v>0</v>
      </c>
      <c r="H568" s="3">
        <v>2</v>
      </c>
      <c r="I568" s="3">
        <v>2</v>
      </c>
      <c r="J568" s="6">
        <v>0.26</v>
      </c>
    </row>
    <row r="569" spans="1:10" ht="15" thickBot="1" x14ac:dyDescent="0.35">
      <c r="A569" s="3">
        <v>568</v>
      </c>
      <c r="B569" s="4">
        <v>40568</v>
      </c>
      <c r="C569" s="3">
        <v>1</v>
      </c>
      <c r="D569" s="3">
        <v>0</v>
      </c>
      <c r="E569" s="3">
        <v>1</v>
      </c>
      <c r="F569" s="3">
        <v>20</v>
      </c>
      <c r="G569" s="5" t="b">
        <v>0</v>
      </c>
      <c r="H569" s="3">
        <v>2</v>
      </c>
      <c r="I569" s="3">
        <v>1</v>
      </c>
      <c r="J569" s="6">
        <v>0.24</v>
      </c>
    </row>
    <row r="570" spans="1:10" ht="15" thickBot="1" x14ac:dyDescent="0.35">
      <c r="A570" s="3">
        <v>569</v>
      </c>
      <c r="B570" s="4">
        <v>40568</v>
      </c>
      <c r="C570" s="3">
        <v>1</v>
      </c>
      <c r="D570" s="3">
        <v>0</v>
      </c>
      <c r="E570" s="3">
        <v>1</v>
      </c>
      <c r="F570" s="3">
        <v>21</v>
      </c>
      <c r="G570" s="5" t="b">
        <v>0</v>
      </c>
      <c r="H570" s="3">
        <v>2</v>
      </c>
      <c r="I570" s="3">
        <v>1</v>
      </c>
      <c r="J570" s="6">
        <v>0.24</v>
      </c>
    </row>
    <row r="571" spans="1:10" ht="15" thickBot="1" x14ac:dyDescent="0.35">
      <c r="A571" s="3">
        <v>570</v>
      </c>
      <c r="B571" s="4">
        <v>40568</v>
      </c>
      <c r="C571" s="3">
        <v>1</v>
      </c>
      <c r="D571" s="3">
        <v>0</v>
      </c>
      <c r="E571" s="3">
        <v>1</v>
      </c>
      <c r="F571" s="3">
        <v>22</v>
      </c>
      <c r="G571" s="5" t="b">
        <v>0</v>
      </c>
      <c r="H571" s="3">
        <v>2</v>
      </c>
      <c r="I571" s="3">
        <v>1</v>
      </c>
      <c r="J571" s="6">
        <v>0.22</v>
      </c>
    </row>
    <row r="572" spans="1:10" ht="15" thickBot="1" x14ac:dyDescent="0.35">
      <c r="A572" s="3">
        <v>571</v>
      </c>
      <c r="B572" s="4">
        <v>40568</v>
      </c>
      <c r="C572" s="3">
        <v>1</v>
      </c>
      <c r="D572" s="3">
        <v>0</v>
      </c>
      <c r="E572" s="3">
        <v>1</v>
      </c>
      <c r="F572" s="3">
        <v>23</v>
      </c>
      <c r="G572" s="5" t="b">
        <v>0</v>
      </c>
      <c r="H572" s="3">
        <v>2</v>
      </c>
      <c r="I572" s="3">
        <v>2</v>
      </c>
      <c r="J572" s="6">
        <v>0.22</v>
      </c>
    </row>
    <row r="573" spans="1:10" ht="15" thickBot="1" x14ac:dyDescent="0.35">
      <c r="A573" s="3">
        <v>572</v>
      </c>
      <c r="B573" s="4">
        <v>40569</v>
      </c>
      <c r="C573" s="3">
        <v>1</v>
      </c>
      <c r="D573" s="3">
        <v>0</v>
      </c>
      <c r="E573" s="3">
        <v>1</v>
      </c>
      <c r="F573" s="3">
        <v>0</v>
      </c>
      <c r="G573" s="5" t="b">
        <v>0</v>
      </c>
      <c r="H573" s="3">
        <v>3</v>
      </c>
      <c r="I573" s="3">
        <v>2</v>
      </c>
      <c r="J573" s="6">
        <v>0.22</v>
      </c>
    </row>
    <row r="574" spans="1:10" ht="15" thickBot="1" x14ac:dyDescent="0.35">
      <c r="A574" s="3">
        <v>573</v>
      </c>
      <c r="B574" s="4">
        <v>40569</v>
      </c>
      <c r="C574" s="3">
        <v>1</v>
      </c>
      <c r="D574" s="3">
        <v>0</v>
      </c>
      <c r="E574" s="3">
        <v>1</v>
      </c>
      <c r="F574" s="3">
        <v>1</v>
      </c>
      <c r="G574" s="5" t="b">
        <v>0</v>
      </c>
      <c r="H574" s="3">
        <v>3</v>
      </c>
      <c r="I574" s="3">
        <v>2</v>
      </c>
      <c r="J574" s="6">
        <v>0.24</v>
      </c>
    </row>
    <row r="575" spans="1:10" ht="15" thickBot="1" x14ac:dyDescent="0.35">
      <c r="A575" s="3">
        <v>574</v>
      </c>
      <c r="B575" s="4">
        <v>40569</v>
      </c>
      <c r="C575" s="3">
        <v>1</v>
      </c>
      <c r="D575" s="3">
        <v>0</v>
      </c>
      <c r="E575" s="3">
        <v>1</v>
      </c>
      <c r="F575" s="3">
        <v>2</v>
      </c>
      <c r="G575" s="5" t="b">
        <v>0</v>
      </c>
      <c r="H575" s="3">
        <v>3</v>
      </c>
      <c r="I575" s="3">
        <v>3</v>
      </c>
      <c r="J575" s="6">
        <v>0.22</v>
      </c>
    </row>
    <row r="576" spans="1:10" ht="15" thickBot="1" x14ac:dyDescent="0.35">
      <c r="A576" s="3">
        <v>575</v>
      </c>
      <c r="B576" s="4">
        <v>40569</v>
      </c>
      <c r="C576" s="3">
        <v>1</v>
      </c>
      <c r="D576" s="3">
        <v>0</v>
      </c>
      <c r="E576" s="3">
        <v>1</v>
      </c>
      <c r="F576" s="3">
        <v>5</v>
      </c>
      <c r="G576" s="5" t="b">
        <v>0</v>
      </c>
      <c r="H576" s="3">
        <v>3</v>
      </c>
      <c r="I576" s="3">
        <v>3</v>
      </c>
      <c r="J576" s="6">
        <v>0.2</v>
      </c>
    </row>
    <row r="577" spans="1:10" ht="15" thickBot="1" x14ac:dyDescent="0.35">
      <c r="A577" s="3">
        <v>576</v>
      </c>
      <c r="B577" s="4">
        <v>40569</v>
      </c>
      <c r="C577" s="3">
        <v>1</v>
      </c>
      <c r="D577" s="3">
        <v>0</v>
      </c>
      <c r="E577" s="3">
        <v>1</v>
      </c>
      <c r="F577" s="3">
        <v>6</v>
      </c>
      <c r="G577" s="5" t="b">
        <v>0</v>
      </c>
      <c r="H577" s="3">
        <v>3</v>
      </c>
      <c r="I577" s="3">
        <v>3</v>
      </c>
      <c r="J577" s="6">
        <v>0.2</v>
      </c>
    </row>
    <row r="578" spans="1:10" ht="15" thickBot="1" x14ac:dyDescent="0.35">
      <c r="A578" s="3">
        <v>577</v>
      </c>
      <c r="B578" s="4">
        <v>40569</v>
      </c>
      <c r="C578" s="3">
        <v>1</v>
      </c>
      <c r="D578" s="3">
        <v>0</v>
      </c>
      <c r="E578" s="3">
        <v>1</v>
      </c>
      <c r="F578" s="3">
        <v>7</v>
      </c>
      <c r="G578" s="5" t="b">
        <v>0</v>
      </c>
      <c r="H578" s="3">
        <v>3</v>
      </c>
      <c r="I578" s="3">
        <v>3</v>
      </c>
      <c r="J578" s="6">
        <v>0.22</v>
      </c>
    </row>
    <row r="579" spans="1:10" ht="15" thickBot="1" x14ac:dyDescent="0.35">
      <c r="A579" s="3">
        <v>578</v>
      </c>
      <c r="B579" s="4">
        <v>40569</v>
      </c>
      <c r="C579" s="3">
        <v>1</v>
      </c>
      <c r="D579" s="3">
        <v>0</v>
      </c>
      <c r="E579" s="3">
        <v>1</v>
      </c>
      <c r="F579" s="3">
        <v>8</v>
      </c>
      <c r="G579" s="5" t="b">
        <v>0</v>
      </c>
      <c r="H579" s="3">
        <v>3</v>
      </c>
      <c r="I579" s="3">
        <v>3</v>
      </c>
      <c r="J579" s="6">
        <v>0.22</v>
      </c>
    </row>
    <row r="580" spans="1:10" ht="15" thickBot="1" x14ac:dyDescent="0.35">
      <c r="A580" s="3">
        <v>579</v>
      </c>
      <c r="B580" s="4">
        <v>40569</v>
      </c>
      <c r="C580" s="3">
        <v>1</v>
      </c>
      <c r="D580" s="3">
        <v>0</v>
      </c>
      <c r="E580" s="3">
        <v>1</v>
      </c>
      <c r="F580" s="3">
        <v>9</v>
      </c>
      <c r="G580" s="5" t="b">
        <v>0</v>
      </c>
      <c r="H580" s="3">
        <v>3</v>
      </c>
      <c r="I580" s="3">
        <v>3</v>
      </c>
      <c r="J580" s="6">
        <v>0.22</v>
      </c>
    </row>
    <row r="581" spans="1:10" ht="15" thickBot="1" x14ac:dyDescent="0.35">
      <c r="A581" s="3">
        <v>580</v>
      </c>
      <c r="B581" s="4">
        <v>40569</v>
      </c>
      <c r="C581" s="3">
        <v>1</v>
      </c>
      <c r="D581" s="3">
        <v>0</v>
      </c>
      <c r="E581" s="3">
        <v>1</v>
      </c>
      <c r="F581" s="3">
        <v>10</v>
      </c>
      <c r="G581" s="5" t="b">
        <v>0</v>
      </c>
      <c r="H581" s="3">
        <v>3</v>
      </c>
      <c r="I581" s="3">
        <v>3</v>
      </c>
      <c r="J581" s="6">
        <v>0.22</v>
      </c>
    </row>
    <row r="582" spans="1:10" ht="15" thickBot="1" x14ac:dyDescent="0.35">
      <c r="A582" s="3">
        <v>581</v>
      </c>
      <c r="B582" s="4">
        <v>40569</v>
      </c>
      <c r="C582" s="3">
        <v>1</v>
      </c>
      <c r="D582" s="3">
        <v>0</v>
      </c>
      <c r="E582" s="3">
        <v>1</v>
      </c>
      <c r="F582" s="3">
        <v>11</v>
      </c>
      <c r="G582" s="5" t="b">
        <v>0</v>
      </c>
      <c r="H582" s="3">
        <v>3</v>
      </c>
      <c r="I582" s="3">
        <v>3</v>
      </c>
      <c r="J582" s="6">
        <v>0.22</v>
      </c>
    </row>
    <row r="583" spans="1:10" ht="15" thickBot="1" x14ac:dyDescent="0.35">
      <c r="A583" s="3">
        <v>582</v>
      </c>
      <c r="B583" s="4">
        <v>40569</v>
      </c>
      <c r="C583" s="3">
        <v>1</v>
      </c>
      <c r="D583" s="3">
        <v>0</v>
      </c>
      <c r="E583" s="3">
        <v>1</v>
      </c>
      <c r="F583" s="3">
        <v>12</v>
      </c>
      <c r="G583" s="5" t="b">
        <v>0</v>
      </c>
      <c r="H583" s="3">
        <v>3</v>
      </c>
      <c r="I583" s="3">
        <v>3</v>
      </c>
      <c r="J583" s="6">
        <v>0.22</v>
      </c>
    </row>
    <row r="584" spans="1:10" ht="15" thickBot="1" x14ac:dyDescent="0.35">
      <c r="A584" s="3">
        <v>583</v>
      </c>
      <c r="B584" s="4">
        <v>40569</v>
      </c>
      <c r="C584" s="3">
        <v>1</v>
      </c>
      <c r="D584" s="3">
        <v>0</v>
      </c>
      <c r="E584" s="3">
        <v>1</v>
      </c>
      <c r="F584" s="3">
        <v>13</v>
      </c>
      <c r="G584" s="5" t="b">
        <v>0</v>
      </c>
      <c r="H584" s="3">
        <v>3</v>
      </c>
      <c r="I584" s="3">
        <v>3</v>
      </c>
      <c r="J584" s="6">
        <v>0.22</v>
      </c>
    </row>
    <row r="585" spans="1:10" ht="15" thickBot="1" x14ac:dyDescent="0.35">
      <c r="A585" s="3">
        <v>584</v>
      </c>
      <c r="B585" s="4">
        <v>40569</v>
      </c>
      <c r="C585" s="3">
        <v>1</v>
      </c>
      <c r="D585" s="3">
        <v>0</v>
      </c>
      <c r="E585" s="3">
        <v>1</v>
      </c>
      <c r="F585" s="3">
        <v>14</v>
      </c>
      <c r="G585" s="5" t="b">
        <v>0</v>
      </c>
      <c r="H585" s="3">
        <v>3</v>
      </c>
      <c r="I585" s="3">
        <v>3</v>
      </c>
      <c r="J585" s="6">
        <v>0.22</v>
      </c>
    </row>
    <row r="586" spans="1:10" ht="15" thickBot="1" x14ac:dyDescent="0.35">
      <c r="A586" s="3">
        <v>585</v>
      </c>
      <c r="B586" s="4">
        <v>40569</v>
      </c>
      <c r="C586" s="3">
        <v>1</v>
      </c>
      <c r="D586" s="3">
        <v>0</v>
      </c>
      <c r="E586" s="3">
        <v>1</v>
      </c>
      <c r="F586" s="3">
        <v>15</v>
      </c>
      <c r="G586" s="5" t="b">
        <v>0</v>
      </c>
      <c r="H586" s="3">
        <v>3</v>
      </c>
      <c r="I586" s="3">
        <v>3</v>
      </c>
      <c r="J586" s="6">
        <v>0.22</v>
      </c>
    </row>
    <row r="587" spans="1:10" ht="15" thickBot="1" x14ac:dyDescent="0.35">
      <c r="A587" s="3">
        <v>586</v>
      </c>
      <c r="B587" s="4">
        <v>40569</v>
      </c>
      <c r="C587" s="3">
        <v>1</v>
      </c>
      <c r="D587" s="3">
        <v>0</v>
      </c>
      <c r="E587" s="3">
        <v>1</v>
      </c>
      <c r="F587" s="3">
        <v>16</v>
      </c>
      <c r="G587" s="5" t="b">
        <v>0</v>
      </c>
      <c r="H587" s="3">
        <v>3</v>
      </c>
      <c r="I587" s="3">
        <v>4</v>
      </c>
      <c r="J587" s="6">
        <v>0.22</v>
      </c>
    </row>
    <row r="588" spans="1:10" ht="15" thickBot="1" x14ac:dyDescent="0.35">
      <c r="A588" s="3">
        <v>587</v>
      </c>
      <c r="B588" s="4">
        <v>40569</v>
      </c>
      <c r="C588" s="3">
        <v>1</v>
      </c>
      <c r="D588" s="3">
        <v>0</v>
      </c>
      <c r="E588" s="3">
        <v>1</v>
      </c>
      <c r="F588" s="3">
        <v>17</v>
      </c>
      <c r="G588" s="5" t="b">
        <v>0</v>
      </c>
      <c r="H588" s="3">
        <v>3</v>
      </c>
      <c r="I588" s="3">
        <v>3</v>
      </c>
      <c r="J588" s="6">
        <v>0.2</v>
      </c>
    </row>
    <row r="589" spans="1:10" ht="15" thickBot="1" x14ac:dyDescent="0.35">
      <c r="A589" s="3">
        <v>588</v>
      </c>
      <c r="B589" s="4">
        <v>40570</v>
      </c>
      <c r="C589" s="3">
        <v>1</v>
      </c>
      <c r="D589" s="3">
        <v>0</v>
      </c>
      <c r="E589" s="3">
        <v>1</v>
      </c>
      <c r="F589" s="3">
        <v>16</v>
      </c>
      <c r="G589" s="5" t="b">
        <v>0</v>
      </c>
      <c r="H589" s="3">
        <v>4</v>
      </c>
      <c r="I589" s="3">
        <v>1</v>
      </c>
      <c r="J589" s="6">
        <v>0.22</v>
      </c>
    </row>
    <row r="590" spans="1:10" ht="15" thickBot="1" x14ac:dyDescent="0.35">
      <c r="A590" s="3">
        <v>589</v>
      </c>
      <c r="B590" s="4">
        <v>40570</v>
      </c>
      <c r="C590" s="3">
        <v>1</v>
      </c>
      <c r="D590" s="3">
        <v>0</v>
      </c>
      <c r="E590" s="3">
        <v>1</v>
      </c>
      <c r="F590" s="3">
        <v>17</v>
      </c>
      <c r="G590" s="5" t="b">
        <v>0</v>
      </c>
      <c r="H590" s="3">
        <v>4</v>
      </c>
      <c r="I590" s="3">
        <v>1</v>
      </c>
      <c r="J590" s="6">
        <v>0.22</v>
      </c>
    </row>
    <row r="591" spans="1:10" ht="15" thickBot="1" x14ac:dyDescent="0.35">
      <c r="A591" s="3">
        <v>590</v>
      </c>
      <c r="B591" s="4">
        <v>40570</v>
      </c>
      <c r="C591" s="3">
        <v>1</v>
      </c>
      <c r="D591" s="3">
        <v>0</v>
      </c>
      <c r="E591" s="3">
        <v>1</v>
      </c>
      <c r="F591" s="3">
        <v>18</v>
      </c>
      <c r="G591" s="5" t="b">
        <v>0</v>
      </c>
      <c r="H591" s="3">
        <v>4</v>
      </c>
      <c r="I591" s="3">
        <v>1</v>
      </c>
      <c r="J591" s="6">
        <v>0.2</v>
      </c>
    </row>
    <row r="592" spans="1:10" ht="15" thickBot="1" x14ac:dyDescent="0.35">
      <c r="A592" s="3">
        <v>591</v>
      </c>
      <c r="B592" s="4">
        <v>40570</v>
      </c>
      <c r="C592" s="3">
        <v>1</v>
      </c>
      <c r="D592" s="3">
        <v>0</v>
      </c>
      <c r="E592" s="3">
        <v>1</v>
      </c>
      <c r="F592" s="3">
        <v>19</v>
      </c>
      <c r="G592" s="5" t="b">
        <v>0</v>
      </c>
      <c r="H592" s="3">
        <v>4</v>
      </c>
      <c r="I592" s="3">
        <v>1</v>
      </c>
      <c r="J592" s="6">
        <v>0.2</v>
      </c>
    </row>
    <row r="593" spans="1:10" ht="15" thickBot="1" x14ac:dyDescent="0.35">
      <c r="A593" s="3">
        <v>592</v>
      </c>
      <c r="B593" s="4">
        <v>40570</v>
      </c>
      <c r="C593" s="3">
        <v>1</v>
      </c>
      <c r="D593" s="3">
        <v>0</v>
      </c>
      <c r="E593" s="3">
        <v>1</v>
      </c>
      <c r="F593" s="3">
        <v>20</v>
      </c>
      <c r="G593" s="5" t="b">
        <v>0</v>
      </c>
      <c r="H593" s="3">
        <v>4</v>
      </c>
      <c r="I593" s="3">
        <v>1</v>
      </c>
      <c r="J593" s="6">
        <v>0.18</v>
      </c>
    </row>
    <row r="594" spans="1:10" ht="15" thickBot="1" x14ac:dyDescent="0.35">
      <c r="A594" s="3">
        <v>593</v>
      </c>
      <c r="B594" s="4">
        <v>40570</v>
      </c>
      <c r="C594" s="3">
        <v>1</v>
      </c>
      <c r="D594" s="3">
        <v>0</v>
      </c>
      <c r="E594" s="3">
        <v>1</v>
      </c>
      <c r="F594" s="3">
        <v>21</v>
      </c>
      <c r="G594" s="5" t="b">
        <v>0</v>
      </c>
      <c r="H594" s="3">
        <v>4</v>
      </c>
      <c r="I594" s="3">
        <v>1</v>
      </c>
      <c r="J594" s="6">
        <v>0.18</v>
      </c>
    </row>
    <row r="595" spans="1:10" ht="15" thickBot="1" x14ac:dyDescent="0.35">
      <c r="A595" s="3">
        <v>594</v>
      </c>
      <c r="B595" s="4">
        <v>40570</v>
      </c>
      <c r="C595" s="3">
        <v>1</v>
      </c>
      <c r="D595" s="3">
        <v>0</v>
      </c>
      <c r="E595" s="3">
        <v>1</v>
      </c>
      <c r="F595" s="3">
        <v>22</v>
      </c>
      <c r="G595" s="5" t="b">
        <v>0</v>
      </c>
      <c r="H595" s="3">
        <v>4</v>
      </c>
      <c r="I595" s="3">
        <v>1</v>
      </c>
      <c r="J595" s="6">
        <v>0.18</v>
      </c>
    </row>
    <row r="596" spans="1:10" ht="15" thickBot="1" x14ac:dyDescent="0.35">
      <c r="A596" s="3">
        <v>595</v>
      </c>
      <c r="B596" s="4">
        <v>40570</v>
      </c>
      <c r="C596" s="3">
        <v>1</v>
      </c>
      <c r="D596" s="3">
        <v>0</v>
      </c>
      <c r="E596" s="3">
        <v>1</v>
      </c>
      <c r="F596" s="3">
        <v>23</v>
      </c>
      <c r="G596" s="5" t="b">
        <v>0</v>
      </c>
      <c r="H596" s="3">
        <v>4</v>
      </c>
      <c r="I596" s="3">
        <v>1</v>
      </c>
      <c r="J596" s="6">
        <v>0.18</v>
      </c>
    </row>
    <row r="597" spans="1:10" ht="15" thickBot="1" x14ac:dyDescent="0.35">
      <c r="A597" s="3">
        <v>596</v>
      </c>
      <c r="B597" s="4">
        <v>40571</v>
      </c>
      <c r="C597" s="3">
        <v>1</v>
      </c>
      <c r="D597" s="3">
        <v>0</v>
      </c>
      <c r="E597" s="3">
        <v>1</v>
      </c>
      <c r="F597" s="3">
        <v>0</v>
      </c>
      <c r="G597" s="5" t="b">
        <v>0</v>
      </c>
      <c r="H597" s="3">
        <v>5</v>
      </c>
      <c r="I597" s="3">
        <v>2</v>
      </c>
      <c r="J597" s="6">
        <v>0.2</v>
      </c>
    </row>
    <row r="598" spans="1:10" ht="15" thickBot="1" x14ac:dyDescent="0.35">
      <c r="A598" s="3">
        <v>597</v>
      </c>
      <c r="B598" s="4">
        <v>40571</v>
      </c>
      <c r="C598" s="3">
        <v>1</v>
      </c>
      <c r="D598" s="3">
        <v>0</v>
      </c>
      <c r="E598" s="3">
        <v>1</v>
      </c>
      <c r="F598" s="3">
        <v>1</v>
      </c>
      <c r="G598" s="5" t="b">
        <v>0</v>
      </c>
      <c r="H598" s="3">
        <v>5</v>
      </c>
      <c r="I598" s="3">
        <v>2</v>
      </c>
      <c r="J598" s="6">
        <v>0.2</v>
      </c>
    </row>
    <row r="599" spans="1:10" ht="15" thickBot="1" x14ac:dyDescent="0.35">
      <c r="A599" s="3">
        <v>598</v>
      </c>
      <c r="B599" s="4">
        <v>40571</v>
      </c>
      <c r="C599" s="3">
        <v>1</v>
      </c>
      <c r="D599" s="3">
        <v>0</v>
      </c>
      <c r="E599" s="3">
        <v>1</v>
      </c>
      <c r="F599" s="3">
        <v>2</v>
      </c>
      <c r="G599" s="5" t="b">
        <v>0</v>
      </c>
      <c r="H599" s="3">
        <v>5</v>
      </c>
      <c r="I599" s="3">
        <v>2</v>
      </c>
      <c r="J599" s="6">
        <v>0.2</v>
      </c>
    </row>
    <row r="600" spans="1:10" ht="15" thickBot="1" x14ac:dyDescent="0.35">
      <c r="A600" s="3">
        <v>599</v>
      </c>
      <c r="B600" s="4">
        <v>40571</v>
      </c>
      <c r="C600" s="3">
        <v>1</v>
      </c>
      <c r="D600" s="3">
        <v>0</v>
      </c>
      <c r="E600" s="3">
        <v>1</v>
      </c>
      <c r="F600" s="3">
        <v>3</v>
      </c>
      <c r="G600" s="5" t="b">
        <v>0</v>
      </c>
      <c r="H600" s="3">
        <v>5</v>
      </c>
      <c r="I600" s="3">
        <v>2</v>
      </c>
      <c r="J600" s="6">
        <v>0.2</v>
      </c>
    </row>
    <row r="601" spans="1:10" ht="15" thickBot="1" x14ac:dyDescent="0.35">
      <c r="A601" s="3">
        <v>600</v>
      </c>
      <c r="B601" s="4">
        <v>40571</v>
      </c>
      <c r="C601" s="3">
        <v>1</v>
      </c>
      <c r="D601" s="3">
        <v>0</v>
      </c>
      <c r="E601" s="3">
        <v>1</v>
      </c>
      <c r="F601" s="3">
        <v>5</v>
      </c>
      <c r="G601" s="5" t="b">
        <v>0</v>
      </c>
      <c r="H601" s="3">
        <v>5</v>
      </c>
      <c r="I601" s="3">
        <v>2</v>
      </c>
      <c r="J601" s="6">
        <v>0.18</v>
      </c>
    </row>
    <row r="602" spans="1:10" ht="15" thickBot="1" x14ac:dyDescent="0.35">
      <c r="A602" s="3">
        <v>601</v>
      </c>
      <c r="B602" s="4">
        <v>40571</v>
      </c>
      <c r="C602" s="3">
        <v>1</v>
      </c>
      <c r="D602" s="3">
        <v>0</v>
      </c>
      <c r="E602" s="3">
        <v>1</v>
      </c>
      <c r="F602" s="3">
        <v>6</v>
      </c>
      <c r="G602" s="5" t="b">
        <v>0</v>
      </c>
      <c r="H602" s="3">
        <v>5</v>
      </c>
      <c r="I602" s="3">
        <v>2</v>
      </c>
      <c r="J602" s="6">
        <v>0.18</v>
      </c>
    </row>
    <row r="603" spans="1:10" ht="15" thickBot="1" x14ac:dyDescent="0.35">
      <c r="A603" s="3">
        <v>602</v>
      </c>
      <c r="B603" s="4">
        <v>40571</v>
      </c>
      <c r="C603" s="3">
        <v>1</v>
      </c>
      <c r="D603" s="3">
        <v>0</v>
      </c>
      <c r="E603" s="3">
        <v>1</v>
      </c>
      <c r="F603" s="3">
        <v>7</v>
      </c>
      <c r="G603" s="5" t="b">
        <v>0</v>
      </c>
      <c r="H603" s="3">
        <v>5</v>
      </c>
      <c r="I603" s="3">
        <v>2</v>
      </c>
      <c r="J603" s="6">
        <v>0.16</v>
      </c>
    </row>
    <row r="604" spans="1:10" ht="15" thickBot="1" x14ac:dyDescent="0.35">
      <c r="A604" s="3">
        <v>603</v>
      </c>
      <c r="B604" s="4">
        <v>40571</v>
      </c>
      <c r="C604" s="3">
        <v>1</v>
      </c>
      <c r="D604" s="3">
        <v>0</v>
      </c>
      <c r="E604" s="3">
        <v>1</v>
      </c>
      <c r="F604" s="3">
        <v>8</v>
      </c>
      <c r="G604" s="5" t="b">
        <v>0</v>
      </c>
      <c r="H604" s="3">
        <v>5</v>
      </c>
      <c r="I604" s="3">
        <v>2</v>
      </c>
      <c r="J604" s="6">
        <v>0.16</v>
      </c>
    </row>
    <row r="605" spans="1:10" ht="15" thickBot="1" x14ac:dyDescent="0.35">
      <c r="A605" s="3">
        <v>604</v>
      </c>
      <c r="B605" s="4">
        <v>40571</v>
      </c>
      <c r="C605" s="3">
        <v>1</v>
      </c>
      <c r="D605" s="3">
        <v>0</v>
      </c>
      <c r="E605" s="3">
        <v>1</v>
      </c>
      <c r="F605" s="3">
        <v>9</v>
      </c>
      <c r="G605" s="5" t="b">
        <v>0</v>
      </c>
      <c r="H605" s="3">
        <v>5</v>
      </c>
      <c r="I605" s="3">
        <v>3</v>
      </c>
      <c r="J605" s="6">
        <v>0.18</v>
      </c>
    </row>
    <row r="606" spans="1:10" ht="15" thickBot="1" x14ac:dyDescent="0.35">
      <c r="A606" s="3">
        <v>605</v>
      </c>
      <c r="B606" s="4">
        <v>40571</v>
      </c>
      <c r="C606" s="3">
        <v>1</v>
      </c>
      <c r="D606" s="3">
        <v>0</v>
      </c>
      <c r="E606" s="3">
        <v>1</v>
      </c>
      <c r="F606" s="3">
        <v>10</v>
      </c>
      <c r="G606" s="5" t="b">
        <v>0</v>
      </c>
      <c r="H606" s="3">
        <v>5</v>
      </c>
      <c r="I606" s="3">
        <v>3</v>
      </c>
      <c r="J606" s="6">
        <v>0.18</v>
      </c>
    </row>
    <row r="607" spans="1:10" ht="15" thickBot="1" x14ac:dyDescent="0.35">
      <c r="A607" s="3">
        <v>606</v>
      </c>
      <c r="B607" s="4">
        <v>40571</v>
      </c>
      <c r="C607" s="3">
        <v>1</v>
      </c>
      <c r="D607" s="3">
        <v>0</v>
      </c>
      <c r="E607" s="3">
        <v>1</v>
      </c>
      <c r="F607" s="3">
        <v>11</v>
      </c>
      <c r="G607" s="5" t="b">
        <v>0</v>
      </c>
      <c r="H607" s="3">
        <v>5</v>
      </c>
      <c r="I607" s="3">
        <v>3</v>
      </c>
      <c r="J607" s="6">
        <v>0.18</v>
      </c>
    </row>
    <row r="608" spans="1:10" ht="15" thickBot="1" x14ac:dyDescent="0.35">
      <c r="A608" s="3">
        <v>607</v>
      </c>
      <c r="B608" s="4">
        <v>40571</v>
      </c>
      <c r="C608" s="3">
        <v>1</v>
      </c>
      <c r="D608" s="3">
        <v>0</v>
      </c>
      <c r="E608" s="3">
        <v>1</v>
      </c>
      <c r="F608" s="3">
        <v>12</v>
      </c>
      <c r="G608" s="5" t="b">
        <v>0</v>
      </c>
      <c r="H608" s="3">
        <v>5</v>
      </c>
      <c r="I608" s="3">
        <v>3</v>
      </c>
      <c r="J608" s="6">
        <v>0.18</v>
      </c>
    </row>
    <row r="609" spans="1:10" ht="15" thickBot="1" x14ac:dyDescent="0.35">
      <c r="A609" s="3">
        <v>608</v>
      </c>
      <c r="B609" s="4">
        <v>40571</v>
      </c>
      <c r="C609" s="3">
        <v>1</v>
      </c>
      <c r="D609" s="3">
        <v>0</v>
      </c>
      <c r="E609" s="3">
        <v>1</v>
      </c>
      <c r="F609" s="3">
        <v>13</v>
      </c>
      <c r="G609" s="5" t="b">
        <v>0</v>
      </c>
      <c r="H609" s="3">
        <v>5</v>
      </c>
      <c r="I609" s="3">
        <v>3</v>
      </c>
      <c r="J609" s="6">
        <v>0.18</v>
      </c>
    </row>
    <row r="610" spans="1:10" ht="15" thickBot="1" x14ac:dyDescent="0.35">
      <c r="A610" s="3">
        <v>609</v>
      </c>
      <c r="B610" s="4">
        <v>40571</v>
      </c>
      <c r="C610" s="3">
        <v>1</v>
      </c>
      <c r="D610" s="3">
        <v>0</v>
      </c>
      <c r="E610" s="3">
        <v>1</v>
      </c>
      <c r="F610" s="3">
        <v>14</v>
      </c>
      <c r="G610" s="5" t="b">
        <v>0</v>
      </c>
      <c r="H610" s="3">
        <v>5</v>
      </c>
      <c r="I610" s="3">
        <v>3</v>
      </c>
      <c r="J610" s="6">
        <v>0.22</v>
      </c>
    </row>
    <row r="611" spans="1:10" ht="15" thickBot="1" x14ac:dyDescent="0.35">
      <c r="A611" s="7">
        <v>610</v>
      </c>
      <c r="B611" s="8">
        <v>40571</v>
      </c>
      <c r="C611" s="7">
        <v>1</v>
      </c>
      <c r="D611" s="7">
        <v>0</v>
      </c>
      <c r="E611" s="7">
        <v>1</v>
      </c>
      <c r="F611" s="7">
        <v>15</v>
      </c>
      <c r="G611" s="9" t="b">
        <v>0</v>
      </c>
      <c r="H611" s="7">
        <v>5</v>
      </c>
      <c r="I611" s="7">
        <v>2</v>
      </c>
      <c r="J611" s="10">
        <v>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A615C-B86B-4886-99CC-C92715AB0966}">
  <sheetPr codeName="Sheet2"/>
  <dimension ref="A1:H612"/>
  <sheetViews>
    <sheetView workbookViewId="0">
      <selection activeCell="M17" sqref="M17"/>
    </sheetView>
  </sheetViews>
  <sheetFormatPr defaultRowHeight="14.4" x14ac:dyDescent="0.3"/>
  <sheetData>
    <row r="1" spans="1:8" ht="29.4" thickBot="1" x14ac:dyDescent="0.35">
      <c r="A1" s="11" t="s">
        <v>10</v>
      </c>
      <c r="B1" s="11" t="s">
        <v>0</v>
      </c>
      <c r="C1" s="11" t="s">
        <v>11</v>
      </c>
      <c r="D1" s="11" t="s">
        <v>12</v>
      </c>
      <c r="E1" s="11" t="s">
        <v>13</v>
      </c>
      <c r="F1" s="11" t="s">
        <v>14</v>
      </c>
      <c r="G1" s="11" t="s">
        <v>15</v>
      </c>
      <c r="H1" s="12" t="s">
        <v>16</v>
      </c>
    </row>
    <row r="2" spans="1:8" ht="15" thickBot="1" x14ac:dyDescent="0.35">
      <c r="A2" s="13">
        <v>0</v>
      </c>
      <c r="B2" s="13">
        <v>1</v>
      </c>
      <c r="C2" s="13">
        <v>0.28789999999999999</v>
      </c>
      <c r="D2" s="13">
        <v>0.81</v>
      </c>
      <c r="E2" s="13">
        <v>0</v>
      </c>
      <c r="F2" s="13">
        <v>3</v>
      </c>
      <c r="G2" s="13">
        <v>13</v>
      </c>
      <c r="H2" s="14">
        <v>16</v>
      </c>
    </row>
    <row r="3" spans="1:8" ht="15" thickBot="1" x14ac:dyDescent="0.35">
      <c r="A3" s="13">
        <v>1</v>
      </c>
      <c r="B3" s="13">
        <v>2</v>
      </c>
      <c r="C3" s="13">
        <v>0.2727</v>
      </c>
      <c r="D3" s="13">
        <v>0.8</v>
      </c>
      <c r="E3" s="13">
        <v>0</v>
      </c>
      <c r="F3" s="13">
        <v>8</v>
      </c>
      <c r="G3" s="13">
        <v>32</v>
      </c>
      <c r="H3" s="14">
        <v>40</v>
      </c>
    </row>
    <row r="4" spans="1:8" ht="15" thickBot="1" x14ac:dyDescent="0.35">
      <c r="A4" s="13">
        <v>2</v>
      </c>
      <c r="B4" s="13">
        <v>3</v>
      </c>
      <c r="C4" s="13">
        <v>0.2727</v>
      </c>
      <c r="D4" s="13">
        <v>0.8</v>
      </c>
      <c r="E4" s="13">
        <v>0</v>
      </c>
      <c r="F4" s="13">
        <v>5</v>
      </c>
      <c r="G4" s="13">
        <v>27</v>
      </c>
      <c r="H4" s="14">
        <v>32</v>
      </c>
    </row>
    <row r="5" spans="1:8" ht="15" thickBot="1" x14ac:dyDescent="0.35">
      <c r="A5" s="13">
        <v>3</v>
      </c>
      <c r="B5" s="13">
        <v>4</v>
      </c>
      <c r="C5" s="13">
        <v>0.28789999999999999</v>
      </c>
      <c r="D5" s="13">
        <v>0.75</v>
      </c>
      <c r="E5" s="13">
        <v>0</v>
      </c>
      <c r="F5" s="13">
        <v>3</v>
      </c>
      <c r="G5" s="13">
        <v>10</v>
      </c>
      <c r="H5" s="14">
        <v>13</v>
      </c>
    </row>
    <row r="6" spans="1:8" ht="15" thickBot="1" x14ac:dyDescent="0.35">
      <c r="A6" s="13">
        <v>4</v>
      </c>
      <c r="B6" s="13">
        <v>5</v>
      </c>
      <c r="C6" s="13">
        <v>0.28789999999999999</v>
      </c>
      <c r="D6" s="13">
        <v>0.75</v>
      </c>
      <c r="E6" s="13">
        <v>0</v>
      </c>
      <c r="F6" s="13">
        <v>0</v>
      </c>
      <c r="G6" s="13">
        <v>1</v>
      </c>
      <c r="H6" s="14">
        <v>1</v>
      </c>
    </row>
    <row r="7" spans="1:8" ht="15" thickBot="1" x14ac:dyDescent="0.35">
      <c r="A7" s="13">
        <v>5</v>
      </c>
      <c r="B7" s="13">
        <v>6</v>
      </c>
      <c r="C7" s="13">
        <v>0.2576</v>
      </c>
      <c r="D7" s="13">
        <v>0.75</v>
      </c>
      <c r="E7" s="13">
        <v>8.9599999999999999E-2</v>
      </c>
      <c r="F7" s="13">
        <v>0</v>
      </c>
      <c r="G7" s="13">
        <v>1</v>
      </c>
      <c r="H7" s="14">
        <v>1</v>
      </c>
    </row>
    <row r="8" spans="1:8" ht="15" thickBot="1" x14ac:dyDescent="0.35">
      <c r="A8" s="13">
        <v>6</v>
      </c>
      <c r="B8" s="13">
        <v>7</v>
      </c>
      <c r="C8" s="13">
        <v>0.2727</v>
      </c>
      <c r="D8" s="13">
        <v>0.8</v>
      </c>
      <c r="E8" s="13">
        <v>0</v>
      </c>
      <c r="F8" s="13">
        <v>2</v>
      </c>
      <c r="G8" s="13">
        <v>0</v>
      </c>
      <c r="H8" s="14">
        <v>2</v>
      </c>
    </row>
    <row r="9" spans="1:8" ht="15" thickBot="1" x14ac:dyDescent="0.35">
      <c r="A9" s="13">
        <v>7</v>
      </c>
      <c r="B9" s="13">
        <v>8</v>
      </c>
      <c r="C9" s="13">
        <v>0.2576</v>
      </c>
      <c r="D9" s="13">
        <v>0.86</v>
      </c>
      <c r="E9" s="13">
        <v>0</v>
      </c>
      <c r="F9" s="13">
        <v>1</v>
      </c>
      <c r="G9" s="13">
        <v>2</v>
      </c>
      <c r="H9" s="14">
        <v>3</v>
      </c>
    </row>
    <row r="10" spans="1:8" ht="15" thickBot="1" x14ac:dyDescent="0.35">
      <c r="A10" s="13">
        <v>8</v>
      </c>
      <c r="B10" s="13">
        <v>9</v>
      </c>
      <c r="C10" s="11"/>
      <c r="D10" s="13">
        <v>0.75</v>
      </c>
      <c r="E10" s="13">
        <v>0</v>
      </c>
      <c r="F10" s="13">
        <v>1</v>
      </c>
      <c r="G10" s="13">
        <v>7</v>
      </c>
      <c r="H10" s="14">
        <v>8</v>
      </c>
    </row>
    <row r="11" spans="1:8" ht="15" thickBot="1" x14ac:dyDescent="0.35">
      <c r="A11" s="13">
        <v>9</v>
      </c>
      <c r="B11" s="13">
        <v>10</v>
      </c>
      <c r="C11" s="13">
        <v>0.34849999999999998</v>
      </c>
      <c r="D11" s="13">
        <v>0.76</v>
      </c>
      <c r="E11" s="13">
        <v>0</v>
      </c>
      <c r="F11" s="13">
        <v>8</v>
      </c>
      <c r="G11" s="13">
        <v>6</v>
      </c>
      <c r="H11" s="14">
        <v>14</v>
      </c>
    </row>
    <row r="12" spans="1:8" ht="15" thickBot="1" x14ac:dyDescent="0.35">
      <c r="A12" s="13">
        <v>10</v>
      </c>
      <c r="B12" s="13">
        <v>11</v>
      </c>
      <c r="C12" s="13">
        <v>0.39389999999999997</v>
      </c>
      <c r="D12" s="13">
        <v>0.76</v>
      </c>
      <c r="E12" s="13">
        <v>0.25369999999999998</v>
      </c>
      <c r="F12" s="13">
        <v>12</v>
      </c>
      <c r="G12" s="13">
        <v>24</v>
      </c>
      <c r="H12" s="14">
        <v>36</v>
      </c>
    </row>
    <row r="13" spans="1:8" ht="15" thickBot="1" x14ac:dyDescent="0.35">
      <c r="A13" s="13">
        <v>11</v>
      </c>
      <c r="B13" s="13">
        <v>12</v>
      </c>
      <c r="C13" s="13">
        <v>0.33329999999999999</v>
      </c>
      <c r="D13" s="13">
        <v>0.81</v>
      </c>
      <c r="E13" s="13">
        <v>0.28360000000000002</v>
      </c>
      <c r="F13" s="13">
        <v>26</v>
      </c>
      <c r="G13" s="13">
        <v>30</v>
      </c>
      <c r="H13" s="14">
        <v>56</v>
      </c>
    </row>
    <row r="14" spans="1:8" ht="15" thickBot="1" x14ac:dyDescent="0.35">
      <c r="A14" s="13">
        <v>12</v>
      </c>
      <c r="B14" s="13">
        <v>13</v>
      </c>
      <c r="C14" s="13">
        <v>0.42420000000000002</v>
      </c>
      <c r="D14" s="13">
        <v>0.77</v>
      </c>
      <c r="E14" s="13">
        <v>0.28360000000000002</v>
      </c>
      <c r="F14" s="13">
        <v>29</v>
      </c>
      <c r="G14" s="13">
        <v>55</v>
      </c>
      <c r="H14" s="14">
        <v>84</v>
      </c>
    </row>
    <row r="15" spans="1:8" ht="15" thickBot="1" x14ac:dyDescent="0.35">
      <c r="A15" s="13">
        <v>13</v>
      </c>
      <c r="B15" s="13">
        <v>14</v>
      </c>
      <c r="C15" s="13">
        <v>0.45450000000000002</v>
      </c>
      <c r="D15" s="13">
        <v>0.72</v>
      </c>
      <c r="E15" s="13">
        <v>0.29849999999999999</v>
      </c>
      <c r="F15" s="13">
        <v>47</v>
      </c>
      <c r="G15" s="13">
        <v>47</v>
      </c>
      <c r="H15" s="14">
        <v>94</v>
      </c>
    </row>
    <row r="16" spans="1:8" ht="15" thickBot="1" x14ac:dyDescent="0.35">
      <c r="A16" s="13">
        <v>14</v>
      </c>
      <c r="B16" s="13">
        <v>15</v>
      </c>
      <c r="C16" s="13">
        <v>0.45450000000000002</v>
      </c>
      <c r="D16" s="13">
        <v>0.72</v>
      </c>
      <c r="E16" s="13">
        <v>0.28360000000000002</v>
      </c>
      <c r="F16" s="13">
        <v>35</v>
      </c>
      <c r="G16" s="13">
        <v>71</v>
      </c>
      <c r="H16" s="14">
        <v>106</v>
      </c>
    </row>
    <row r="17" spans="1:8" ht="15" thickBot="1" x14ac:dyDescent="0.35">
      <c r="A17" s="13">
        <v>15</v>
      </c>
      <c r="B17" s="13">
        <v>16</v>
      </c>
      <c r="C17" s="13">
        <v>0.43940000000000001</v>
      </c>
      <c r="D17" s="13">
        <v>0.77</v>
      </c>
      <c r="E17" s="13">
        <v>0.29849999999999999</v>
      </c>
      <c r="F17" s="13">
        <v>40</v>
      </c>
      <c r="G17" s="13">
        <v>70</v>
      </c>
      <c r="H17" s="14">
        <v>110</v>
      </c>
    </row>
    <row r="18" spans="1:8" ht="15" thickBot="1" x14ac:dyDescent="0.35">
      <c r="A18" s="13">
        <v>16</v>
      </c>
      <c r="B18" s="13">
        <v>17</v>
      </c>
      <c r="C18" s="13">
        <v>0.42420000000000002</v>
      </c>
      <c r="D18" s="13">
        <v>0.82</v>
      </c>
      <c r="E18" s="13">
        <v>0.29849999999999999</v>
      </c>
      <c r="F18" s="13">
        <v>41</v>
      </c>
      <c r="G18" s="13">
        <v>52</v>
      </c>
      <c r="H18" s="14">
        <v>93</v>
      </c>
    </row>
    <row r="19" spans="1:8" ht="15" thickBot="1" x14ac:dyDescent="0.35">
      <c r="A19" s="13">
        <v>17</v>
      </c>
      <c r="B19" s="13">
        <v>18</v>
      </c>
      <c r="C19" s="11"/>
      <c r="D19" s="13">
        <v>0.82</v>
      </c>
      <c r="E19" s="13">
        <v>0.28360000000000002</v>
      </c>
      <c r="F19" s="13">
        <v>15</v>
      </c>
      <c r="G19" s="13">
        <v>52</v>
      </c>
      <c r="H19" s="14">
        <v>67</v>
      </c>
    </row>
    <row r="20" spans="1:8" ht="15" thickBot="1" x14ac:dyDescent="0.35">
      <c r="A20" s="13">
        <v>18</v>
      </c>
      <c r="B20" s="13">
        <v>19</v>
      </c>
      <c r="C20" s="13">
        <v>0.42420000000000002</v>
      </c>
      <c r="D20" s="13">
        <v>0.88</v>
      </c>
      <c r="E20" s="13">
        <v>0.25369999999999998</v>
      </c>
      <c r="F20" s="13">
        <v>9</v>
      </c>
      <c r="G20" s="13">
        <v>26</v>
      </c>
      <c r="H20" s="14">
        <v>35</v>
      </c>
    </row>
    <row r="21" spans="1:8" ht="15" thickBot="1" x14ac:dyDescent="0.35">
      <c r="A21" s="13">
        <v>19</v>
      </c>
      <c r="B21" s="13">
        <v>20</v>
      </c>
      <c r="C21" s="13">
        <v>0.42420000000000002</v>
      </c>
      <c r="D21" s="13">
        <v>0.88</v>
      </c>
      <c r="E21" s="13">
        <v>0.25369999999999998</v>
      </c>
      <c r="F21" s="13">
        <v>6</v>
      </c>
      <c r="G21" s="13">
        <v>31</v>
      </c>
      <c r="H21" s="14">
        <v>37</v>
      </c>
    </row>
    <row r="22" spans="1:8" ht="15" thickBot="1" x14ac:dyDescent="0.35">
      <c r="A22" s="13">
        <v>20</v>
      </c>
      <c r="B22" s="13">
        <v>21</v>
      </c>
      <c r="C22" s="13">
        <v>0.40910000000000002</v>
      </c>
      <c r="D22" s="13">
        <v>0.87</v>
      </c>
      <c r="E22" s="13">
        <v>0.25369999999999998</v>
      </c>
      <c r="F22" s="13">
        <v>11</v>
      </c>
      <c r="G22" s="13">
        <v>25</v>
      </c>
      <c r="H22" s="14">
        <v>36</v>
      </c>
    </row>
    <row r="23" spans="1:8" ht="15" thickBot="1" x14ac:dyDescent="0.35">
      <c r="A23" s="13">
        <v>21</v>
      </c>
      <c r="B23" s="13">
        <v>22</v>
      </c>
      <c r="C23" s="13">
        <v>0.40910000000000002</v>
      </c>
      <c r="D23" s="13">
        <v>0.87</v>
      </c>
      <c r="E23" s="13">
        <v>0.19400000000000001</v>
      </c>
      <c r="F23" s="13">
        <v>3</v>
      </c>
      <c r="G23" s="13">
        <v>31</v>
      </c>
      <c r="H23" s="14">
        <v>34</v>
      </c>
    </row>
    <row r="24" spans="1:8" ht="15" thickBot="1" x14ac:dyDescent="0.35">
      <c r="A24" s="13">
        <v>22</v>
      </c>
      <c r="B24" s="13">
        <v>23</v>
      </c>
      <c r="C24" s="13">
        <v>0.40910000000000002</v>
      </c>
      <c r="D24" s="13">
        <v>0.94</v>
      </c>
      <c r="E24" s="13">
        <v>0.22389999999999999</v>
      </c>
      <c r="F24" s="13">
        <v>11</v>
      </c>
      <c r="G24" s="13">
        <v>17</v>
      </c>
      <c r="H24" s="14">
        <v>28</v>
      </c>
    </row>
    <row r="25" spans="1:8" ht="15" thickBot="1" x14ac:dyDescent="0.35">
      <c r="A25" s="13">
        <v>23</v>
      </c>
      <c r="B25" s="13">
        <v>24</v>
      </c>
      <c r="C25" s="11"/>
      <c r="D25" s="13">
        <v>0.88</v>
      </c>
      <c r="E25" s="13">
        <v>0.29849999999999999</v>
      </c>
      <c r="F25" s="13">
        <v>15</v>
      </c>
      <c r="G25" s="13">
        <v>24</v>
      </c>
      <c r="H25" s="14">
        <v>39</v>
      </c>
    </row>
    <row r="26" spans="1:8" ht="15" thickBot="1" x14ac:dyDescent="0.35">
      <c r="A26" s="13">
        <v>24</v>
      </c>
      <c r="B26" s="13">
        <v>25</v>
      </c>
      <c r="C26" s="13">
        <v>0.45450000000000002</v>
      </c>
      <c r="D26" s="13">
        <v>0.88</v>
      </c>
      <c r="E26" s="13">
        <v>0.29849999999999999</v>
      </c>
      <c r="F26" s="13">
        <v>4</v>
      </c>
      <c r="G26" s="13">
        <v>13</v>
      </c>
      <c r="H26" s="14">
        <v>17</v>
      </c>
    </row>
    <row r="27" spans="1:8" ht="15" thickBot="1" x14ac:dyDescent="0.35">
      <c r="A27" s="13">
        <v>25</v>
      </c>
      <c r="B27" s="13">
        <v>26</v>
      </c>
      <c r="C27" s="13">
        <v>0.43940000000000001</v>
      </c>
      <c r="D27" s="13">
        <v>0.94</v>
      </c>
      <c r="E27" s="13">
        <v>0.25369999999999998</v>
      </c>
      <c r="F27" s="13">
        <v>1</v>
      </c>
      <c r="G27" s="13">
        <v>16</v>
      </c>
      <c r="H27" s="14">
        <v>17</v>
      </c>
    </row>
    <row r="28" spans="1:8" ht="15" thickBot="1" x14ac:dyDescent="0.35">
      <c r="A28" s="13">
        <v>26</v>
      </c>
      <c r="B28" s="13">
        <v>27</v>
      </c>
      <c r="C28" s="13">
        <v>0.42420000000000002</v>
      </c>
      <c r="D28" s="13">
        <v>1</v>
      </c>
      <c r="E28" s="13">
        <v>0.28360000000000002</v>
      </c>
      <c r="F28" s="13">
        <v>1</v>
      </c>
      <c r="G28" s="13">
        <v>8</v>
      </c>
      <c r="H28" s="14">
        <v>9</v>
      </c>
    </row>
    <row r="29" spans="1:8" ht="15" thickBot="1" x14ac:dyDescent="0.35">
      <c r="A29" s="13">
        <v>27</v>
      </c>
      <c r="B29" s="13">
        <v>28</v>
      </c>
      <c r="C29" s="13">
        <v>0.45450000000000002</v>
      </c>
      <c r="D29" s="13">
        <v>0.94</v>
      </c>
      <c r="E29" s="13">
        <v>0.19400000000000001</v>
      </c>
      <c r="F29" s="13">
        <v>2</v>
      </c>
      <c r="G29" s="13">
        <v>4</v>
      </c>
      <c r="H29" s="14">
        <v>6</v>
      </c>
    </row>
    <row r="30" spans="1:8" ht="15" thickBot="1" x14ac:dyDescent="0.35">
      <c r="A30" s="13">
        <v>28</v>
      </c>
      <c r="B30" s="13">
        <v>29</v>
      </c>
      <c r="C30" s="11"/>
      <c r="D30" s="13">
        <v>0.94</v>
      </c>
      <c r="E30" s="13">
        <v>0.19400000000000001</v>
      </c>
      <c r="F30" s="13">
        <v>2</v>
      </c>
      <c r="G30" s="13">
        <v>1</v>
      </c>
      <c r="H30" s="14">
        <v>3</v>
      </c>
    </row>
    <row r="31" spans="1:8" ht="15" thickBot="1" x14ac:dyDescent="0.35">
      <c r="A31" s="13">
        <v>29</v>
      </c>
      <c r="B31" s="13">
        <v>30</v>
      </c>
      <c r="C31" s="13">
        <v>0.42420000000000002</v>
      </c>
      <c r="D31" s="13">
        <v>0.77</v>
      </c>
      <c r="E31" s="13">
        <v>0.29849999999999999</v>
      </c>
      <c r="F31" s="13">
        <v>0</v>
      </c>
      <c r="G31" s="13">
        <v>2</v>
      </c>
      <c r="H31" s="14">
        <v>2</v>
      </c>
    </row>
    <row r="32" spans="1:8" ht="15" thickBot="1" x14ac:dyDescent="0.35">
      <c r="A32" s="13">
        <v>30</v>
      </c>
      <c r="B32" s="13">
        <v>31</v>
      </c>
      <c r="C32" s="13">
        <v>0.40910000000000002</v>
      </c>
      <c r="D32" s="13">
        <v>0.76</v>
      </c>
      <c r="E32" s="13">
        <v>0.19400000000000001</v>
      </c>
      <c r="F32" s="13">
        <v>0</v>
      </c>
      <c r="G32" s="13">
        <v>1</v>
      </c>
      <c r="H32" s="14">
        <v>1</v>
      </c>
    </row>
    <row r="33" spans="1:8" ht="15" thickBot="1" x14ac:dyDescent="0.35">
      <c r="A33" s="13">
        <v>31</v>
      </c>
      <c r="B33" s="13">
        <v>32</v>
      </c>
      <c r="C33" s="13">
        <v>0.40910000000000002</v>
      </c>
      <c r="D33" s="13">
        <v>0.71</v>
      </c>
      <c r="E33" s="13">
        <v>0.22389999999999999</v>
      </c>
      <c r="F33" s="13">
        <v>0</v>
      </c>
      <c r="G33" s="13">
        <v>8</v>
      </c>
      <c r="H33" s="14">
        <v>8</v>
      </c>
    </row>
    <row r="34" spans="1:8" ht="15" thickBot="1" x14ac:dyDescent="0.35">
      <c r="A34" s="13">
        <v>32</v>
      </c>
      <c r="B34" s="13">
        <v>33</v>
      </c>
      <c r="C34" s="11"/>
      <c r="D34" s="13">
        <v>0.76</v>
      </c>
      <c r="E34" s="13">
        <v>0.22389999999999999</v>
      </c>
      <c r="F34" s="13">
        <v>1</v>
      </c>
      <c r="G34" s="13">
        <v>19</v>
      </c>
      <c r="H34" s="14">
        <v>20</v>
      </c>
    </row>
    <row r="35" spans="1:8" ht="15" thickBot="1" x14ac:dyDescent="0.35">
      <c r="A35" s="13">
        <v>33</v>
      </c>
      <c r="B35" s="13">
        <v>34</v>
      </c>
      <c r="C35" s="13">
        <v>0.34849999999999998</v>
      </c>
      <c r="D35" s="13">
        <v>0.81</v>
      </c>
      <c r="E35" s="13">
        <v>0.22389999999999999</v>
      </c>
      <c r="F35" s="13">
        <v>7</v>
      </c>
      <c r="G35" s="13">
        <v>46</v>
      </c>
      <c r="H35" s="14">
        <v>53</v>
      </c>
    </row>
    <row r="36" spans="1:8" ht="15" thickBot="1" x14ac:dyDescent="0.35">
      <c r="A36" s="13">
        <v>34</v>
      </c>
      <c r="B36" s="13">
        <v>35</v>
      </c>
      <c r="C36" s="13">
        <v>0.33329999999999999</v>
      </c>
      <c r="D36" s="13">
        <v>0.71</v>
      </c>
      <c r="E36" s="13">
        <v>0.25369999999999998</v>
      </c>
      <c r="F36" s="13">
        <v>16</v>
      </c>
      <c r="G36" s="13">
        <v>54</v>
      </c>
      <c r="H36" s="14">
        <v>70</v>
      </c>
    </row>
    <row r="37" spans="1:8" ht="15" thickBot="1" x14ac:dyDescent="0.35">
      <c r="A37" s="13">
        <v>35</v>
      </c>
      <c r="B37" s="13">
        <v>36</v>
      </c>
      <c r="C37" s="13">
        <v>0.33329999999999999</v>
      </c>
      <c r="D37" s="13">
        <v>0.66</v>
      </c>
      <c r="E37" s="13">
        <v>0.29849999999999999</v>
      </c>
      <c r="F37" s="13">
        <v>20</v>
      </c>
      <c r="G37" s="13">
        <v>73</v>
      </c>
      <c r="H37" s="14">
        <v>93</v>
      </c>
    </row>
    <row r="38" spans="1:8" ht="15" thickBot="1" x14ac:dyDescent="0.35">
      <c r="A38" s="13">
        <v>36</v>
      </c>
      <c r="B38" s="13">
        <v>37</v>
      </c>
      <c r="C38" s="13">
        <v>0.34849999999999998</v>
      </c>
      <c r="D38" s="13">
        <v>0.66</v>
      </c>
      <c r="E38" s="13">
        <v>0.1343</v>
      </c>
      <c r="F38" s="13">
        <v>11</v>
      </c>
      <c r="G38" s="13">
        <v>64</v>
      </c>
      <c r="H38" s="14">
        <v>75</v>
      </c>
    </row>
    <row r="39" spans="1:8" ht="15" thickBot="1" x14ac:dyDescent="0.35">
      <c r="A39" s="13">
        <v>37</v>
      </c>
      <c r="B39" s="13">
        <v>38</v>
      </c>
      <c r="C39" s="11"/>
      <c r="D39" s="13">
        <v>0.76</v>
      </c>
      <c r="E39" s="13">
        <v>0.19400000000000001</v>
      </c>
      <c r="F39" s="13">
        <v>4</v>
      </c>
      <c r="G39" s="13">
        <v>55</v>
      </c>
      <c r="H39" s="14">
        <v>59</v>
      </c>
    </row>
    <row r="40" spans="1:8" ht="15" thickBot="1" x14ac:dyDescent="0.35">
      <c r="A40" s="13">
        <v>38</v>
      </c>
      <c r="B40" s="13">
        <v>39</v>
      </c>
      <c r="C40" s="13">
        <v>0.33329999999999999</v>
      </c>
      <c r="D40" s="13">
        <v>0.81</v>
      </c>
      <c r="E40" s="13">
        <v>0.16420000000000001</v>
      </c>
      <c r="F40" s="13">
        <v>19</v>
      </c>
      <c r="G40" s="13">
        <v>55</v>
      </c>
      <c r="H40" s="14">
        <v>74</v>
      </c>
    </row>
    <row r="41" spans="1:8" ht="15" thickBot="1" x14ac:dyDescent="0.35">
      <c r="A41" s="13">
        <v>39</v>
      </c>
      <c r="B41" s="13">
        <v>40</v>
      </c>
      <c r="C41" s="13">
        <v>0.33329999999999999</v>
      </c>
      <c r="D41" s="13">
        <v>0.71</v>
      </c>
      <c r="E41" s="13">
        <v>0.16420000000000001</v>
      </c>
      <c r="F41" s="13">
        <v>9</v>
      </c>
      <c r="G41" s="13">
        <v>67</v>
      </c>
      <c r="H41" s="14">
        <v>76</v>
      </c>
    </row>
    <row r="42" spans="1:8" ht="15" thickBot="1" x14ac:dyDescent="0.35">
      <c r="A42" s="13">
        <v>40</v>
      </c>
      <c r="B42" s="13">
        <v>41</v>
      </c>
      <c r="C42" s="13">
        <v>0.33329999999999999</v>
      </c>
      <c r="D42" s="13">
        <v>0.56999999999999995</v>
      </c>
      <c r="E42" s="13">
        <v>0.19400000000000001</v>
      </c>
      <c r="F42" s="13">
        <v>7</v>
      </c>
      <c r="G42" s="13">
        <v>58</v>
      </c>
      <c r="H42" s="14">
        <v>65</v>
      </c>
    </row>
    <row r="43" spans="1:8" ht="15" thickBot="1" x14ac:dyDescent="0.35">
      <c r="A43" s="13">
        <v>41</v>
      </c>
      <c r="B43" s="13">
        <v>42</v>
      </c>
      <c r="C43" s="13">
        <v>0.33329999999999999</v>
      </c>
      <c r="D43" s="13">
        <v>0.46</v>
      </c>
      <c r="E43" s="13">
        <v>0.32840000000000003</v>
      </c>
      <c r="F43" s="13">
        <v>10</v>
      </c>
      <c r="G43" s="13">
        <v>43</v>
      </c>
      <c r="H43" s="14">
        <v>53</v>
      </c>
    </row>
    <row r="44" spans="1:8" ht="15" thickBot="1" x14ac:dyDescent="0.35">
      <c r="A44" s="13">
        <v>42</v>
      </c>
      <c r="B44" s="13">
        <v>43</v>
      </c>
      <c r="C44" s="13">
        <v>0.28789999999999999</v>
      </c>
      <c r="D44" s="13">
        <v>0.42</v>
      </c>
      <c r="E44" s="13">
        <v>0.44779999999999998</v>
      </c>
      <c r="F44" s="13">
        <v>1</v>
      </c>
      <c r="G44" s="13">
        <v>29</v>
      </c>
      <c r="H44" s="14">
        <v>30</v>
      </c>
    </row>
    <row r="45" spans="1:8" ht="15" thickBot="1" x14ac:dyDescent="0.35">
      <c r="A45" s="13">
        <v>43</v>
      </c>
      <c r="B45" s="13">
        <v>44</v>
      </c>
      <c r="C45" s="11"/>
      <c r="D45" s="13">
        <v>0.39</v>
      </c>
      <c r="E45" s="13">
        <v>0.35820000000000002</v>
      </c>
      <c r="F45" s="13">
        <v>5</v>
      </c>
      <c r="G45" s="13">
        <v>17</v>
      </c>
      <c r="H45" s="14">
        <v>22</v>
      </c>
    </row>
    <row r="46" spans="1:8" ht="15" thickBot="1" x14ac:dyDescent="0.35">
      <c r="A46" s="13">
        <v>44</v>
      </c>
      <c r="B46" s="13">
        <v>45</v>
      </c>
      <c r="C46" s="13">
        <v>0.2273</v>
      </c>
      <c r="D46" s="13">
        <v>0.44</v>
      </c>
      <c r="E46" s="13">
        <v>0.32840000000000003</v>
      </c>
      <c r="F46" s="13">
        <v>11</v>
      </c>
      <c r="G46" s="13">
        <v>20</v>
      </c>
      <c r="H46" s="14">
        <v>31</v>
      </c>
    </row>
    <row r="47" spans="1:8" ht="15" thickBot="1" x14ac:dyDescent="0.35">
      <c r="A47" s="13">
        <v>45</v>
      </c>
      <c r="B47" s="13">
        <v>46</v>
      </c>
      <c r="C47" s="13">
        <v>0.21210000000000001</v>
      </c>
      <c r="D47" s="13">
        <v>0.44</v>
      </c>
      <c r="E47" s="13">
        <v>0.29849999999999999</v>
      </c>
      <c r="F47" s="13">
        <v>0</v>
      </c>
      <c r="G47" s="13">
        <v>9</v>
      </c>
      <c r="H47" s="14">
        <v>9</v>
      </c>
    </row>
    <row r="48" spans="1:8" ht="15" thickBot="1" x14ac:dyDescent="0.35">
      <c r="A48" s="13">
        <v>46</v>
      </c>
      <c r="B48" s="13">
        <v>47</v>
      </c>
      <c r="C48" s="13">
        <v>0.2273</v>
      </c>
      <c r="D48" s="13">
        <v>0.47</v>
      </c>
      <c r="E48" s="13">
        <v>0.16420000000000001</v>
      </c>
      <c r="F48" s="13">
        <v>0</v>
      </c>
      <c r="G48" s="13">
        <v>8</v>
      </c>
      <c r="H48" s="14">
        <v>8</v>
      </c>
    </row>
    <row r="49" spans="1:8" ht="15" thickBot="1" x14ac:dyDescent="0.35">
      <c r="A49" s="13">
        <v>47</v>
      </c>
      <c r="B49" s="13">
        <v>48</v>
      </c>
      <c r="C49" s="13">
        <v>0.19700000000000001</v>
      </c>
      <c r="D49" s="13">
        <v>0.44</v>
      </c>
      <c r="E49" s="13">
        <v>0.35820000000000002</v>
      </c>
      <c r="F49" s="13">
        <v>0</v>
      </c>
      <c r="G49" s="13">
        <v>5</v>
      </c>
      <c r="H49" s="14">
        <v>5</v>
      </c>
    </row>
    <row r="50" spans="1:8" ht="15" thickBot="1" x14ac:dyDescent="0.35">
      <c r="A50" s="13">
        <v>48</v>
      </c>
      <c r="B50" s="13">
        <v>49</v>
      </c>
      <c r="C50" s="11"/>
      <c r="D50" s="13">
        <v>0.44</v>
      </c>
      <c r="E50" s="13">
        <v>0.41789999999999999</v>
      </c>
      <c r="F50" s="13">
        <v>0</v>
      </c>
      <c r="G50" s="13">
        <v>2</v>
      </c>
      <c r="H50" s="14">
        <v>2</v>
      </c>
    </row>
    <row r="51" spans="1:8" ht="15" thickBot="1" x14ac:dyDescent="0.35">
      <c r="A51" s="13">
        <v>49</v>
      </c>
      <c r="B51" s="13">
        <v>50</v>
      </c>
      <c r="C51" s="13">
        <v>0.13639999999999999</v>
      </c>
      <c r="D51" s="13">
        <v>0.47</v>
      </c>
      <c r="E51" s="13">
        <v>0.3881</v>
      </c>
      <c r="F51" s="13">
        <v>0</v>
      </c>
      <c r="G51" s="13">
        <v>1</v>
      </c>
      <c r="H51" s="14">
        <v>1</v>
      </c>
    </row>
    <row r="52" spans="1:8" ht="15" thickBot="1" x14ac:dyDescent="0.35">
      <c r="A52" s="13">
        <v>50</v>
      </c>
      <c r="B52" s="13">
        <v>51</v>
      </c>
      <c r="C52" s="13">
        <v>0.13639999999999999</v>
      </c>
      <c r="D52" s="13">
        <v>0.47</v>
      </c>
      <c r="E52" s="13">
        <v>0.28360000000000002</v>
      </c>
      <c r="F52" s="13">
        <v>0</v>
      </c>
      <c r="G52" s="13">
        <v>3</v>
      </c>
      <c r="H52" s="14">
        <v>3</v>
      </c>
    </row>
    <row r="53" spans="1:8" ht="15" thickBot="1" x14ac:dyDescent="0.35">
      <c r="A53" s="13">
        <v>51</v>
      </c>
      <c r="B53" s="13">
        <v>52</v>
      </c>
      <c r="C53" s="13">
        <v>0.1061</v>
      </c>
      <c r="D53" s="13">
        <v>0.5</v>
      </c>
      <c r="E53" s="13">
        <v>0.3881</v>
      </c>
      <c r="F53" s="13">
        <v>0</v>
      </c>
      <c r="G53" s="13">
        <v>30</v>
      </c>
      <c r="H53" s="14">
        <v>30</v>
      </c>
    </row>
    <row r="54" spans="1:8" ht="15" thickBot="1" x14ac:dyDescent="0.35">
      <c r="A54" s="13">
        <v>52</v>
      </c>
      <c r="B54" s="13">
        <v>53</v>
      </c>
      <c r="C54" s="13">
        <v>0.13639999999999999</v>
      </c>
      <c r="D54" s="13">
        <v>0.5</v>
      </c>
      <c r="E54" s="13">
        <v>0.19400000000000001</v>
      </c>
      <c r="F54" s="13">
        <v>1</v>
      </c>
      <c r="G54" s="13">
        <v>63</v>
      </c>
      <c r="H54" s="14">
        <v>64</v>
      </c>
    </row>
    <row r="55" spans="1:8" ht="15" thickBot="1" x14ac:dyDescent="0.35">
      <c r="A55" s="13">
        <v>53</v>
      </c>
      <c r="B55" s="13">
        <v>54</v>
      </c>
      <c r="C55" s="13">
        <v>0.1212</v>
      </c>
      <c r="D55" s="13">
        <v>0.5</v>
      </c>
      <c r="E55" s="13">
        <v>0.28360000000000002</v>
      </c>
      <c r="F55" s="13">
        <v>1</v>
      </c>
      <c r="G55" s="13">
        <v>153</v>
      </c>
      <c r="H55" s="14">
        <v>154</v>
      </c>
    </row>
    <row r="56" spans="1:8" ht="15" thickBot="1" x14ac:dyDescent="0.35">
      <c r="A56" s="13">
        <v>54</v>
      </c>
      <c r="B56" s="13">
        <v>55</v>
      </c>
      <c r="C56" s="13">
        <v>0.13639999999999999</v>
      </c>
      <c r="D56" s="13">
        <v>0.43</v>
      </c>
      <c r="E56" s="13">
        <v>0.3881</v>
      </c>
      <c r="F56" s="13">
        <v>7</v>
      </c>
      <c r="G56" s="13">
        <v>81</v>
      </c>
      <c r="H56" s="14">
        <v>88</v>
      </c>
    </row>
    <row r="57" spans="1:8" ht="15" thickBot="1" x14ac:dyDescent="0.35">
      <c r="A57" s="13">
        <v>55</v>
      </c>
      <c r="B57" s="13">
        <v>56</v>
      </c>
      <c r="C57" s="13">
        <v>0.16669999999999999</v>
      </c>
      <c r="D57" s="13">
        <v>0.43</v>
      </c>
      <c r="E57" s="13">
        <v>0.25369999999999998</v>
      </c>
      <c r="F57" s="13">
        <v>11</v>
      </c>
      <c r="G57" s="13">
        <v>33</v>
      </c>
      <c r="H57" s="14">
        <v>44</v>
      </c>
    </row>
    <row r="58" spans="1:8" ht="15" thickBot="1" x14ac:dyDescent="0.35">
      <c r="A58" s="13">
        <v>56</v>
      </c>
      <c r="B58" s="13">
        <v>57</v>
      </c>
      <c r="C58" s="13">
        <v>0.18179999999999999</v>
      </c>
      <c r="D58" s="13">
        <v>0.4</v>
      </c>
      <c r="E58" s="13">
        <v>0.32840000000000003</v>
      </c>
      <c r="F58" s="13">
        <v>10</v>
      </c>
      <c r="G58" s="13">
        <v>41</v>
      </c>
      <c r="H58" s="14">
        <v>51</v>
      </c>
    </row>
    <row r="59" spans="1:8" ht="15" thickBot="1" x14ac:dyDescent="0.35">
      <c r="A59" s="13">
        <v>57</v>
      </c>
      <c r="B59" s="13">
        <v>58</v>
      </c>
      <c r="C59" s="13">
        <v>0.21210000000000001</v>
      </c>
      <c r="D59" s="13">
        <v>0.35</v>
      </c>
      <c r="E59" s="13">
        <v>0.29849999999999999</v>
      </c>
      <c r="F59" s="13">
        <v>13</v>
      </c>
      <c r="G59" s="13">
        <v>48</v>
      </c>
      <c r="H59" s="14">
        <v>61</v>
      </c>
    </row>
    <row r="60" spans="1:8" ht="15" thickBot="1" x14ac:dyDescent="0.35">
      <c r="A60" s="13">
        <v>58</v>
      </c>
      <c r="B60" s="13">
        <v>59</v>
      </c>
      <c r="C60" s="11"/>
      <c r="D60" s="13">
        <v>0.35</v>
      </c>
      <c r="E60" s="13">
        <v>0.28360000000000002</v>
      </c>
      <c r="F60" s="13">
        <v>8</v>
      </c>
      <c r="G60" s="13">
        <v>53</v>
      </c>
      <c r="H60" s="14">
        <v>61</v>
      </c>
    </row>
    <row r="61" spans="1:8" ht="15" thickBot="1" x14ac:dyDescent="0.35">
      <c r="A61" s="13">
        <v>59</v>
      </c>
      <c r="B61" s="13">
        <v>60</v>
      </c>
      <c r="C61" s="13">
        <v>0.2424</v>
      </c>
      <c r="D61" s="13">
        <v>0.3</v>
      </c>
      <c r="E61" s="13">
        <v>0.28360000000000002</v>
      </c>
      <c r="F61" s="13">
        <v>11</v>
      </c>
      <c r="G61" s="13">
        <v>66</v>
      </c>
      <c r="H61" s="14">
        <v>77</v>
      </c>
    </row>
    <row r="62" spans="1:8" ht="15" thickBot="1" x14ac:dyDescent="0.35">
      <c r="A62" s="13">
        <v>60</v>
      </c>
      <c r="B62" s="13">
        <v>61</v>
      </c>
      <c r="C62" s="13">
        <v>0.2424</v>
      </c>
      <c r="D62" s="13">
        <v>0.3</v>
      </c>
      <c r="E62" s="13">
        <v>0.25369999999999998</v>
      </c>
      <c r="F62" s="13">
        <v>14</v>
      </c>
      <c r="G62" s="13">
        <v>58</v>
      </c>
      <c r="H62" s="14">
        <v>72</v>
      </c>
    </row>
    <row r="63" spans="1:8" ht="15" thickBot="1" x14ac:dyDescent="0.35">
      <c r="A63" s="13">
        <v>61</v>
      </c>
      <c r="B63" s="13">
        <v>62</v>
      </c>
      <c r="C63" s="13">
        <v>0.2424</v>
      </c>
      <c r="D63" s="13">
        <v>0.3</v>
      </c>
      <c r="E63" s="13">
        <v>0.25369999999999998</v>
      </c>
      <c r="F63" s="13">
        <v>9</v>
      </c>
      <c r="G63" s="13">
        <v>67</v>
      </c>
      <c r="H63" s="14">
        <v>76</v>
      </c>
    </row>
    <row r="64" spans="1:8" ht="15" thickBot="1" x14ac:dyDescent="0.35">
      <c r="A64" s="13">
        <v>62</v>
      </c>
      <c r="B64" s="13">
        <v>63</v>
      </c>
      <c r="C64" s="13">
        <v>0.2273</v>
      </c>
      <c r="D64" s="13">
        <v>0.3</v>
      </c>
      <c r="E64" s="13">
        <v>0.22389999999999999</v>
      </c>
      <c r="F64" s="13">
        <v>11</v>
      </c>
      <c r="G64" s="13">
        <v>146</v>
      </c>
      <c r="H64" s="14">
        <v>157</v>
      </c>
    </row>
    <row r="65" spans="1:8" ht="15" thickBot="1" x14ac:dyDescent="0.35">
      <c r="A65" s="13">
        <v>63</v>
      </c>
      <c r="B65" s="13">
        <v>64</v>
      </c>
      <c r="C65" s="13">
        <v>0.2576</v>
      </c>
      <c r="D65" s="13">
        <v>0.32</v>
      </c>
      <c r="E65" s="13">
        <v>0.1045</v>
      </c>
      <c r="F65" s="13">
        <v>9</v>
      </c>
      <c r="G65" s="13">
        <v>148</v>
      </c>
      <c r="H65" s="14">
        <v>157</v>
      </c>
    </row>
    <row r="66" spans="1:8" ht="15" thickBot="1" x14ac:dyDescent="0.35">
      <c r="A66" s="13">
        <v>64</v>
      </c>
      <c r="B66" s="13">
        <v>65</v>
      </c>
      <c r="C66" s="13">
        <v>0.2576</v>
      </c>
      <c r="D66" s="13">
        <v>0.47</v>
      </c>
      <c r="E66" s="13">
        <v>0</v>
      </c>
      <c r="F66" s="13">
        <v>8</v>
      </c>
      <c r="G66" s="13">
        <v>102</v>
      </c>
      <c r="H66" s="14">
        <v>110</v>
      </c>
    </row>
    <row r="67" spans="1:8" ht="15" thickBot="1" x14ac:dyDescent="0.35">
      <c r="A67" s="13">
        <v>65</v>
      </c>
      <c r="B67" s="13">
        <v>66</v>
      </c>
      <c r="C67" s="11"/>
      <c r="D67" s="13">
        <v>0.47</v>
      </c>
      <c r="E67" s="13">
        <v>0.1045</v>
      </c>
      <c r="F67" s="13">
        <v>3</v>
      </c>
      <c r="G67" s="13">
        <v>49</v>
      </c>
      <c r="H67" s="14">
        <v>52</v>
      </c>
    </row>
    <row r="68" spans="1:8" ht="15" thickBot="1" x14ac:dyDescent="0.35">
      <c r="A68" s="13">
        <v>66</v>
      </c>
      <c r="B68" s="13">
        <v>67</v>
      </c>
      <c r="C68" s="13">
        <v>0.19700000000000001</v>
      </c>
      <c r="D68" s="13">
        <v>0.64</v>
      </c>
      <c r="E68" s="13">
        <v>0.1343</v>
      </c>
      <c r="F68" s="13">
        <v>3</v>
      </c>
      <c r="G68" s="13">
        <v>49</v>
      </c>
      <c r="H68" s="14">
        <v>52</v>
      </c>
    </row>
    <row r="69" spans="1:8" ht="15" thickBot="1" x14ac:dyDescent="0.35">
      <c r="A69" s="13">
        <v>67</v>
      </c>
      <c r="B69" s="13">
        <v>68</v>
      </c>
      <c r="C69" s="13">
        <v>0.1515</v>
      </c>
      <c r="D69" s="13">
        <v>0.69</v>
      </c>
      <c r="E69" s="13">
        <v>0.1343</v>
      </c>
      <c r="F69" s="13">
        <v>0</v>
      </c>
      <c r="G69" s="13">
        <v>20</v>
      </c>
      <c r="H69" s="14">
        <v>20</v>
      </c>
    </row>
    <row r="70" spans="1:8" ht="15" thickBot="1" x14ac:dyDescent="0.35">
      <c r="A70" s="13">
        <v>68</v>
      </c>
      <c r="B70" s="13">
        <v>69</v>
      </c>
      <c r="C70" s="13">
        <v>0.21210000000000001</v>
      </c>
      <c r="D70" s="13">
        <v>0.55000000000000004</v>
      </c>
      <c r="E70" s="13">
        <v>0.1045</v>
      </c>
      <c r="F70" s="13">
        <v>1</v>
      </c>
      <c r="G70" s="13">
        <v>11</v>
      </c>
      <c r="H70" s="14">
        <v>12</v>
      </c>
    </row>
    <row r="71" spans="1:8" ht="15" thickBot="1" x14ac:dyDescent="0.35">
      <c r="A71" s="13">
        <v>69</v>
      </c>
      <c r="B71" s="13">
        <v>70</v>
      </c>
      <c r="C71" s="11"/>
      <c r="D71" s="13">
        <v>0.55000000000000004</v>
      </c>
      <c r="E71" s="13">
        <v>0.1045</v>
      </c>
      <c r="F71" s="13">
        <v>0</v>
      </c>
      <c r="G71" s="13">
        <v>5</v>
      </c>
      <c r="H71" s="14">
        <v>5</v>
      </c>
    </row>
    <row r="72" spans="1:8" ht="15" thickBot="1" x14ac:dyDescent="0.35">
      <c r="A72" s="13">
        <v>70</v>
      </c>
      <c r="B72" s="13">
        <v>71</v>
      </c>
      <c r="C72" s="13">
        <v>0.18179999999999999</v>
      </c>
      <c r="D72" s="13">
        <v>0.59</v>
      </c>
      <c r="E72" s="13">
        <v>0.1045</v>
      </c>
      <c r="F72" s="13">
        <v>0</v>
      </c>
      <c r="G72" s="13">
        <v>2</v>
      </c>
      <c r="H72" s="14">
        <v>2</v>
      </c>
    </row>
    <row r="73" spans="1:8" ht="15" thickBot="1" x14ac:dyDescent="0.35">
      <c r="A73" s="13">
        <v>71</v>
      </c>
      <c r="B73" s="13">
        <v>72</v>
      </c>
      <c r="C73" s="13">
        <v>0.1515</v>
      </c>
      <c r="D73" s="13">
        <v>0.63</v>
      </c>
      <c r="E73" s="13">
        <v>0.1343</v>
      </c>
      <c r="F73" s="13">
        <v>0</v>
      </c>
      <c r="G73" s="13">
        <v>1</v>
      </c>
      <c r="H73" s="14">
        <v>1</v>
      </c>
    </row>
    <row r="74" spans="1:8" ht="15" thickBot="1" x14ac:dyDescent="0.35">
      <c r="A74" s="13">
        <v>72</v>
      </c>
      <c r="B74" s="13">
        <v>73</v>
      </c>
      <c r="C74" s="13">
        <v>0.18179999999999999</v>
      </c>
      <c r="D74" s="13">
        <v>0.63</v>
      </c>
      <c r="E74" s="13">
        <v>8.9599999999999999E-2</v>
      </c>
      <c r="F74" s="13">
        <v>0</v>
      </c>
      <c r="G74" s="13">
        <v>2</v>
      </c>
      <c r="H74" s="14">
        <v>2</v>
      </c>
    </row>
    <row r="75" spans="1:8" ht="15" thickBot="1" x14ac:dyDescent="0.35">
      <c r="A75" s="13">
        <v>73</v>
      </c>
      <c r="B75" s="13">
        <v>74</v>
      </c>
      <c r="C75" s="13">
        <v>0.1515</v>
      </c>
      <c r="D75" s="13">
        <v>0.68</v>
      </c>
      <c r="E75" s="13">
        <v>0.1045</v>
      </c>
      <c r="F75" s="13">
        <v>0</v>
      </c>
      <c r="G75" s="13">
        <v>4</v>
      </c>
      <c r="H75" s="14">
        <v>4</v>
      </c>
    </row>
    <row r="76" spans="1:8" ht="15" thickBot="1" x14ac:dyDescent="0.35">
      <c r="A76" s="13">
        <v>74</v>
      </c>
      <c r="B76" s="13">
        <v>75</v>
      </c>
      <c r="C76" s="13">
        <v>0.1515</v>
      </c>
      <c r="D76" s="13">
        <v>0.74</v>
      </c>
      <c r="E76" s="13">
        <v>0.1045</v>
      </c>
      <c r="F76" s="13">
        <v>0</v>
      </c>
      <c r="G76" s="13">
        <v>36</v>
      </c>
      <c r="H76" s="14">
        <v>36</v>
      </c>
    </row>
    <row r="77" spans="1:8" ht="15" thickBot="1" x14ac:dyDescent="0.35">
      <c r="A77" s="13">
        <v>75</v>
      </c>
      <c r="B77" s="13">
        <v>76</v>
      </c>
      <c r="C77" s="13">
        <v>0.1515</v>
      </c>
      <c r="D77" s="13">
        <v>0.74</v>
      </c>
      <c r="E77" s="13">
        <v>0.1343</v>
      </c>
      <c r="F77" s="13">
        <v>2</v>
      </c>
      <c r="G77" s="13">
        <v>92</v>
      </c>
      <c r="H77" s="14">
        <v>94</v>
      </c>
    </row>
    <row r="78" spans="1:8" ht="15" thickBot="1" x14ac:dyDescent="0.35">
      <c r="A78" s="13">
        <v>76</v>
      </c>
      <c r="B78" s="13">
        <v>77</v>
      </c>
      <c r="C78" s="13">
        <v>0.1515</v>
      </c>
      <c r="D78" s="13">
        <v>0.69</v>
      </c>
      <c r="E78" s="13">
        <v>0.16420000000000001</v>
      </c>
      <c r="F78" s="13">
        <v>2</v>
      </c>
      <c r="G78" s="13">
        <v>177</v>
      </c>
      <c r="H78" s="14">
        <v>179</v>
      </c>
    </row>
    <row r="79" spans="1:8" ht="15" thickBot="1" x14ac:dyDescent="0.35">
      <c r="A79" s="13">
        <v>77</v>
      </c>
      <c r="B79" s="13">
        <v>78</v>
      </c>
      <c r="C79" s="13">
        <v>0.1515</v>
      </c>
      <c r="D79" s="13">
        <v>0.64</v>
      </c>
      <c r="E79" s="13">
        <v>0.22389999999999999</v>
      </c>
      <c r="F79" s="13">
        <v>2</v>
      </c>
      <c r="G79" s="13">
        <v>98</v>
      </c>
      <c r="H79" s="14">
        <v>100</v>
      </c>
    </row>
    <row r="80" spans="1:8" ht="15" thickBot="1" x14ac:dyDescent="0.35">
      <c r="A80" s="13">
        <v>78</v>
      </c>
      <c r="B80" s="13">
        <v>79</v>
      </c>
      <c r="C80" s="13">
        <v>0.13639999999999999</v>
      </c>
      <c r="D80" s="13">
        <v>0.69</v>
      </c>
      <c r="E80" s="13">
        <v>0.32840000000000003</v>
      </c>
      <c r="F80" s="13">
        <v>5</v>
      </c>
      <c r="G80" s="13">
        <v>37</v>
      </c>
      <c r="H80" s="14">
        <v>42</v>
      </c>
    </row>
    <row r="81" spans="1:8" ht="15" thickBot="1" x14ac:dyDescent="0.35">
      <c r="A81" s="13">
        <v>79</v>
      </c>
      <c r="B81" s="13">
        <v>80</v>
      </c>
      <c r="C81" s="13">
        <v>0.21210000000000001</v>
      </c>
      <c r="D81" s="13">
        <v>0.51</v>
      </c>
      <c r="E81" s="13">
        <v>0.29849999999999999</v>
      </c>
      <c r="F81" s="13">
        <v>7</v>
      </c>
      <c r="G81" s="13">
        <v>50</v>
      </c>
      <c r="H81" s="14">
        <v>57</v>
      </c>
    </row>
    <row r="82" spans="1:8" ht="15" thickBot="1" x14ac:dyDescent="0.35">
      <c r="A82" s="13">
        <v>80</v>
      </c>
      <c r="B82" s="13">
        <v>81</v>
      </c>
      <c r="C82" s="13">
        <v>0.2273</v>
      </c>
      <c r="D82" s="13">
        <v>0.51</v>
      </c>
      <c r="E82" s="13">
        <v>0.16420000000000001</v>
      </c>
      <c r="F82" s="13">
        <v>12</v>
      </c>
      <c r="G82" s="13">
        <v>66</v>
      </c>
      <c r="H82" s="14">
        <v>78</v>
      </c>
    </row>
    <row r="83" spans="1:8" ht="15" thickBot="1" x14ac:dyDescent="0.35">
      <c r="A83" s="13">
        <v>81</v>
      </c>
      <c r="B83" s="13">
        <v>82</v>
      </c>
      <c r="C83" s="13">
        <v>0.2273</v>
      </c>
      <c r="D83" s="13">
        <v>0.56000000000000005</v>
      </c>
      <c r="E83" s="13">
        <v>0.19400000000000001</v>
      </c>
      <c r="F83" s="13">
        <v>18</v>
      </c>
      <c r="G83" s="13">
        <v>79</v>
      </c>
      <c r="H83" s="14">
        <v>97</v>
      </c>
    </row>
    <row r="84" spans="1:8" ht="15" thickBot="1" x14ac:dyDescent="0.35">
      <c r="A84" s="13">
        <v>82</v>
      </c>
      <c r="B84" s="13">
        <v>83</v>
      </c>
      <c r="C84" s="13">
        <v>0.2576</v>
      </c>
      <c r="D84" s="13">
        <v>0.52</v>
      </c>
      <c r="E84" s="13">
        <v>0.22389999999999999</v>
      </c>
      <c r="F84" s="13">
        <v>9</v>
      </c>
      <c r="G84" s="13">
        <v>54</v>
      </c>
      <c r="H84" s="14">
        <v>63</v>
      </c>
    </row>
    <row r="85" spans="1:8" ht="15" thickBot="1" x14ac:dyDescent="0.35">
      <c r="A85" s="13">
        <v>83</v>
      </c>
      <c r="B85" s="13">
        <v>84</v>
      </c>
      <c r="C85" s="13">
        <v>0.2727</v>
      </c>
      <c r="D85" s="13">
        <v>0.52</v>
      </c>
      <c r="E85" s="13">
        <v>0.25369999999999998</v>
      </c>
      <c r="F85" s="13">
        <v>17</v>
      </c>
      <c r="G85" s="13">
        <v>48</v>
      </c>
      <c r="H85" s="14">
        <v>65</v>
      </c>
    </row>
    <row r="86" spans="1:8" ht="15" thickBot="1" x14ac:dyDescent="0.35">
      <c r="A86" s="13">
        <v>84</v>
      </c>
      <c r="B86" s="13">
        <v>85</v>
      </c>
      <c r="C86" s="13">
        <v>0.28789999999999999</v>
      </c>
      <c r="D86" s="13">
        <v>0.49</v>
      </c>
      <c r="E86" s="13">
        <v>0.25369999999999998</v>
      </c>
      <c r="F86" s="13">
        <v>15</v>
      </c>
      <c r="G86" s="13">
        <v>68</v>
      </c>
      <c r="H86" s="14">
        <v>83</v>
      </c>
    </row>
    <row r="87" spans="1:8" ht="15" thickBot="1" x14ac:dyDescent="0.35">
      <c r="A87" s="13">
        <v>85</v>
      </c>
      <c r="B87" s="13">
        <v>86</v>
      </c>
      <c r="C87" s="13">
        <v>0.2727</v>
      </c>
      <c r="D87" s="13">
        <v>0.48</v>
      </c>
      <c r="E87" s="13">
        <v>0.22389999999999999</v>
      </c>
      <c r="F87" s="13">
        <v>10</v>
      </c>
      <c r="G87" s="13">
        <v>202</v>
      </c>
      <c r="H87" s="14">
        <v>212</v>
      </c>
    </row>
    <row r="88" spans="1:8" ht="15" thickBot="1" x14ac:dyDescent="0.35">
      <c r="A88" s="13">
        <v>86</v>
      </c>
      <c r="B88" s="13">
        <v>87</v>
      </c>
      <c r="C88" s="13">
        <v>0.2576</v>
      </c>
      <c r="D88" s="13">
        <v>0.48</v>
      </c>
      <c r="E88" s="13">
        <v>0.19400000000000001</v>
      </c>
      <c r="F88" s="13">
        <v>3</v>
      </c>
      <c r="G88" s="13">
        <v>179</v>
      </c>
      <c r="H88" s="14">
        <v>182</v>
      </c>
    </row>
    <row r="89" spans="1:8" ht="15" thickBot="1" x14ac:dyDescent="0.35">
      <c r="A89" s="13">
        <v>87</v>
      </c>
      <c r="B89" s="13">
        <v>88</v>
      </c>
      <c r="C89" s="13">
        <v>0.2576</v>
      </c>
      <c r="D89" s="13">
        <v>0.48</v>
      </c>
      <c r="E89" s="13">
        <v>0.1045</v>
      </c>
      <c r="F89" s="13">
        <v>2</v>
      </c>
      <c r="G89" s="13">
        <v>110</v>
      </c>
      <c r="H89" s="14">
        <v>112</v>
      </c>
    </row>
    <row r="90" spans="1:8" ht="15" thickBot="1" x14ac:dyDescent="0.35">
      <c r="A90" s="13">
        <v>88</v>
      </c>
      <c r="B90" s="13">
        <v>89</v>
      </c>
      <c r="C90" s="13">
        <v>0.2576</v>
      </c>
      <c r="D90" s="13">
        <v>0.48</v>
      </c>
      <c r="E90" s="13">
        <v>0.1045</v>
      </c>
      <c r="F90" s="13">
        <v>1</v>
      </c>
      <c r="G90" s="13">
        <v>53</v>
      </c>
      <c r="H90" s="14">
        <v>54</v>
      </c>
    </row>
    <row r="91" spans="1:8" ht="15" thickBot="1" x14ac:dyDescent="0.35">
      <c r="A91" s="13">
        <v>89</v>
      </c>
      <c r="B91" s="13">
        <v>90</v>
      </c>
      <c r="C91" s="13">
        <v>0.2727</v>
      </c>
      <c r="D91" s="13">
        <v>0.64</v>
      </c>
      <c r="E91" s="13">
        <v>0</v>
      </c>
      <c r="F91" s="13">
        <v>0</v>
      </c>
      <c r="G91" s="13">
        <v>48</v>
      </c>
      <c r="H91" s="14">
        <v>48</v>
      </c>
    </row>
    <row r="92" spans="1:8" ht="15" thickBot="1" x14ac:dyDescent="0.35">
      <c r="A92" s="13">
        <v>90</v>
      </c>
      <c r="B92" s="13">
        <v>91</v>
      </c>
      <c r="C92" s="13">
        <v>0.2576</v>
      </c>
      <c r="D92" s="13">
        <v>0.64</v>
      </c>
      <c r="E92" s="13">
        <v>8.9599999999999999E-2</v>
      </c>
      <c r="F92" s="13">
        <v>1</v>
      </c>
      <c r="G92" s="13">
        <v>34</v>
      </c>
      <c r="H92" s="14">
        <v>35</v>
      </c>
    </row>
    <row r="93" spans="1:8" ht="15" thickBot="1" x14ac:dyDescent="0.35">
      <c r="A93" s="13">
        <v>91</v>
      </c>
      <c r="B93" s="13">
        <v>92</v>
      </c>
      <c r="C93" s="13">
        <v>0.2273</v>
      </c>
      <c r="D93" s="13">
        <v>0.69</v>
      </c>
      <c r="E93" s="13">
        <v>8.9599999999999999E-2</v>
      </c>
      <c r="F93" s="13">
        <v>2</v>
      </c>
      <c r="G93" s="13">
        <v>9</v>
      </c>
      <c r="H93" s="14">
        <v>11</v>
      </c>
    </row>
    <row r="94" spans="1:8" ht="15" thickBot="1" x14ac:dyDescent="0.35">
      <c r="A94" s="13">
        <v>92</v>
      </c>
      <c r="B94" s="13">
        <v>93</v>
      </c>
      <c r="C94" s="13">
        <v>0.2576</v>
      </c>
      <c r="D94" s="13">
        <v>0.64</v>
      </c>
      <c r="E94" s="13">
        <v>0</v>
      </c>
      <c r="F94" s="13">
        <v>0</v>
      </c>
      <c r="G94" s="13">
        <v>6</v>
      </c>
      <c r="H94" s="14">
        <v>6</v>
      </c>
    </row>
    <row r="95" spans="1:8" ht="15" thickBot="1" x14ac:dyDescent="0.35">
      <c r="A95" s="13">
        <v>93</v>
      </c>
      <c r="B95" s="13">
        <v>94</v>
      </c>
      <c r="C95" s="13">
        <v>0.19700000000000001</v>
      </c>
      <c r="D95" s="13">
        <v>0.74</v>
      </c>
      <c r="E95" s="13">
        <v>8.9599999999999999E-2</v>
      </c>
      <c r="F95" s="13">
        <v>0</v>
      </c>
      <c r="G95" s="13">
        <v>6</v>
      </c>
      <c r="H95" s="14">
        <v>6</v>
      </c>
    </row>
    <row r="96" spans="1:8" ht="15" thickBot="1" x14ac:dyDescent="0.35">
      <c r="A96" s="13">
        <v>94</v>
      </c>
      <c r="B96" s="13">
        <v>95</v>
      </c>
      <c r="C96" s="13">
        <v>0.19700000000000001</v>
      </c>
      <c r="D96" s="13">
        <v>0.74</v>
      </c>
      <c r="E96" s="13">
        <v>8.9599999999999999E-2</v>
      </c>
      <c r="F96" s="13">
        <v>0</v>
      </c>
      <c r="G96" s="13">
        <v>2</v>
      </c>
      <c r="H96" s="14">
        <v>2</v>
      </c>
    </row>
    <row r="97" spans="1:8" ht="15" thickBot="1" x14ac:dyDescent="0.35">
      <c r="A97" s="13">
        <v>95</v>
      </c>
      <c r="B97" s="13">
        <v>96</v>
      </c>
      <c r="C97" s="13">
        <v>0.2273</v>
      </c>
      <c r="D97" s="13">
        <v>0.48</v>
      </c>
      <c r="E97" s="13">
        <v>0.22389999999999999</v>
      </c>
      <c r="F97" s="13">
        <v>0</v>
      </c>
      <c r="G97" s="13">
        <v>2</v>
      </c>
      <c r="H97" s="14">
        <v>2</v>
      </c>
    </row>
    <row r="98" spans="1:8" ht="15" thickBot="1" x14ac:dyDescent="0.35">
      <c r="A98" s="13">
        <v>96</v>
      </c>
      <c r="B98" s="13">
        <v>97</v>
      </c>
      <c r="C98" s="13">
        <v>0.2273</v>
      </c>
      <c r="D98" s="13">
        <v>0.47</v>
      </c>
      <c r="E98" s="13">
        <v>0.16420000000000001</v>
      </c>
      <c r="F98" s="13">
        <v>0</v>
      </c>
      <c r="G98" s="13">
        <v>3</v>
      </c>
      <c r="H98" s="14">
        <v>3</v>
      </c>
    </row>
    <row r="99" spans="1:8" ht="15" thickBot="1" x14ac:dyDescent="0.35">
      <c r="A99" s="13">
        <v>97</v>
      </c>
      <c r="B99" s="13">
        <v>98</v>
      </c>
      <c r="C99" s="13">
        <v>0.19700000000000001</v>
      </c>
      <c r="D99" s="13">
        <v>0.47</v>
      </c>
      <c r="E99" s="13">
        <v>0.22389999999999999</v>
      </c>
      <c r="F99" s="13">
        <v>0</v>
      </c>
      <c r="G99" s="13">
        <v>33</v>
      </c>
      <c r="H99" s="14">
        <v>33</v>
      </c>
    </row>
    <row r="100" spans="1:8" ht="15" thickBot="1" x14ac:dyDescent="0.35">
      <c r="A100" s="13">
        <v>98</v>
      </c>
      <c r="B100" s="13">
        <v>99</v>
      </c>
      <c r="C100" s="13">
        <v>0.18179999999999999</v>
      </c>
      <c r="D100" s="13">
        <v>0.43</v>
      </c>
      <c r="E100" s="13">
        <v>0.19400000000000001</v>
      </c>
      <c r="F100" s="13">
        <v>1</v>
      </c>
      <c r="G100" s="13">
        <v>87</v>
      </c>
      <c r="H100" s="14">
        <v>88</v>
      </c>
    </row>
    <row r="101" spans="1:8" ht="15" thickBot="1" x14ac:dyDescent="0.35">
      <c r="A101" s="13">
        <v>99</v>
      </c>
      <c r="B101" s="13">
        <v>100</v>
      </c>
      <c r="C101" s="13">
        <v>0.18179999999999999</v>
      </c>
      <c r="D101" s="13">
        <v>0.4</v>
      </c>
      <c r="E101" s="13">
        <v>0.29849999999999999</v>
      </c>
      <c r="F101" s="13">
        <v>3</v>
      </c>
      <c r="G101" s="13">
        <v>192</v>
      </c>
      <c r="H101" s="14">
        <v>195</v>
      </c>
    </row>
    <row r="102" spans="1:8" ht="15" thickBot="1" x14ac:dyDescent="0.35">
      <c r="A102" s="13">
        <v>100</v>
      </c>
      <c r="B102" s="13">
        <v>101</v>
      </c>
      <c r="C102" s="13">
        <v>0.19700000000000001</v>
      </c>
      <c r="D102" s="13">
        <v>0.37</v>
      </c>
      <c r="E102" s="13">
        <v>0.32840000000000003</v>
      </c>
      <c r="F102" s="13">
        <v>6</v>
      </c>
      <c r="G102" s="13">
        <v>109</v>
      </c>
      <c r="H102" s="14">
        <v>115</v>
      </c>
    </row>
    <row r="103" spans="1:8" ht="15" thickBot="1" x14ac:dyDescent="0.35">
      <c r="A103" s="13">
        <v>101</v>
      </c>
      <c r="B103" s="13">
        <v>102</v>
      </c>
      <c r="C103" s="13">
        <v>0.19700000000000001</v>
      </c>
      <c r="D103" s="13">
        <v>0.37</v>
      </c>
      <c r="E103" s="13">
        <v>0.32840000000000003</v>
      </c>
      <c r="F103" s="13">
        <v>4</v>
      </c>
      <c r="G103" s="13">
        <v>53</v>
      </c>
      <c r="H103" s="14">
        <v>57</v>
      </c>
    </row>
    <row r="104" spans="1:8" ht="15" thickBot="1" x14ac:dyDescent="0.35">
      <c r="A104" s="13">
        <v>102</v>
      </c>
      <c r="B104" s="13">
        <v>103</v>
      </c>
      <c r="C104" s="13">
        <v>0.2273</v>
      </c>
      <c r="D104" s="13">
        <v>0.33</v>
      </c>
      <c r="E104" s="13">
        <v>0.32840000000000003</v>
      </c>
      <c r="F104" s="13">
        <v>12</v>
      </c>
      <c r="G104" s="13">
        <v>34</v>
      </c>
      <c r="H104" s="14">
        <v>46</v>
      </c>
    </row>
    <row r="105" spans="1:8" ht="15" thickBot="1" x14ac:dyDescent="0.35">
      <c r="A105" s="13">
        <v>103</v>
      </c>
      <c r="B105" s="13">
        <v>104</v>
      </c>
      <c r="C105" s="13">
        <v>0.2273</v>
      </c>
      <c r="D105" s="13">
        <v>0.33</v>
      </c>
      <c r="E105" s="13">
        <v>0.32840000000000003</v>
      </c>
      <c r="F105" s="13">
        <v>5</v>
      </c>
      <c r="G105" s="13">
        <v>74</v>
      </c>
      <c r="H105" s="14">
        <v>79</v>
      </c>
    </row>
    <row r="106" spans="1:8" ht="15" thickBot="1" x14ac:dyDescent="0.35">
      <c r="A106" s="13">
        <v>104</v>
      </c>
      <c r="B106" s="13">
        <v>105</v>
      </c>
      <c r="C106" s="13">
        <v>0.2576</v>
      </c>
      <c r="D106" s="13">
        <v>0.3</v>
      </c>
      <c r="E106" s="13">
        <v>0.29849999999999999</v>
      </c>
      <c r="F106" s="13">
        <v>6</v>
      </c>
      <c r="G106" s="13">
        <v>65</v>
      </c>
      <c r="H106" s="14">
        <v>71</v>
      </c>
    </row>
    <row r="107" spans="1:8" ht="15" thickBot="1" x14ac:dyDescent="0.35">
      <c r="A107" s="13">
        <v>105</v>
      </c>
      <c r="B107" s="13">
        <v>106</v>
      </c>
      <c r="C107" s="13">
        <v>0.28789999999999999</v>
      </c>
      <c r="D107" s="13">
        <v>0.28000000000000003</v>
      </c>
      <c r="E107" s="13">
        <v>0.19400000000000001</v>
      </c>
      <c r="F107" s="13">
        <v>10</v>
      </c>
      <c r="G107" s="13">
        <v>52</v>
      </c>
      <c r="H107" s="14">
        <v>62</v>
      </c>
    </row>
    <row r="108" spans="1:8" ht="15" thickBot="1" x14ac:dyDescent="0.35">
      <c r="A108" s="13">
        <v>106</v>
      </c>
      <c r="B108" s="13">
        <v>107</v>
      </c>
      <c r="C108" s="13">
        <v>0.28789999999999999</v>
      </c>
      <c r="D108" s="13">
        <v>0.28000000000000003</v>
      </c>
      <c r="E108" s="13">
        <v>0.19400000000000001</v>
      </c>
      <c r="F108" s="13">
        <v>7</v>
      </c>
      <c r="G108" s="13">
        <v>55</v>
      </c>
      <c r="H108" s="14">
        <v>62</v>
      </c>
    </row>
    <row r="109" spans="1:8" ht="15" thickBot="1" x14ac:dyDescent="0.35">
      <c r="A109" s="13">
        <v>107</v>
      </c>
      <c r="B109" s="13">
        <v>108</v>
      </c>
      <c r="C109" s="13">
        <v>0.31819999999999998</v>
      </c>
      <c r="D109" s="13">
        <v>0.28000000000000003</v>
      </c>
      <c r="E109" s="13">
        <v>8.9599999999999999E-2</v>
      </c>
      <c r="F109" s="13">
        <v>4</v>
      </c>
      <c r="G109" s="13">
        <v>85</v>
      </c>
      <c r="H109" s="14">
        <v>89</v>
      </c>
    </row>
    <row r="110" spans="1:8" ht="15" thickBot="1" x14ac:dyDescent="0.35">
      <c r="A110" s="13">
        <v>108</v>
      </c>
      <c r="B110" s="13">
        <v>109</v>
      </c>
      <c r="C110" s="13">
        <v>0.2273</v>
      </c>
      <c r="D110" s="13">
        <v>0.38</v>
      </c>
      <c r="E110" s="13">
        <v>0.19400000000000001</v>
      </c>
      <c r="F110" s="13">
        <v>4</v>
      </c>
      <c r="G110" s="13">
        <v>186</v>
      </c>
      <c r="H110" s="14">
        <v>190</v>
      </c>
    </row>
    <row r="111" spans="1:8" ht="15" thickBot="1" x14ac:dyDescent="0.35">
      <c r="A111" s="13">
        <v>109</v>
      </c>
      <c r="B111" s="13">
        <v>110</v>
      </c>
      <c r="C111" s="13">
        <v>0.2424</v>
      </c>
      <c r="D111" s="13">
        <v>0.38</v>
      </c>
      <c r="E111" s="13">
        <v>0.1343</v>
      </c>
      <c r="F111" s="13">
        <v>3</v>
      </c>
      <c r="G111" s="13">
        <v>166</v>
      </c>
      <c r="H111" s="14">
        <v>169</v>
      </c>
    </row>
    <row r="112" spans="1:8" ht="15" thickBot="1" x14ac:dyDescent="0.35">
      <c r="A112" s="13">
        <v>110</v>
      </c>
      <c r="B112" s="13">
        <v>111</v>
      </c>
      <c r="C112" s="13">
        <v>0.2576</v>
      </c>
      <c r="D112" s="13">
        <v>0.38</v>
      </c>
      <c r="E112" s="13">
        <v>0.1045</v>
      </c>
      <c r="F112" s="13">
        <v>5</v>
      </c>
      <c r="G112" s="13">
        <v>127</v>
      </c>
      <c r="H112" s="14">
        <v>132</v>
      </c>
    </row>
    <row r="113" spans="1:8" ht="15" thickBot="1" x14ac:dyDescent="0.35">
      <c r="A113" s="13">
        <v>111</v>
      </c>
      <c r="B113" s="13">
        <v>112</v>
      </c>
      <c r="C113" s="13">
        <v>0.2273</v>
      </c>
      <c r="D113" s="13">
        <v>0.47</v>
      </c>
      <c r="E113" s="13">
        <v>0.16420000000000001</v>
      </c>
      <c r="F113" s="13">
        <v>7</v>
      </c>
      <c r="G113" s="13">
        <v>82</v>
      </c>
      <c r="H113" s="14">
        <v>89</v>
      </c>
    </row>
    <row r="114" spans="1:8" ht="15" thickBot="1" x14ac:dyDescent="0.35">
      <c r="A114" s="13">
        <v>112</v>
      </c>
      <c r="B114" s="13">
        <v>113</v>
      </c>
      <c r="C114" s="13">
        <v>0.19700000000000001</v>
      </c>
      <c r="D114" s="13">
        <v>0.51</v>
      </c>
      <c r="E114" s="13">
        <v>0.19400000000000001</v>
      </c>
      <c r="F114" s="13">
        <v>3</v>
      </c>
      <c r="G114" s="13">
        <v>40</v>
      </c>
      <c r="H114" s="14">
        <v>43</v>
      </c>
    </row>
    <row r="115" spans="1:8" ht="15" thickBot="1" x14ac:dyDescent="0.35">
      <c r="A115" s="13">
        <v>113</v>
      </c>
      <c r="B115" s="13">
        <v>114</v>
      </c>
      <c r="C115" s="13">
        <v>0.19700000000000001</v>
      </c>
      <c r="D115" s="13">
        <v>0.55000000000000004</v>
      </c>
      <c r="E115" s="13">
        <v>0.1343</v>
      </c>
      <c r="F115" s="13">
        <v>1</v>
      </c>
      <c r="G115" s="13">
        <v>41</v>
      </c>
      <c r="H115" s="14">
        <v>42</v>
      </c>
    </row>
    <row r="116" spans="1:8" ht="15" thickBot="1" x14ac:dyDescent="0.35">
      <c r="A116" s="13">
        <v>114</v>
      </c>
      <c r="B116" s="13">
        <v>115</v>
      </c>
      <c r="C116" s="13">
        <v>0.2576</v>
      </c>
      <c r="D116" s="13">
        <v>0.47</v>
      </c>
      <c r="E116" s="13">
        <v>0</v>
      </c>
      <c r="F116" s="13">
        <v>1</v>
      </c>
      <c r="G116" s="13">
        <v>18</v>
      </c>
      <c r="H116" s="14">
        <v>19</v>
      </c>
    </row>
    <row r="117" spans="1:8" ht="15" thickBot="1" x14ac:dyDescent="0.35">
      <c r="A117" s="13">
        <v>115</v>
      </c>
      <c r="B117" s="13">
        <v>116</v>
      </c>
      <c r="C117" s="13">
        <v>0.2424</v>
      </c>
      <c r="D117" s="13">
        <v>0.55000000000000004</v>
      </c>
      <c r="E117" s="13">
        <v>0</v>
      </c>
      <c r="F117" s="13">
        <v>0</v>
      </c>
      <c r="G117" s="13">
        <v>11</v>
      </c>
      <c r="H117" s="14">
        <v>11</v>
      </c>
    </row>
    <row r="118" spans="1:8" ht="15" thickBot="1" x14ac:dyDescent="0.35">
      <c r="A118" s="13">
        <v>116</v>
      </c>
      <c r="B118" s="13">
        <v>117</v>
      </c>
      <c r="C118" s="13">
        <v>0.2273</v>
      </c>
      <c r="D118" s="13">
        <v>0.64</v>
      </c>
      <c r="E118" s="13">
        <v>0</v>
      </c>
      <c r="F118" s="13">
        <v>0</v>
      </c>
      <c r="G118" s="13">
        <v>4</v>
      </c>
      <c r="H118" s="14">
        <v>4</v>
      </c>
    </row>
    <row r="119" spans="1:8" ht="15" thickBot="1" x14ac:dyDescent="0.35">
      <c r="A119" s="13">
        <v>117</v>
      </c>
      <c r="B119" s="13">
        <v>118</v>
      </c>
      <c r="C119" s="13">
        <v>0.2273</v>
      </c>
      <c r="D119" s="13">
        <v>0.64</v>
      </c>
      <c r="E119" s="13">
        <v>0</v>
      </c>
      <c r="F119" s="13">
        <v>0</v>
      </c>
      <c r="G119" s="13">
        <v>2</v>
      </c>
      <c r="H119" s="14">
        <v>2</v>
      </c>
    </row>
    <row r="120" spans="1:8" ht="15" thickBot="1" x14ac:dyDescent="0.35">
      <c r="A120" s="13">
        <v>118</v>
      </c>
      <c r="B120" s="13">
        <v>119</v>
      </c>
      <c r="C120" s="13">
        <v>0.19700000000000001</v>
      </c>
      <c r="D120" s="13">
        <v>0.64</v>
      </c>
      <c r="E120" s="13">
        <v>8.9599999999999999E-2</v>
      </c>
      <c r="F120" s="13">
        <v>0</v>
      </c>
      <c r="G120" s="13">
        <v>1</v>
      </c>
      <c r="H120" s="14">
        <v>1</v>
      </c>
    </row>
    <row r="121" spans="1:8" ht="15" thickBot="1" x14ac:dyDescent="0.35">
      <c r="A121" s="13">
        <v>119</v>
      </c>
      <c r="B121" s="13">
        <v>120</v>
      </c>
      <c r="C121" s="13">
        <v>0.18179999999999999</v>
      </c>
      <c r="D121" s="13">
        <v>0.69</v>
      </c>
      <c r="E121" s="13">
        <v>8.9599999999999999E-2</v>
      </c>
      <c r="F121" s="13">
        <v>0</v>
      </c>
      <c r="G121" s="13">
        <v>4</v>
      </c>
      <c r="H121" s="14">
        <v>4</v>
      </c>
    </row>
    <row r="122" spans="1:8" ht="15" thickBot="1" x14ac:dyDescent="0.35">
      <c r="A122" s="13">
        <v>120</v>
      </c>
      <c r="B122" s="13">
        <v>121</v>
      </c>
      <c r="C122" s="13">
        <v>0.16669999999999999</v>
      </c>
      <c r="D122" s="13">
        <v>0.63</v>
      </c>
      <c r="E122" s="13">
        <v>0.1045</v>
      </c>
      <c r="F122" s="13">
        <v>0</v>
      </c>
      <c r="G122" s="13">
        <v>36</v>
      </c>
      <c r="H122" s="14">
        <v>36</v>
      </c>
    </row>
    <row r="123" spans="1:8" ht="15" thickBot="1" x14ac:dyDescent="0.35">
      <c r="A123" s="13">
        <v>121</v>
      </c>
      <c r="B123" s="13">
        <v>122</v>
      </c>
      <c r="C123" s="13">
        <v>0.2273</v>
      </c>
      <c r="D123" s="13">
        <v>0.59</v>
      </c>
      <c r="E123" s="13">
        <v>0</v>
      </c>
      <c r="F123" s="13">
        <v>0</v>
      </c>
      <c r="G123" s="13">
        <v>95</v>
      </c>
      <c r="H123" s="14">
        <v>95</v>
      </c>
    </row>
    <row r="124" spans="1:8" ht="15" thickBot="1" x14ac:dyDescent="0.35">
      <c r="A124" s="13">
        <v>122</v>
      </c>
      <c r="B124" s="13">
        <v>123</v>
      </c>
      <c r="C124" s="13">
        <v>0.2273</v>
      </c>
      <c r="D124" s="13">
        <v>0.59</v>
      </c>
      <c r="E124" s="13">
        <v>0</v>
      </c>
      <c r="F124" s="13">
        <v>3</v>
      </c>
      <c r="G124" s="13">
        <v>216</v>
      </c>
      <c r="H124" s="14">
        <v>219</v>
      </c>
    </row>
    <row r="125" spans="1:8" ht="15" thickBot="1" x14ac:dyDescent="0.35">
      <c r="A125" s="13">
        <v>123</v>
      </c>
      <c r="B125" s="13">
        <v>124</v>
      </c>
      <c r="C125" s="13">
        <v>0.2424</v>
      </c>
      <c r="D125" s="13">
        <v>0.51</v>
      </c>
      <c r="E125" s="13">
        <v>0</v>
      </c>
      <c r="F125" s="13">
        <v>6</v>
      </c>
      <c r="G125" s="13">
        <v>116</v>
      </c>
      <c r="H125" s="14">
        <v>122</v>
      </c>
    </row>
    <row r="126" spans="1:8" ht="15" thickBot="1" x14ac:dyDescent="0.35">
      <c r="A126" s="13">
        <v>124</v>
      </c>
      <c r="B126" s="13">
        <v>125</v>
      </c>
      <c r="C126" s="13">
        <v>0.2576</v>
      </c>
      <c r="D126" s="13">
        <v>0.47</v>
      </c>
      <c r="E126" s="13">
        <v>0</v>
      </c>
      <c r="F126" s="13">
        <v>3</v>
      </c>
      <c r="G126" s="13">
        <v>42</v>
      </c>
      <c r="H126" s="14">
        <v>45</v>
      </c>
    </row>
    <row r="127" spans="1:8" ht="15" thickBot="1" x14ac:dyDescent="0.35">
      <c r="A127" s="13">
        <v>125</v>
      </c>
      <c r="B127" s="13">
        <v>126</v>
      </c>
      <c r="C127" s="13">
        <v>0.2576</v>
      </c>
      <c r="D127" s="13">
        <v>0.44</v>
      </c>
      <c r="E127" s="13">
        <v>8.9599999999999999E-2</v>
      </c>
      <c r="F127" s="13">
        <v>2</v>
      </c>
      <c r="G127" s="13">
        <v>57</v>
      </c>
      <c r="H127" s="14">
        <v>59</v>
      </c>
    </row>
    <row r="128" spans="1:8" ht="15" thickBot="1" x14ac:dyDescent="0.35">
      <c r="A128" s="13">
        <v>126</v>
      </c>
      <c r="B128" s="13">
        <v>127</v>
      </c>
      <c r="C128" s="13">
        <v>0.28789999999999999</v>
      </c>
      <c r="D128" s="13">
        <v>0.35</v>
      </c>
      <c r="E128" s="13">
        <v>0</v>
      </c>
      <c r="F128" s="13">
        <v>6</v>
      </c>
      <c r="G128" s="13">
        <v>78</v>
      </c>
      <c r="H128" s="14">
        <v>84</v>
      </c>
    </row>
    <row r="129" spans="1:8" ht="15" thickBot="1" x14ac:dyDescent="0.35">
      <c r="A129" s="13">
        <v>127</v>
      </c>
      <c r="B129" s="13">
        <v>128</v>
      </c>
      <c r="C129" s="13">
        <v>0.2727</v>
      </c>
      <c r="D129" s="13">
        <v>0.35</v>
      </c>
      <c r="E129" s="13">
        <v>0.1045</v>
      </c>
      <c r="F129" s="13">
        <v>12</v>
      </c>
      <c r="G129" s="13">
        <v>55</v>
      </c>
      <c r="H129" s="14">
        <v>67</v>
      </c>
    </row>
    <row r="130" spans="1:8" ht="15" thickBot="1" x14ac:dyDescent="0.35">
      <c r="A130" s="13">
        <v>128</v>
      </c>
      <c r="B130" s="13">
        <v>129</v>
      </c>
      <c r="C130" s="13">
        <v>0.2727</v>
      </c>
      <c r="D130" s="13">
        <v>0.36</v>
      </c>
      <c r="E130" s="13">
        <v>0.16420000000000001</v>
      </c>
      <c r="F130" s="13">
        <v>11</v>
      </c>
      <c r="G130" s="13">
        <v>59</v>
      </c>
      <c r="H130" s="14">
        <v>70</v>
      </c>
    </row>
    <row r="131" spans="1:8" ht="15" thickBot="1" x14ac:dyDescent="0.35">
      <c r="A131" s="13">
        <v>129</v>
      </c>
      <c r="B131" s="13">
        <v>130</v>
      </c>
      <c r="C131" s="13">
        <v>0.2727</v>
      </c>
      <c r="D131" s="13">
        <v>0.36</v>
      </c>
      <c r="E131" s="13">
        <v>0</v>
      </c>
      <c r="F131" s="13">
        <v>8</v>
      </c>
      <c r="G131" s="13">
        <v>54</v>
      </c>
      <c r="H131" s="14">
        <v>62</v>
      </c>
    </row>
    <row r="132" spans="1:8" ht="15" thickBot="1" x14ac:dyDescent="0.35">
      <c r="A132" s="13">
        <v>130</v>
      </c>
      <c r="B132" s="13">
        <v>131</v>
      </c>
      <c r="C132" s="13">
        <v>0.2576</v>
      </c>
      <c r="D132" s="13">
        <v>0.38</v>
      </c>
      <c r="E132" s="13">
        <v>0.16420000000000001</v>
      </c>
      <c r="F132" s="13">
        <v>12</v>
      </c>
      <c r="G132" s="13">
        <v>74</v>
      </c>
      <c r="H132" s="14">
        <v>86</v>
      </c>
    </row>
    <row r="133" spans="1:8" ht="15" thickBot="1" x14ac:dyDescent="0.35">
      <c r="A133" s="13">
        <v>131</v>
      </c>
      <c r="B133" s="13">
        <v>132</v>
      </c>
      <c r="C133" s="13">
        <v>0.2273</v>
      </c>
      <c r="D133" s="13">
        <v>0.51</v>
      </c>
      <c r="E133" s="13">
        <v>0.16420000000000001</v>
      </c>
      <c r="F133" s="13">
        <v>9</v>
      </c>
      <c r="G133" s="13">
        <v>163</v>
      </c>
      <c r="H133" s="14">
        <v>172</v>
      </c>
    </row>
    <row r="134" spans="1:8" ht="15" thickBot="1" x14ac:dyDescent="0.35">
      <c r="A134" s="13">
        <v>132</v>
      </c>
      <c r="B134" s="13">
        <v>133</v>
      </c>
      <c r="C134" s="13">
        <v>0.2273</v>
      </c>
      <c r="D134" s="13">
        <v>0.51</v>
      </c>
      <c r="E134" s="13">
        <v>0.1343</v>
      </c>
      <c r="F134" s="13">
        <v>5</v>
      </c>
      <c r="G134" s="13">
        <v>158</v>
      </c>
      <c r="H134" s="14">
        <v>163</v>
      </c>
    </row>
    <row r="135" spans="1:8" ht="15" thickBot="1" x14ac:dyDescent="0.35">
      <c r="A135" s="13">
        <v>133</v>
      </c>
      <c r="B135" s="13">
        <v>134</v>
      </c>
      <c r="C135" s="13">
        <v>0.2576</v>
      </c>
      <c r="D135" s="13">
        <v>0.55000000000000004</v>
      </c>
      <c r="E135" s="13">
        <v>8.9599999999999999E-2</v>
      </c>
      <c r="F135" s="13">
        <v>3</v>
      </c>
      <c r="G135" s="13">
        <v>109</v>
      </c>
      <c r="H135" s="14">
        <v>112</v>
      </c>
    </row>
    <row r="136" spans="1:8" ht="15" thickBot="1" x14ac:dyDescent="0.35">
      <c r="A136" s="13">
        <v>134</v>
      </c>
      <c r="B136" s="13">
        <v>135</v>
      </c>
      <c r="C136" s="13">
        <v>0.21210000000000001</v>
      </c>
      <c r="D136" s="13">
        <v>0.51</v>
      </c>
      <c r="E136" s="13">
        <v>0.16420000000000001</v>
      </c>
      <c r="F136" s="13">
        <v>3</v>
      </c>
      <c r="G136" s="13">
        <v>66</v>
      </c>
      <c r="H136" s="14">
        <v>69</v>
      </c>
    </row>
    <row r="137" spans="1:8" ht="15" thickBot="1" x14ac:dyDescent="0.35">
      <c r="A137" s="13">
        <v>135</v>
      </c>
      <c r="B137" s="13">
        <v>136</v>
      </c>
      <c r="C137" s="13">
        <v>0.21210000000000001</v>
      </c>
      <c r="D137" s="13">
        <v>0.55000000000000004</v>
      </c>
      <c r="E137" s="13">
        <v>0.22389999999999999</v>
      </c>
      <c r="F137" s="13">
        <v>0</v>
      </c>
      <c r="G137" s="13">
        <v>48</v>
      </c>
      <c r="H137" s="14">
        <v>48</v>
      </c>
    </row>
    <row r="138" spans="1:8" ht="15" thickBot="1" x14ac:dyDescent="0.35">
      <c r="A138" s="13">
        <v>136</v>
      </c>
      <c r="B138" s="13">
        <v>137</v>
      </c>
      <c r="C138" s="13">
        <v>0.21210000000000001</v>
      </c>
      <c r="D138" s="13">
        <v>0.51</v>
      </c>
      <c r="E138" s="13">
        <v>0.28360000000000002</v>
      </c>
      <c r="F138" s="13">
        <v>1</v>
      </c>
      <c r="G138" s="13">
        <v>51</v>
      </c>
      <c r="H138" s="14">
        <v>52</v>
      </c>
    </row>
    <row r="139" spans="1:8" ht="15" thickBot="1" x14ac:dyDescent="0.35">
      <c r="A139" s="13">
        <v>137</v>
      </c>
      <c r="B139" s="13">
        <v>138</v>
      </c>
      <c r="C139" s="13">
        <v>0.19700000000000001</v>
      </c>
      <c r="D139" s="13">
        <v>0.59</v>
      </c>
      <c r="E139" s="13">
        <v>0.19400000000000001</v>
      </c>
      <c r="F139" s="13">
        <v>4</v>
      </c>
      <c r="G139" s="13">
        <v>19</v>
      </c>
      <c r="H139" s="14">
        <v>23</v>
      </c>
    </row>
    <row r="140" spans="1:8" ht="15" thickBot="1" x14ac:dyDescent="0.35">
      <c r="A140" s="13">
        <v>138</v>
      </c>
      <c r="B140" s="13">
        <v>139</v>
      </c>
      <c r="C140" s="13">
        <v>0.19700000000000001</v>
      </c>
      <c r="D140" s="13">
        <v>0.64</v>
      </c>
      <c r="E140" s="13">
        <v>0.19400000000000001</v>
      </c>
      <c r="F140" s="13">
        <v>4</v>
      </c>
      <c r="G140" s="13">
        <v>13</v>
      </c>
      <c r="H140" s="14">
        <v>17</v>
      </c>
    </row>
    <row r="141" spans="1:8" ht="15" thickBot="1" x14ac:dyDescent="0.35">
      <c r="A141" s="13">
        <v>139</v>
      </c>
      <c r="B141" s="13">
        <v>140</v>
      </c>
      <c r="C141" s="13">
        <v>0.19700000000000001</v>
      </c>
      <c r="D141" s="13">
        <v>0.69</v>
      </c>
      <c r="E141" s="13">
        <v>0.22389999999999999</v>
      </c>
      <c r="F141" s="13">
        <v>2</v>
      </c>
      <c r="G141" s="13">
        <v>5</v>
      </c>
      <c r="H141" s="14">
        <v>7</v>
      </c>
    </row>
    <row r="142" spans="1:8" ht="15" thickBot="1" x14ac:dyDescent="0.35">
      <c r="A142" s="13">
        <v>140</v>
      </c>
      <c r="B142" s="13">
        <v>141</v>
      </c>
      <c r="C142" s="13">
        <v>0.19700000000000001</v>
      </c>
      <c r="D142" s="13">
        <v>0.69</v>
      </c>
      <c r="E142" s="13">
        <v>0.22389999999999999</v>
      </c>
      <c r="F142" s="13">
        <v>0</v>
      </c>
      <c r="G142" s="13">
        <v>1</v>
      </c>
      <c r="H142" s="14">
        <v>1</v>
      </c>
    </row>
    <row r="143" spans="1:8" ht="15" thickBot="1" x14ac:dyDescent="0.35">
      <c r="A143" s="13">
        <v>141</v>
      </c>
      <c r="B143" s="13">
        <v>142</v>
      </c>
      <c r="C143" s="13">
        <v>0.21210000000000001</v>
      </c>
      <c r="D143" s="13">
        <v>0.69</v>
      </c>
      <c r="E143" s="13">
        <v>0.1343</v>
      </c>
      <c r="F143" s="13">
        <v>0</v>
      </c>
      <c r="G143" s="13">
        <v>1</v>
      </c>
      <c r="H143" s="14">
        <v>1</v>
      </c>
    </row>
    <row r="144" spans="1:8" ht="15" thickBot="1" x14ac:dyDescent="0.35">
      <c r="A144" s="13">
        <v>142</v>
      </c>
      <c r="B144" s="13">
        <v>143</v>
      </c>
      <c r="C144" s="13">
        <v>0.2727</v>
      </c>
      <c r="D144" s="13">
        <v>0.55000000000000004</v>
      </c>
      <c r="E144" s="13">
        <v>0</v>
      </c>
      <c r="F144" s="13">
        <v>0</v>
      </c>
      <c r="G144" s="13">
        <v>5</v>
      </c>
      <c r="H144" s="14">
        <v>5</v>
      </c>
    </row>
    <row r="145" spans="1:8" ht="15" thickBot="1" x14ac:dyDescent="0.35">
      <c r="A145" s="13">
        <v>143</v>
      </c>
      <c r="B145" s="13">
        <v>144</v>
      </c>
      <c r="C145" s="13">
        <v>0.2576</v>
      </c>
      <c r="D145" s="13">
        <v>0.69</v>
      </c>
      <c r="E145" s="13">
        <v>0</v>
      </c>
      <c r="F145" s="13">
        <v>8</v>
      </c>
      <c r="G145" s="13">
        <v>26</v>
      </c>
      <c r="H145" s="14">
        <v>34</v>
      </c>
    </row>
    <row r="146" spans="1:8" ht="15" thickBot="1" x14ac:dyDescent="0.35">
      <c r="A146" s="13">
        <v>144</v>
      </c>
      <c r="B146" s="13">
        <v>145</v>
      </c>
      <c r="C146" s="13">
        <v>0.21210000000000001</v>
      </c>
      <c r="D146" s="13">
        <v>0.69</v>
      </c>
      <c r="E146" s="13">
        <v>0.1343</v>
      </c>
      <c r="F146" s="13">
        <v>8</v>
      </c>
      <c r="G146" s="13">
        <v>76</v>
      </c>
      <c r="H146" s="14">
        <v>84</v>
      </c>
    </row>
    <row r="147" spans="1:8" ht="15" thickBot="1" x14ac:dyDescent="0.35">
      <c r="A147" s="13">
        <v>145</v>
      </c>
      <c r="B147" s="13">
        <v>146</v>
      </c>
      <c r="C147" s="13">
        <v>0.19700000000000001</v>
      </c>
      <c r="D147" s="13">
        <v>0.51</v>
      </c>
      <c r="E147" s="13">
        <v>0.25369999999999998</v>
      </c>
      <c r="F147" s="13">
        <v>20</v>
      </c>
      <c r="G147" s="13">
        <v>190</v>
      </c>
      <c r="H147" s="14">
        <v>210</v>
      </c>
    </row>
    <row r="148" spans="1:8" ht="15" thickBot="1" x14ac:dyDescent="0.35">
      <c r="A148" s="13">
        <v>146</v>
      </c>
      <c r="B148" s="13">
        <v>147</v>
      </c>
      <c r="C148" s="13">
        <v>0.18179999999999999</v>
      </c>
      <c r="D148" s="13">
        <v>0.47</v>
      </c>
      <c r="E148" s="13">
        <v>0.29849999999999999</v>
      </c>
      <c r="F148" s="13">
        <v>9</v>
      </c>
      <c r="G148" s="13">
        <v>125</v>
      </c>
      <c r="H148" s="14">
        <v>134</v>
      </c>
    </row>
    <row r="149" spans="1:8" ht="15" thickBot="1" x14ac:dyDescent="0.35">
      <c r="A149" s="13">
        <v>147</v>
      </c>
      <c r="B149" s="13">
        <v>148</v>
      </c>
      <c r="C149" s="13">
        <v>0.19700000000000001</v>
      </c>
      <c r="D149" s="13">
        <v>0.37</v>
      </c>
      <c r="E149" s="13">
        <v>0.32840000000000003</v>
      </c>
      <c r="F149" s="13">
        <v>16</v>
      </c>
      <c r="G149" s="13">
        <v>47</v>
      </c>
      <c r="H149" s="14">
        <v>63</v>
      </c>
    </row>
    <row r="150" spans="1:8" ht="15" thickBot="1" x14ac:dyDescent="0.35">
      <c r="A150" s="13">
        <v>148</v>
      </c>
      <c r="B150" s="13">
        <v>149</v>
      </c>
      <c r="C150" s="13">
        <v>0.19700000000000001</v>
      </c>
      <c r="D150" s="13">
        <v>0.4</v>
      </c>
      <c r="E150" s="13">
        <v>0.22389999999999999</v>
      </c>
      <c r="F150" s="13">
        <v>19</v>
      </c>
      <c r="G150" s="13">
        <v>48</v>
      </c>
      <c r="H150" s="14">
        <v>67</v>
      </c>
    </row>
    <row r="151" spans="1:8" ht="15" thickBot="1" x14ac:dyDescent="0.35">
      <c r="A151" s="13">
        <v>149</v>
      </c>
      <c r="B151" s="13">
        <v>150</v>
      </c>
      <c r="C151" s="13">
        <v>0.19700000000000001</v>
      </c>
      <c r="D151" s="13">
        <v>0.37</v>
      </c>
      <c r="E151" s="13">
        <v>0.25369999999999998</v>
      </c>
      <c r="F151" s="13">
        <v>9</v>
      </c>
      <c r="G151" s="13">
        <v>50</v>
      </c>
      <c r="H151" s="14">
        <v>59</v>
      </c>
    </row>
    <row r="152" spans="1:8" ht="15" thickBot="1" x14ac:dyDescent="0.35">
      <c r="A152" s="13">
        <v>150</v>
      </c>
      <c r="B152" s="13">
        <v>151</v>
      </c>
      <c r="C152" s="13">
        <v>0.18179999999999999</v>
      </c>
      <c r="D152" s="13">
        <v>0.37</v>
      </c>
      <c r="E152" s="13">
        <v>0.28360000000000002</v>
      </c>
      <c r="F152" s="13">
        <v>9</v>
      </c>
      <c r="G152" s="13">
        <v>64</v>
      </c>
      <c r="H152" s="14">
        <v>73</v>
      </c>
    </row>
    <row r="153" spans="1:8" ht="15" thickBot="1" x14ac:dyDescent="0.35">
      <c r="A153" s="13">
        <v>151</v>
      </c>
      <c r="B153" s="13">
        <v>152</v>
      </c>
      <c r="C153" s="13">
        <v>0.19700000000000001</v>
      </c>
      <c r="D153" s="13">
        <v>0.4</v>
      </c>
      <c r="E153" s="13">
        <v>0.25369999999999998</v>
      </c>
      <c r="F153" s="13">
        <v>7</v>
      </c>
      <c r="G153" s="13">
        <v>43</v>
      </c>
      <c r="H153" s="14">
        <v>50</v>
      </c>
    </row>
    <row r="154" spans="1:8" ht="15" thickBot="1" x14ac:dyDescent="0.35">
      <c r="A154" s="13">
        <v>152</v>
      </c>
      <c r="B154" s="13">
        <v>153</v>
      </c>
      <c r="C154" s="13">
        <v>0.21210000000000001</v>
      </c>
      <c r="D154" s="13">
        <v>0.37</v>
      </c>
      <c r="E154" s="13">
        <v>0.16420000000000001</v>
      </c>
      <c r="F154" s="13">
        <v>9</v>
      </c>
      <c r="G154" s="13">
        <v>63</v>
      </c>
      <c r="H154" s="14">
        <v>72</v>
      </c>
    </row>
    <row r="155" spans="1:8" ht="15" thickBot="1" x14ac:dyDescent="0.35">
      <c r="A155" s="13">
        <v>153</v>
      </c>
      <c r="B155" s="13">
        <v>154</v>
      </c>
      <c r="C155" s="13">
        <v>0.21210000000000001</v>
      </c>
      <c r="D155" s="13">
        <v>0.37</v>
      </c>
      <c r="E155" s="13">
        <v>0.16420000000000001</v>
      </c>
      <c r="F155" s="13">
        <v>5</v>
      </c>
      <c r="G155" s="13">
        <v>82</v>
      </c>
      <c r="H155" s="14">
        <v>87</v>
      </c>
    </row>
    <row r="156" spans="1:8" ht="15" thickBot="1" x14ac:dyDescent="0.35">
      <c r="A156" s="13">
        <v>154</v>
      </c>
      <c r="B156" s="13">
        <v>155</v>
      </c>
      <c r="C156" s="13">
        <v>0.2576</v>
      </c>
      <c r="D156" s="13">
        <v>0.37</v>
      </c>
      <c r="E156" s="13">
        <v>0</v>
      </c>
      <c r="F156" s="13">
        <v>9</v>
      </c>
      <c r="G156" s="13">
        <v>178</v>
      </c>
      <c r="H156" s="14">
        <v>187</v>
      </c>
    </row>
    <row r="157" spans="1:8" ht="15" thickBot="1" x14ac:dyDescent="0.35">
      <c r="A157" s="13">
        <v>155</v>
      </c>
      <c r="B157" s="13">
        <v>156</v>
      </c>
      <c r="C157" s="13">
        <v>0.2273</v>
      </c>
      <c r="D157" s="13">
        <v>0.4</v>
      </c>
      <c r="E157" s="13">
        <v>8.9599999999999999E-2</v>
      </c>
      <c r="F157" s="13">
        <v>7</v>
      </c>
      <c r="G157" s="13">
        <v>116</v>
      </c>
      <c r="H157" s="14">
        <v>123</v>
      </c>
    </row>
    <row r="158" spans="1:8" ht="15" thickBot="1" x14ac:dyDescent="0.35">
      <c r="A158" s="13">
        <v>156</v>
      </c>
      <c r="B158" s="13">
        <v>157</v>
      </c>
      <c r="C158" s="13">
        <v>0.19700000000000001</v>
      </c>
      <c r="D158" s="13">
        <v>0.55000000000000004</v>
      </c>
      <c r="E158" s="13">
        <v>8.9599999999999999E-2</v>
      </c>
      <c r="F158" s="13">
        <v>3</v>
      </c>
      <c r="G158" s="13">
        <v>92</v>
      </c>
      <c r="H158" s="14">
        <v>95</v>
      </c>
    </row>
    <row r="159" spans="1:8" ht="15" thickBot="1" x14ac:dyDescent="0.35">
      <c r="A159" s="13">
        <v>157</v>
      </c>
      <c r="B159" s="13">
        <v>158</v>
      </c>
      <c r="C159" s="13">
        <v>0.21210000000000001</v>
      </c>
      <c r="D159" s="13">
        <v>0.47</v>
      </c>
      <c r="E159" s="13">
        <v>0.1045</v>
      </c>
      <c r="F159" s="13">
        <v>1</v>
      </c>
      <c r="G159" s="13">
        <v>50</v>
      </c>
      <c r="H159" s="14">
        <v>51</v>
      </c>
    </row>
    <row r="160" spans="1:8" ht="15" thickBot="1" x14ac:dyDescent="0.35">
      <c r="A160" s="13">
        <v>158</v>
      </c>
      <c r="B160" s="13">
        <v>159</v>
      </c>
      <c r="C160" s="13">
        <v>0.19700000000000001</v>
      </c>
      <c r="D160" s="13">
        <v>0.47</v>
      </c>
      <c r="E160" s="13">
        <v>0.1343</v>
      </c>
      <c r="F160" s="13">
        <v>0</v>
      </c>
      <c r="G160" s="13">
        <v>39</v>
      </c>
      <c r="H160" s="14">
        <v>39</v>
      </c>
    </row>
    <row r="161" spans="1:8" ht="15" thickBot="1" x14ac:dyDescent="0.35">
      <c r="A161" s="13">
        <v>159</v>
      </c>
      <c r="B161" s="13">
        <v>160</v>
      </c>
      <c r="C161" s="13">
        <v>0.19700000000000001</v>
      </c>
      <c r="D161" s="13">
        <v>0.43</v>
      </c>
      <c r="E161" s="13">
        <v>0.16420000000000001</v>
      </c>
      <c r="F161" s="13">
        <v>2</v>
      </c>
      <c r="G161" s="13">
        <v>34</v>
      </c>
      <c r="H161" s="14">
        <v>36</v>
      </c>
    </row>
    <row r="162" spans="1:8" ht="15" thickBot="1" x14ac:dyDescent="0.35">
      <c r="A162" s="13">
        <v>160</v>
      </c>
      <c r="B162" s="13">
        <v>161</v>
      </c>
      <c r="C162" s="13">
        <v>0.19700000000000001</v>
      </c>
      <c r="D162" s="13">
        <v>0.51</v>
      </c>
      <c r="E162" s="13">
        <v>0.16420000000000001</v>
      </c>
      <c r="F162" s="13">
        <v>1</v>
      </c>
      <c r="G162" s="13">
        <v>14</v>
      </c>
      <c r="H162" s="14">
        <v>15</v>
      </c>
    </row>
    <row r="163" spans="1:8" ht="15" thickBot="1" x14ac:dyDescent="0.35">
      <c r="A163" s="13">
        <v>161</v>
      </c>
      <c r="B163" s="13">
        <v>162</v>
      </c>
      <c r="C163" s="13">
        <v>0.19700000000000001</v>
      </c>
      <c r="D163" s="13">
        <v>0.51</v>
      </c>
      <c r="E163" s="13">
        <v>0.16420000000000001</v>
      </c>
      <c r="F163" s="13">
        <v>1</v>
      </c>
      <c r="G163" s="13">
        <v>24</v>
      </c>
      <c r="H163" s="14">
        <v>25</v>
      </c>
    </row>
    <row r="164" spans="1:8" ht="15" thickBot="1" x14ac:dyDescent="0.35">
      <c r="A164" s="13">
        <v>162</v>
      </c>
      <c r="B164" s="13">
        <v>163</v>
      </c>
      <c r="C164" s="13">
        <v>0.21210000000000001</v>
      </c>
      <c r="D164" s="13">
        <v>0.55000000000000004</v>
      </c>
      <c r="E164" s="13">
        <v>8.9599999999999999E-2</v>
      </c>
      <c r="F164" s="13">
        <v>1</v>
      </c>
      <c r="G164" s="13">
        <v>15</v>
      </c>
      <c r="H164" s="14">
        <v>16</v>
      </c>
    </row>
    <row r="165" spans="1:8" ht="15" thickBot="1" x14ac:dyDescent="0.35">
      <c r="A165" s="13">
        <v>163</v>
      </c>
      <c r="B165" s="13">
        <v>164</v>
      </c>
      <c r="C165" s="13">
        <v>0.2424</v>
      </c>
      <c r="D165" s="13">
        <v>0.55000000000000004</v>
      </c>
      <c r="E165" s="13">
        <v>0</v>
      </c>
      <c r="F165" s="13">
        <v>3</v>
      </c>
      <c r="G165" s="13">
        <v>13</v>
      </c>
      <c r="H165" s="14">
        <v>16</v>
      </c>
    </row>
    <row r="166" spans="1:8" ht="15" thickBot="1" x14ac:dyDescent="0.35">
      <c r="A166" s="13">
        <v>164</v>
      </c>
      <c r="B166" s="13">
        <v>165</v>
      </c>
      <c r="C166" s="13">
        <v>0.19700000000000001</v>
      </c>
      <c r="D166" s="13">
        <v>0.55000000000000004</v>
      </c>
      <c r="E166" s="13">
        <v>0.16420000000000001</v>
      </c>
      <c r="F166" s="13">
        <v>0</v>
      </c>
      <c r="G166" s="13">
        <v>7</v>
      </c>
      <c r="H166" s="14">
        <v>7</v>
      </c>
    </row>
    <row r="167" spans="1:8" ht="15" thickBot="1" x14ac:dyDescent="0.35">
      <c r="A167" s="13">
        <v>165</v>
      </c>
      <c r="B167" s="13">
        <v>166</v>
      </c>
      <c r="C167" s="13">
        <v>0.19700000000000001</v>
      </c>
      <c r="D167" s="13">
        <v>0.55000000000000004</v>
      </c>
      <c r="E167" s="13">
        <v>0.16420000000000001</v>
      </c>
      <c r="F167" s="13">
        <v>0</v>
      </c>
      <c r="G167" s="13">
        <v>1</v>
      </c>
      <c r="H167" s="14">
        <v>1</v>
      </c>
    </row>
    <row r="168" spans="1:8" ht="15" thickBot="1" x14ac:dyDescent="0.35">
      <c r="A168" s="13">
        <v>166</v>
      </c>
      <c r="B168" s="13">
        <v>167</v>
      </c>
      <c r="C168" s="13">
        <v>0.16669999999999999</v>
      </c>
      <c r="D168" s="13">
        <v>0.74</v>
      </c>
      <c r="E168" s="13">
        <v>0.16420000000000001</v>
      </c>
      <c r="F168" s="13">
        <v>0</v>
      </c>
      <c r="G168" s="13">
        <v>5</v>
      </c>
      <c r="H168" s="14">
        <v>5</v>
      </c>
    </row>
    <row r="169" spans="1:8" ht="15" thickBot="1" x14ac:dyDescent="0.35">
      <c r="A169" s="13">
        <v>167</v>
      </c>
      <c r="B169" s="13">
        <v>168</v>
      </c>
      <c r="C169" s="13">
        <v>0.16669999999999999</v>
      </c>
      <c r="D169" s="13">
        <v>0.74</v>
      </c>
      <c r="E169" s="13">
        <v>0.16420000000000001</v>
      </c>
      <c r="F169" s="13">
        <v>0</v>
      </c>
      <c r="G169" s="13">
        <v>2</v>
      </c>
      <c r="H169" s="14">
        <v>2</v>
      </c>
    </row>
    <row r="170" spans="1:8" ht="15" thickBot="1" x14ac:dyDescent="0.35">
      <c r="A170" s="13">
        <v>168</v>
      </c>
      <c r="B170" s="13">
        <v>169</v>
      </c>
      <c r="C170" s="13">
        <v>0.18179999999999999</v>
      </c>
      <c r="D170" s="13">
        <v>0.74</v>
      </c>
      <c r="E170" s="13">
        <v>0.1045</v>
      </c>
      <c r="F170" s="13">
        <v>1</v>
      </c>
      <c r="G170" s="13">
        <v>8</v>
      </c>
      <c r="H170" s="14">
        <v>9</v>
      </c>
    </row>
    <row r="171" spans="1:8" ht="15" thickBot="1" x14ac:dyDescent="0.35">
      <c r="A171" s="13">
        <v>169</v>
      </c>
      <c r="B171" s="13">
        <v>170</v>
      </c>
      <c r="C171" s="13">
        <v>0.18179999999999999</v>
      </c>
      <c r="D171" s="13">
        <v>0.93</v>
      </c>
      <c r="E171" s="13">
        <v>0.1045</v>
      </c>
      <c r="F171" s="13">
        <v>0</v>
      </c>
      <c r="G171" s="13">
        <v>15</v>
      </c>
      <c r="H171" s="14">
        <v>15</v>
      </c>
    </row>
    <row r="172" spans="1:8" ht="15" thickBot="1" x14ac:dyDescent="0.35">
      <c r="A172" s="13">
        <v>170</v>
      </c>
      <c r="B172" s="13">
        <v>171</v>
      </c>
      <c r="C172" s="13">
        <v>0.18179999999999999</v>
      </c>
      <c r="D172" s="13">
        <v>0.93</v>
      </c>
      <c r="E172" s="13">
        <v>0.1045</v>
      </c>
      <c r="F172" s="13">
        <v>0</v>
      </c>
      <c r="G172" s="13">
        <v>20</v>
      </c>
      <c r="H172" s="14">
        <v>20</v>
      </c>
    </row>
    <row r="173" spans="1:8" ht="15" thickBot="1" x14ac:dyDescent="0.35">
      <c r="A173" s="13">
        <v>171</v>
      </c>
      <c r="B173" s="13">
        <v>172</v>
      </c>
      <c r="C173" s="13">
        <v>0.19700000000000001</v>
      </c>
      <c r="D173" s="13">
        <v>0.8</v>
      </c>
      <c r="E173" s="13">
        <v>0.16420000000000001</v>
      </c>
      <c r="F173" s="13">
        <v>5</v>
      </c>
      <c r="G173" s="13">
        <v>56</v>
      </c>
      <c r="H173" s="14">
        <v>61</v>
      </c>
    </row>
    <row r="174" spans="1:8" ht="15" thickBot="1" x14ac:dyDescent="0.35">
      <c r="A174" s="13">
        <v>172</v>
      </c>
      <c r="B174" s="13">
        <v>173</v>
      </c>
      <c r="C174" s="13">
        <v>0.18179999999999999</v>
      </c>
      <c r="D174" s="13">
        <v>0.69</v>
      </c>
      <c r="E174" s="13">
        <v>0.3881</v>
      </c>
      <c r="F174" s="13">
        <v>2</v>
      </c>
      <c r="G174" s="13">
        <v>60</v>
      </c>
      <c r="H174" s="14">
        <v>62</v>
      </c>
    </row>
    <row r="175" spans="1:8" ht="15" thickBot="1" x14ac:dyDescent="0.35">
      <c r="A175" s="13">
        <v>173</v>
      </c>
      <c r="B175" s="13">
        <v>174</v>
      </c>
      <c r="C175" s="13">
        <v>0.18179999999999999</v>
      </c>
      <c r="D175" s="13">
        <v>0.59</v>
      </c>
      <c r="E175" s="13">
        <v>0.35820000000000002</v>
      </c>
      <c r="F175" s="13">
        <v>8</v>
      </c>
      <c r="G175" s="13">
        <v>90</v>
      </c>
      <c r="H175" s="14">
        <v>98</v>
      </c>
    </row>
    <row r="176" spans="1:8" ht="15" thickBot="1" x14ac:dyDescent="0.35">
      <c r="A176" s="13">
        <v>174</v>
      </c>
      <c r="B176" s="13">
        <v>175</v>
      </c>
      <c r="C176" s="13">
        <v>0.18179999999999999</v>
      </c>
      <c r="D176" s="13">
        <v>0.44</v>
      </c>
      <c r="E176" s="13">
        <v>0.32840000000000003</v>
      </c>
      <c r="F176" s="13">
        <v>7</v>
      </c>
      <c r="G176" s="13">
        <v>95</v>
      </c>
      <c r="H176" s="14">
        <v>102</v>
      </c>
    </row>
    <row r="177" spans="1:8" ht="15" thickBot="1" x14ac:dyDescent="0.35">
      <c r="A177" s="13">
        <v>175</v>
      </c>
      <c r="B177" s="13">
        <v>176</v>
      </c>
      <c r="C177" s="13">
        <v>0.16669999999999999</v>
      </c>
      <c r="D177" s="13">
        <v>0.32</v>
      </c>
      <c r="E177" s="13">
        <v>0.49249999999999999</v>
      </c>
      <c r="F177" s="13">
        <v>12</v>
      </c>
      <c r="G177" s="13">
        <v>83</v>
      </c>
      <c r="H177" s="14">
        <v>95</v>
      </c>
    </row>
    <row r="178" spans="1:8" ht="15" thickBot="1" x14ac:dyDescent="0.35">
      <c r="A178" s="13">
        <v>176</v>
      </c>
      <c r="B178" s="13">
        <v>177</v>
      </c>
      <c r="C178" s="13">
        <v>0.16669999999999999</v>
      </c>
      <c r="D178" s="13">
        <v>0.32</v>
      </c>
      <c r="E178" s="13">
        <v>0.44779999999999998</v>
      </c>
      <c r="F178" s="13">
        <v>5</v>
      </c>
      <c r="G178" s="13">
        <v>69</v>
      </c>
      <c r="H178" s="14">
        <v>74</v>
      </c>
    </row>
    <row r="179" spans="1:8" ht="15" thickBot="1" x14ac:dyDescent="0.35">
      <c r="A179" s="13">
        <v>177</v>
      </c>
      <c r="B179" s="13">
        <v>178</v>
      </c>
      <c r="C179" s="13">
        <v>0.13639999999999999</v>
      </c>
      <c r="D179" s="13">
        <v>0.28999999999999998</v>
      </c>
      <c r="E179" s="13">
        <v>0.44779999999999998</v>
      </c>
      <c r="F179" s="13">
        <v>8</v>
      </c>
      <c r="G179" s="13">
        <v>68</v>
      </c>
      <c r="H179" s="14">
        <v>76</v>
      </c>
    </row>
    <row r="180" spans="1:8" ht="15" thickBot="1" x14ac:dyDescent="0.35">
      <c r="A180" s="13">
        <v>178</v>
      </c>
      <c r="B180" s="13">
        <v>179</v>
      </c>
      <c r="C180" s="13">
        <v>0.1212</v>
      </c>
      <c r="D180" s="13">
        <v>0.37</v>
      </c>
      <c r="E180" s="13">
        <v>0.55220000000000002</v>
      </c>
      <c r="F180" s="13">
        <v>5</v>
      </c>
      <c r="G180" s="13">
        <v>64</v>
      </c>
      <c r="H180" s="14">
        <v>69</v>
      </c>
    </row>
    <row r="181" spans="1:8" ht="15" thickBot="1" x14ac:dyDescent="0.35">
      <c r="A181" s="13">
        <v>179</v>
      </c>
      <c r="B181" s="13">
        <v>180</v>
      </c>
      <c r="C181" s="13">
        <v>0.1212</v>
      </c>
      <c r="D181" s="13">
        <v>0.39</v>
      </c>
      <c r="E181" s="13">
        <v>0.29849999999999999</v>
      </c>
      <c r="F181" s="13">
        <v>3</v>
      </c>
      <c r="G181" s="13">
        <v>52</v>
      </c>
      <c r="H181" s="14">
        <v>55</v>
      </c>
    </row>
    <row r="182" spans="1:8" ht="15" thickBot="1" x14ac:dyDescent="0.35">
      <c r="A182" s="13">
        <v>180</v>
      </c>
      <c r="B182" s="13">
        <v>181</v>
      </c>
      <c r="C182" s="13">
        <v>0.1212</v>
      </c>
      <c r="D182" s="13">
        <v>0.36</v>
      </c>
      <c r="E182" s="13">
        <v>0.25369999999999998</v>
      </c>
      <c r="F182" s="13">
        <v>4</v>
      </c>
      <c r="G182" s="13">
        <v>26</v>
      </c>
      <c r="H182" s="14">
        <v>30</v>
      </c>
    </row>
    <row r="183" spans="1:8" ht="15" thickBot="1" x14ac:dyDescent="0.35">
      <c r="A183" s="13">
        <v>181</v>
      </c>
      <c r="B183" s="13">
        <v>182</v>
      </c>
      <c r="C183" s="13">
        <v>0.1212</v>
      </c>
      <c r="D183" s="13">
        <v>0.36</v>
      </c>
      <c r="E183" s="13">
        <v>0.25369999999999998</v>
      </c>
      <c r="F183" s="13">
        <v>0</v>
      </c>
      <c r="G183" s="13">
        <v>28</v>
      </c>
      <c r="H183" s="14">
        <v>28</v>
      </c>
    </row>
    <row r="184" spans="1:8" ht="15" thickBot="1" x14ac:dyDescent="0.35">
      <c r="A184" s="13">
        <v>182</v>
      </c>
      <c r="B184" s="13">
        <v>183</v>
      </c>
      <c r="C184" s="13">
        <v>0.1061</v>
      </c>
      <c r="D184" s="13">
        <v>0.39</v>
      </c>
      <c r="E184" s="13">
        <v>0.35820000000000002</v>
      </c>
      <c r="F184" s="13">
        <v>2</v>
      </c>
      <c r="G184" s="13">
        <v>35</v>
      </c>
      <c r="H184" s="14">
        <v>37</v>
      </c>
    </row>
    <row r="185" spans="1:8" ht="15" thickBot="1" x14ac:dyDescent="0.35">
      <c r="A185" s="13">
        <v>183</v>
      </c>
      <c r="B185" s="13">
        <v>184</v>
      </c>
      <c r="C185" s="13">
        <v>0.1061</v>
      </c>
      <c r="D185" s="13">
        <v>0.36</v>
      </c>
      <c r="E185" s="13">
        <v>0.3881</v>
      </c>
      <c r="F185" s="13">
        <v>1</v>
      </c>
      <c r="G185" s="13">
        <v>33</v>
      </c>
      <c r="H185" s="14">
        <v>34</v>
      </c>
    </row>
    <row r="186" spans="1:8" ht="15" thickBot="1" x14ac:dyDescent="0.35">
      <c r="A186" s="13">
        <v>184</v>
      </c>
      <c r="B186" s="13">
        <v>185</v>
      </c>
      <c r="C186" s="13">
        <v>6.0600000000000001E-2</v>
      </c>
      <c r="D186" s="13">
        <v>0.39</v>
      </c>
      <c r="E186" s="13">
        <v>0.44779999999999998</v>
      </c>
      <c r="F186" s="13">
        <v>0</v>
      </c>
      <c r="G186" s="13">
        <v>22</v>
      </c>
      <c r="H186" s="14">
        <v>22</v>
      </c>
    </row>
    <row r="187" spans="1:8" ht="15" thickBot="1" x14ac:dyDescent="0.35">
      <c r="A187" s="13">
        <v>185</v>
      </c>
      <c r="B187" s="13">
        <v>186</v>
      </c>
      <c r="C187" s="13">
        <v>7.5800000000000006E-2</v>
      </c>
      <c r="D187" s="13">
        <v>0.42</v>
      </c>
      <c r="E187" s="13">
        <v>0.3881</v>
      </c>
      <c r="F187" s="13">
        <v>1</v>
      </c>
      <c r="G187" s="13">
        <v>24</v>
      </c>
      <c r="H187" s="14">
        <v>25</v>
      </c>
    </row>
    <row r="188" spans="1:8" ht="15" thickBot="1" x14ac:dyDescent="0.35">
      <c r="A188" s="13">
        <v>186</v>
      </c>
      <c r="B188" s="13">
        <v>187</v>
      </c>
      <c r="C188" s="13">
        <v>6.0600000000000001E-2</v>
      </c>
      <c r="D188" s="13">
        <v>0.42</v>
      </c>
      <c r="E188" s="13">
        <v>0.4627</v>
      </c>
      <c r="F188" s="13">
        <v>0</v>
      </c>
      <c r="G188" s="13">
        <v>12</v>
      </c>
      <c r="H188" s="14">
        <v>12</v>
      </c>
    </row>
    <row r="189" spans="1:8" ht="15" thickBot="1" x14ac:dyDescent="0.35">
      <c r="A189" s="13">
        <v>187</v>
      </c>
      <c r="B189" s="13">
        <v>188</v>
      </c>
      <c r="C189" s="13">
        <v>6.0600000000000001E-2</v>
      </c>
      <c r="D189" s="13">
        <v>0.46</v>
      </c>
      <c r="E189" s="13">
        <v>0.4627</v>
      </c>
      <c r="F189" s="13">
        <v>0</v>
      </c>
      <c r="G189" s="13">
        <v>11</v>
      </c>
      <c r="H189" s="14">
        <v>11</v>
      </c>
    </row>
    <row r="190" spans="1:8" ht="15" thickBot="1" x14ac:dyDescent="0.35">
      <c r="A190" s="13">
        <v>188</v>
      </c>
      <c r="B190" s="13">
        <v>189</v>
      </c>
      <c r="C190" s="13">
        <v>7.5800000000000006E-2</v>
      </c>
      <c r="D190" s="13">
        <v>0.46</v>
      </c>
      <c r="E190" s="13">
        <v>0.41789999999999999</v>
      </c>
      <c r="F190" s="13">
        <v>0</v>
      </c>
      <c r="G190" s="13">
        <v>4</v>
      </c>
      <c r="H190" s="14">
        <v>4</v>
      </c>
    </row>
    <row r="191" spans="1:8" ht="15" thickBot="1" x14ac:dyDescent="0.35">
      <c r="A191" s="13">
        <v>189</v>
      </c>
      <c r="B191" s="13">
        <v>190</v>
      </c>
      <c r="C191" s="13">
        <v>9.0899999999999995E-2</v>
      </c>
      <c r="D191" s="13">
        <v>0.53</v>
      </c>
      <c r="E191" s="13">
        <v>0.19400000000000001</v>
      </c>
      <c r="F191" s="13">
        <v>0</v>
      </c>
      <c r="G191" s="13">
        <v>1</v>
      </c>
      <c r="H191" s="14">
        <v>1</v>
      </c>
    </row>
    <row r="192" spans="1:8" ht="15" thickBot="1" x14ac:dyDescent="0.35">
      <c r="A192" s="13">
        <v>190</v>
      </c>
      <c r="B192" s="13">
        <v>191</v>
      </c>
      <c r="C192" s="13">
        <v>9.0899999999999995E-2</v>
      </c>
      <c r="D192" s="13">
        <v>0.53</v>
      </c>
      <c r="E192" s="13">
        <v>0.19400000000000001</v>
      </c>
      <c r="F192" s="13">
        <v>0</v>
      </c>
      <c r="G192" s="13">
        <v>1</v>
      </c>
      <c r="H192" s="14">
        <v>1</v>
      </c>
    </row>
    <row r="193" spans="1:8" ht="15" thickBot="1" x14ac:dyDescent="0.35">
      <c r="A193" s="13">
        <v>191</v>
      </c>
      <c r="B193" s="13">
        <v>192</v>
      </c>
      <c r="C193" s="13">
        <v>9.0899999999999995E-2</v>
      </c>
      <c r="D193" s="13">
        <v>0.49</v>
      </c>
      <c r="E193" s="13">
        <v>0.28360000000000002</v>
      </c>
      <c r="F193" s="13">
        <v>0</v>
      </c>
      <c r="G193" s="13">
        <v>1</v>
      </c>
      <c r="H193" s="14">
        <v>1</v>
      </c>
    </row>
    <row r="194" spans="1:8" ht="15" thickBot="1" x14ac:dyDescent="0.35">
      <c r="A194" s="13">
        <v>192</v>
      </c>
      <c r="B194" s="13">
        <v>193</v>
      </c>
      <c r="C194" s="13">
        <v>9.0899999999999995E-2</v>
      </c>
      <c r="D194" s="13">
        <v>0.53</v>
      </c>
      <c r="E194" s="13">
        <v>0.19400000000000001</v>
      </c>
      <c r="F194" s="13">
        <v>1</v>
      </c>
      <c r="G194" s="13">
        <v>5</v>
      </c>
      <c r="H194" s="14">
        <v>6</v>
      </c>
    </row>
    <row r="195" spans="1:8" ht="15" thickBot="1" x14ac:dyDescent="0.35">
      <c r="A195" s="13">
        <v>193</v>
      </c>
      <c r="B195" s="13">
        <v>194</v>
      </c>
      <c r="C195" s="13">
        <v>9.0899999999999995E-2</v>
      </c>
      <c r="D195" s="13">
        <v>0.49</v>
      </c>
      <c r="E195" s="13">
        <v>0.28360000000000002</v>
      </c>
      <c r="F195" s="13">
        <v>0</v>
      </c>
      <c r="G195" s="13">
        <v>10</v>
      </c>
      <c r="H195" s="14">
        <v>10</v>
      </c>
    </row>
    <row r="196" spans="1:8" ht="15" thickBot="1" x14ac:dyDescent="0.35">
      <c r="A196" s="13">
        <v>194</v>
      </c>
      <c r="B196" s="13">
        <v>195</v>
      </c>
      <c r="C196" s="13">
        <v>7.5800000000000006E-2</v>
      </c>
      <c r="D196" s="13">
        <v>0.46</v>
      </c>
      <c r="E196" s="13">
        <v>0.52239999999999998</v>
      </c>
      <c r="F196" s="13">
        <v>0</v>
      </c>
      <c r="G196" s="13">
        <v>19</v>
      </c>
      <c r="H196" s="14">
        <v>19</v>
      </c>
    </row>
    <row r="197" spans="1:8" ht="15" thickBot="1" x14ac:dyDescent="0.35">
      <c r="A197" s="13">
        <v>195</v>
      </c>
      <c r="B197" s="13">
        <v>196</v>
      </c>
      <c r="C197" s="13">
        <v>0.1061</v>
      </c>
      <c r="D197" s="13">
        <v>0.43</v>
      </c>
      <c r="E197" s="13">
        <v>0.3881</v>
      </c>
      <c r="F197" s="13">
        <v>0</v>
      </c>
      <c r="G197" s="13">
        <v>49</v>
      </c>
      <c r="H197" s="14">
        <v>49</v>
      </c>
    </row>
    <row r="198" spans="1:8" ht="15" thickBot="1" x14ac:dyDescent="0.35">
      <c r="A198" s="13">
        <v>196</v>
      </c>
      <c r="B198" s="13">
        <v>197</v>
      </c>
      <c r="C198" s="13">
        <v>0.1212</v>
      </c>
      <c r="D198" s="13">
        <v>0.4</v>
      </c>
      <c r="E198" s="13">
        <v>0.52239999999999998</v>
      </c>
      <c r="F198" s="13">
        <v>2</v>
      </c>
      <c r="G198" s="13">
        <v>47</v>
      </c>
      <c r="H198" s="14">
        <v>49</v>
      </c>
    </row>
    <row r="199" spans="1:8" ht="15" thickBot="1" x14ac:dyDescent="0.35">
      <c r="A199" s="13">
        <v>197</v>
      </c>
      <c r="B199" s="13">
        <v>198</v>
      </c>
      <c r="C199" s="13">
        <v>0.13639999999999999</v>
      </c>
      <c r="D199" s="13">
        <v>0.37</v>
      </c>
      <c r="E199" s="13">
        <v>0.44779999999999998</v>
      </c>
      <c r="F199" s="13">
        <v>4</v>
      </c>
      <c r="G199" s="13">
        <v>79</v>
      </c>
      <c r="H199" s="14">
        <v>83</v>
      </c>
    </row>
    <row r="200" spans="1:8" ht="15" thickBot="1" x14ac:dyDescent="0.35">
      <c r="A200" s="13">
        <v>198</v>
      </c>
      <c r="B200" s="13">
        <v>199</v>
      </c>
      <c r="C200" s="13">
        <v>0.16669999999999999</v>
      </c>
      <c r="D200" s="13">
        <v>0.34</v>
      </c>
      <c r="E200" s="13">
        <v>0.44779999999999998</v>
      </c>
      <c r="F200" s="13">
        <v>6</v>
      </c>
      <c r="G200" s="13">
        <v>69</v>
      </c>
      <c r="H200" s="14">
        <v>75</v>
      </c>
    </row>
    <row r="201" spans="1:8" ht="15" thickBot="1" x14ac:dyDescent="0.35">
      <c r="A201" s="13">
        <v>199</v>
      </c>
      <c r="B201" s="13">
        <v>200</v>
      </c>
      <c r="C201" s="13">
        <v>0.18179999999999999</v>
      </c>
      <c r="D201" s="13">
        <v>0.32</v>
      </c>
      <c r="E201" s="13">
        <v>0.4627</v>
      </c>
      <c r="F201" s="13">
        <v>8</v>
      </c>
      <c r="G201" s="13">
        <v>64</v>
      </c>
      <c r="H201" s="14">
        <v>72</v>
      </c>
    </row>
    <row r="202" spans="1:8" ht="15" thickBot="1" x14ac:dyDescent="0.35">
      <c r="A202" s="13">
        <v>200</v>
      </c>
      <c r="B202" s="13">
        <v>201</v>
      </c>
      <c r="C202" s="13">
        <v>0.19700000000000001</v>
      </c>
      <c r="D202" s="13">
        <v>0.35</v>
      </c>
      <c r="E202" s="13">
        <v>0.35820000000000002</v>
      </c>
      <c r="F202" s="13">
        <v>5</v>
      </c>
      <c r="G202" s="13">
        <v>77</v>
      </c>
      <c r="H202" s="14">
        <v>82</v>
      </c>
    </row>
    <row r="203" spans="1:8" ht="15" thickBot="1" x14ac:dyDescent="0.35">
      <c r="A203" s="13">
        <v>201</v>
      </c>
      <c r="B203" s="13">
        <v>202</v>
      </c>
      <c r="C203" s="13">
        <v>0.16669999999999999</v>
      </c>
      <c r="D203" s="13">
        <v>0.34</v>
      </c>
      <c r="E203" s="13">
        <v>0.44779999999999998</v>
      </c>
      <c r="F203" s="13">
        <v>13</v>
      </c>
      <c r="G203" s="13">
        <v>79</v>
      </c>
      <c r="H203" s="14">
        <v>92</v>
      </c>
    </row>
    <row r="204" spans="1:8" ht="15" thickBot="1" x14ac:dyDescent="0.35">
      <c r="A204" s="13">
        <v>202</v>
      </c>
      <c r="B204" s="13">
        <v>203</v>
      </c>
      <c r="C204" s="13">
        <v>0.1515</v>
      </c>
      <c r="D204" s="13">
        <v>0.37</v>
      </c>
      <c r="E204" s="13">
        <v>0.3881</v>
      </c>
      <c r="F204" s="13">
        <v>3</v>
      </c>
      <c r="G204" s="13">
        <v>59</v>
      </c>
      <c r="H204" s="14">
        <v>62</v>
      </c>
    </row>
    <row r="205" spans="1:8" ht="15" thickBot="1" x14ac:dyDescent="0.35">
      <c r="A205" s="13">
        <v>203</v>
      </c>
      <c r="B205" s="13">
        <v>204</v>
      </c>
      <c r="C205" s="13">
        <v>0.13639999999999999</v>
      </c>
      <c r="D205" s="13">
        <v>0.4</v>
      </c>
      <c r="E205" s="13">
        <v>0.32840000000000003</v>
      </c>
      <c r="F205" s="13">
        <v>4</v>
      </c>
      <c r="G205" s="13">
        <v>44</v>
      </c>
      <c r="H205" s="14">
        <v>48</v>
      </c>
    </row>
    <row r="206" spans="1:8" ht="15" thickBot="1" x14ac:dyDescent="0.35">
      <c r="A206" s="13">
        <v>204</v>
      </c>
      <c r="B206" s="13">
        <v>205</v>
      </c>
      <c r="C206" s="13">
        <v>0.13639999999999999</v>
      </c>
      <c r="D206" s="13">
        <v>0.43</v>
      </c>
      <c r="E206" s="13">
        <v>0.32840000000000003</v>
      </c>
      <c r="F206" s="13">
        <v>1</v>
      </c>
      <c r="G206" s="13">
        <v>40</v>
      </c>
      <c r="H206" s="14">
        <v>41</v>
      </c>
    </row>
    <row r="207" spans="1:8" ht="15" thickBot="1" x14ac:dyDescent="0.35">
      <c r="A207" s="13">
        <v>205</v>
      </c>
      <c r="B207" s="13">
        <v>206</v>
      </c>
      <c r="C207" s="13">
        <v>0.1212</v>
      </c>
      <c r="D207" s="13">
        <v>0.46</v>
      </c>
      <c r="E207" s="13">
        <v>0.25369999999999998</v>
      </c>
      <c r="F207" s="13">
        <v>0</v>
      </c>
      <c r="G207" s="13">
        <v>38</v>
      </c>
      <c r="H207" s="14">
        <v>38</v>
      </c>
    </row>
    <row r="208" spans="1:8" ht="15" thickBot="1" x14ac:dyDescent="0.35">
      <c r="A208" s="13">
        <v>206</v>
      </c>
      <c r="B208" s="13">
        <v>207</v>
      </c>
      <c r="C208" s="13">
        <v>0.1061</v>
      </c>
      <c r="D208" s="13">
        <v>0.46</v>
      </c>
      <c r="E208" s="13">
        <v>0.41789999999999999</v>
      </c>
      <c r="F208" s="13">
        <v>1</v>
      </c>
      <c r="G208" s="13">
        <v>19</v>
      </c>
      <c r="H208" s="14">
        <v>20</v>
      </c>
    </row>
    <row r="209" spans="1:8" ht="15" thickBot="1" x14ac:dyDescent="0.35">
      <c r="A209" s="13">
        <v>207</v>
      </c>
      <c r="B209" s="13">
        <v>208</v>
      </c>
      <c r="C209" s="13">
        <v>0.1212</v>
      </c>
      <c r="D209" s="13">
        <v>0.46</v>
      </c>
      <c r="E209" s="13">
        <v>0.29849999999999999</v>
      </c>
      <c r="F209" s="13">
        <v>5</v>
      </c>
      <c r="G209" s="13">
        <v>10</v>
      </c>
      <c r="H209" s="14">
        <v>15</v>
      </c>
    </row>
    <row r="210" spans="1:8" ht="15" thickBot="1" x14ac:dyDescent="0.35">
      <c r="A210" s="13">
        <v>208</v>
      </c>
      <c r="B210" s="13">
        <v>209</v>
      </c>
      <c r="C210" s="13">
        <v>0.13639999999999999</v>
      </c>
      <c r="D210" s="13">
        <v>0.5</v>
      </c>
      <c r="E210" s="13">
        <v>0.19400000000000001</v>
      </c>
      <c r="F210" s="13">
        <v>0</v>
      </c>
      <c r="G210" s="13">
        <v>6</v>
      </c>
      <c r="H210" s="14">
        <v>6</v>
      </c>
    </row>
    <row r="211" spans="1:8" ht="15" thickBot="1" x14ac:dyDescent="0.35">
      <c r="A211" s="13">
        <v>209</v>
      </c>
      <c r="B211" s="13">
        <v>210</v>
      </c>
      <c r="C211" s="13">
        <v>0.1212</v>
      </c>
      <c r="D211" s="13">
        <v>0.5</v>
      </c>
      <c r="E211" s="13">
        <v>0.28360000000000002</v>
      </c>
      <c r="F211" s="13">
        <v>2</v>
      </c>
      <c r="G211" s="13">
        <v>3</v>
      </c>
      <c r="H211" s="14">
        <v>5</v>
      </c>
    </row>
    <row r="212" spans="1:8" ht="15" thickBot="1" x14ac:dyDescent="0.35">
      <c r="A212" s="13">
        <v>210</v>
      </c>
      <c r="B212" s="13">
        <v>211</v>
      </c>
      <c r="C212" s="13">
        <v>0.1212</v>
      </c>
      <c r="D212" s="13">
        <v>0.5</v>
      </c>
      <c r="E212" s="13">
        <v>0.28360000000000002</v>
      </c>
      <c r="F212" s="13">
        <v>1</v>
      </c>
      <c r="G212" s="13">
        <v>0</v>
      </c>
      <c r="H212" s="14">
        <v>1</v>
      </c>
    </row>
    <row r="213" spans="1:8" ht="15" thickBot="1" x14ac:dyDescent="0.35">
      <c r="A213" s="13">
        <v>211</v>
      </c>
      <c r="B213" s="13">
        <v>212</v>
      </c>
      <c r="C213" s="13">
        <v>0.1212</v>
      </c>
      <c r="D213" s="13">
        <v>0.5</v>
      </c>
      <c r="E213" s="13">
        <v>0.22389999999999999</v>
      </c>
      <c r="F213" s="13">
        <v>0</v>
      </c>
      <c r="G213" s="13">
        <v>3</v>
      </c>
      <c r="H213" s="14">
        <v>3</v>
      </c>
    </row>
    <row r="214" spans="1:8" ht="15" thickBot="1" x14ac:dyDescent="0.35">
      <c r="A214" s="13">
        <v>212</v>
      </c>
      <c r="B214" s="13">
        <v>213</v>
      </c>
      <c r="C214" s="13">
        <v>0.1212</v>
      </c>
      <c r="D214" s="13">
        <v>0.5</v>
      </c>
      <c r="E214" s="13">
        <v>0.22389999999999999</v>
      </c>
      <c r="F214" s="13">
        <v>0</v>
      </c>
      <c r="G214" s="13">
        <v>1</v>
      </c>
      <c r="H214" s="14">
        <v>1</v>
      </c>
    </row>
    <row r="215" spans="1:8" ht="15" thickBot="1" x14ac:dyDescent="0.35">
      <c r="A215" s="13">
        <v>213</v>
      </c>
      <c r="B215" s="13">
        <v>214</v>
      </c>
      <c r="C215" s="13">
        <v>0.1212</v>
      </c>
      <c r="D215" s="13">
        <v>0.54</v>
      </c>
      <c r="E215" s="13">
        <v>0.1343</v>
      </c>
      <c r="F215" s="13">
        <v>1</v>
      </c>
      <c r="G215" s="13">
        <v>2</v>
      </c>
      <c r="H215" s="14">
        <v>3</v>
      </c>
    </row>
    <row r="216" spans="1:8" ht="15" thickBot="1" x14ac:dyDescent="0.35">
      <c r="A216" s="13">
        <v>214</v>
      </c>
      <c r="B216" s="13">
        <v>215</v>
      </c>
      <c r="C216" s="13">
        <v>0.1061</v>
      </c>
      <c r="D216" s="13">
        <v>0.54</v>
      </c>
      <c r="E216" s="13">
        <v>0.25369999999999998</v>
      </c>
      <c r="F216" s="13">
        <v>0</v>
      </c>
      <c r="G216" s="13">
        <v>3</v>
      </c>
      <c r="H216" s="14">
        <v>3</v>
      </c>
    </row>
    <row r="217" spans="1:8" ht="15" thickBot="1" x14ac:dyDescent="0.35">
      <c r="A217" s="13">
        <v>215</v>
      </c>
      <c r="B217" s="13">
        <v>216</v>
      </c>
      <c r="C217" s="13">
        <v>0.1212</v>
      </c>
      <c r="D217" s="13">
        <v>0.5</v>
      </c>
      <c r="E217" s="13">
        <v>0.28360000000000002</v>
      </c>
      <c r="F217" s="13">
        <v>0</v>
      </c>
      <c r="G217" s="13">
        <v>31</v>
      </c>
      <c r="H217" s="14">
        <v>31</v>
      </c>
    </row>
    <row r="218" spans="1:8" ht="15" thickBot="1" x14ac:dyDescent="0.35">
      <c r="A218" s="13">
        <v>216</v>
      </c>
      <c r="B218" s="13">
        <v>217</v>
      </c>
      <c r="C218" s="13">
        <v>0.1212</v>
      </c>
      <c r="D218" s="13">
        <v>0.5</v>
      </c>
      <c r="E218" s="13">
        <v>0.22389999999999999</v>
      </c>
      <c r="F218" s="13">
        <v>2</v>
      </c>
      <c r="G218" s="13">
        <v>75</v>
      </c>
      <c r="H218" s="14">
        <v>77</v>
      </c>
    </row>
    <row r="219" spans="1:8" ht="15" thickBot="1" x14ac:dyDescent="0.35">
      <c r="A219" s="13">
        <v>217</v>
      </c>
      <c r="B219" s="13">
        <v>218</v>
      </c>
      <c r="C219" s="13">
        <v>0.1212</v>
      </c>
      <c r="D219" s="13">
        <v>0.5</v>
      </c>
      <c r="E219" s="13">
        <v>0.28360000000000002</v>
      </c>
      <c r="F219" s="13">
        <v>4</v>
      </c>
      <c r="G219" s="13">
        <v>184</v>
      </c>
      <c r="H219" s="14">
        <v>188</v>
      </c>
    </row>
    <row r="220" spans="1:8" ht="15" thickBot="1" x14ac:dyDescent="0.35">
      <c r="A220" s="13">
        <v>218</v>
      </c>
      <c r="B220" s="13">
        <v>219</v>
      </c>
      <c r="C220" s="13">
        <v>0.1212</v>
      </c>
      <c r="D220" s="13">
        <v>0.5</v>
      </c>
      <c r="E220" s="13">
        <v>0.25369999999999998</v>
      </c>
      <c r="F220" s="13">
        <v>2</v>
      </c>
      <c r="G220" s="13">
        <v>92</v>
      </c>
      <c r="H220" s="14">
        <v>94</v>
      </c>
    </row>
    <row r="221" spans="1:8" ht="15" thickBot="1" x14ac:dyDescent="0.35">
      <c r="A221" s="13">
        <v>219</v>
      </c>
      <c r="B221" s="13">
        <v>220</v>
      </c>
      <c r="C221" s="13">
        <v>0.1212</v>
      </c>
      <c r="D221" s="13">
        <v>0.5</v>
      </c>
      <c r="E221" s="13">
        <v>0.29849999999999999</v>
      </c>
      <c r="F221" s="13">
        <v>0</v>
      </c>
      <c r="G221" s="13">
        <v>31</v>
      </c>
      <c r="H221" s="14">
        <v>31</v>
      </c>
    </row>
    <row r="222" spans="1:8" ht="15" thickBot="1" x14ac:dyDescent="0.35">
      <c r="A222" s="13">
        <v>220</v>
      </c>
      <c r="B222" s="13">
        <v>221</v>
      </c>
      <c r="C222" s="13">
        <v>0.13639999999999999</v>
      </c>
      <c r="D222" s="13">
        <v>0.47</v>
      </c>
      <c r="E222" s="13">
        <v>0.28360000000000002</v>
      </c>
      <c r="F222" s="13">
        <v>2</v>
      </c>
      <c r="G222" s="13">
        <v>28</v>
      </c>
      <c r="H222" s="14">
        <v>30</v>
      </c>
    </row>
    <row r="223" spans="1:8" ht="15" thickBot="1" x14ac:dyDescent="0.35">
      <c r="A223" s="13">
        <v>221</v>
      </c>
      <c r="B223" s="13">
        <v>222</v>
      </c>
      <c r="C223" s="13">
        <v>0.18179999999999999</v>
      </c>
      <c r="D223" s="13">
        <v>0.4</v>
      </c>
      <c r="E223" s="13">
        <v>0.28360000000000002</v>
      </c>
      <c r="F223" s="13">
        <v>5</v>
      </c>
      <c r="G223" s="13">
        <v>47</v>
      </c>
      <c r="H223" s="14">
        <v>52</v>
      </c>
    </row>
    <row r="224" spans="1:8" ht="15" thickBot="1" x14ac:dyDescent="0.35">
      <c r="A224" s="13">
        <v>222</v>
      </c>
      <c r="B224" s="13">
        <v>223</v>
      </c>
      <c r="C224" s="13">
        <v>0.18179999999999999</v>
      </c>
      <c r="D224" s="13">
        <v>0.4</v>
      </c>
      <c r="E224" s="13">
        <v>0.28360000000000002</v>
      </c>
      <c r="F224" s="13">
        <v>4</v>
      </c>
      <c r="G224" s="13">
        <v>50</v>
      </c>
      <c r="H224" s="14">
        <v>54</v>
      </c>
    </row>
    <row r="225" spans="1:8" ht="15" thickBot="1" x14ac:dyDescent="0.35">
      <c r="A225" s="13">
        <v>223</v>
      </c>
      <c r="B225" s="13">
        <v>224</v>
      </c>
      <c r="C225" s="13">
        <v>0.19700000000000001</v>
      </c>
      <c r="D225" s="13">
        <v>0.4</v>
      </c>
      <c r="E225" s="13">
        <v>0.22389999999999999</v>
      </c>
      <c r="F225" s="13">
        <v>0</v>
      </c>
      <c r="G225" s="13">
        <v>47</v>
      </c>
      <c r="H225" s="14">
        <v>47</v>
      </c>
    </row>
    <row r="226" spans="1:8" ht="15" thickBot="1" x14ac:dyDescent="0.35">
      <c r="A226" s="13">
        <v>224</v>
      </c>
      <c r="B226" s="13">
        <v>225</v>
      </c>
      <c r="C226" s="13">
        <v>0.19700000000000001</v>
      </c>
      <c r="D226" s="13">
        <v>0.4</v>
      </c>
      <c r="E226" s="13">
        <v>0.22389999999999999</v>
      </c>
      <c r="F226" s="13">
        <v>2</v>
      </c>
      <c r="G226" s="13">
        <v>43</v>
      </c>
      <c r="H226" s="14">
        <v>45</v>
      </c>
    </row>
    <row r="227" spans="1:8" ht="15" thickBot="1" x14ac:dyDescent="0.35">
      <c r="A227" s="13">
        <v>225</v>
      </c>
      <c r="B227" s="13">
        <v>226</v>
      </c>
      <c r="C227" s="13">
        <v>0.21210000000000001</v>
      </c>
      <c r="D227" s="13">
        <v>0.4</v>
      </c>
      <c r="E227" s="13">
        <v>0.1343</v>
      </c>
      <c r="F227" s="13">
        <v>4</v>
      </c>
      <c r="G227" s="13">
        <v>70</v>
      </c>
      <c r="H227" s="14">
        <v>74</v>
      </c>
    </row>
    <row r="228" spans="1:8" ht="15" thickBot="1" x14ac:dyDescent="0.35">
      <c r="A228" s="13">
        <v>226</v>
      </c>
      <c r="B228" s="13">
        <v>227</v>
      </c>
      <c r="C228" s="13">
        <v>0.2273</v>
      </c>
      <c r="D228" s="13">
        <v>0.4</v>
      </c>
      <c r="E228" s="13">
        <v>0.1045</v>
      </c>
      <c r="F228" s="13">
        <v>4</v>
      </c>
      <c r="G228" s="13">
        <v>174</v>
      </c>
      <c r="H228" s="14">
        <v>178</v>
      </c>
    </row>
    <row r="229" spans="1:8" ht="15" thickBot="1" x14ac:dyDescent="0.35">
      <c r="A229" s="13">
        <v>227</v>
      </c>
      <c r="B229" s="13">
        <v>228</v>
      </c>
      <c r="C229" s="13">
        <v>0.19700000000000001</v>
      </c>
      <c r="D229" s="13">
        <v>0.4</v>
      </c>
      <c r="E229" s="13">
        <v>0.22389999999999999</v>
      </c>
      <c r="F229" s="13">
        <v>1</v>
      </c>
      <c r="G229" s="13">
        <v>154</v>
      </c>
      <c r="H229" s="14">
        <v>155</v>
      </c>
    </row>
    <row r="230" spans="1:8" ht="15" thickBot="1" x14ac:dyDescent="0.35">
      <c r="A230" s="13">
        <v>228</v>
      </c>
      <c r="B230" s="13">
        <v>229</v>
      </c>
      <c r="C230" s="13">
        <v>0.16669999999999999</v>
      </c>
      <c r="D230" s="13">
        <v>0.47</v>
      </c>
      <c r="E230" s="13">
        <v>0.16420000000000001</v>
      </c>
      <c r="F230" s="13">
        <v>3</v>
      </c>
      <c r="G230" s="13">
        <v>92</v>
      </c>
      <c r="H230" s="14">
        <v>95</v>
      </c>
    </row>
    <row r="231" spans="1:8" ht="15" thickBot="1" x14ac:dyDescent="0.35">
      <c r="A231" s="13">
        <v>229</v>
      </c>
      <c r="B231" s="13">
        <v>230</v>
      </c>
      <c r="C231" s="13">
        <v>0.16669999999999999</v>
      </c>
      <c r="D231" s="13">
        <v>0.5</v>
      </c>
      <c r="E231" s="13">
        <v>0.16420000000000001</v>
      </c>
      <c r="F231" s="13">
        <v>1</v>
      </c>
      <c r="G231" s="13">
        <v>73</v>
      </c>
      <c r="H231" s="14">
        <v>74</v>
      </c>
    </row>
    <row r="232" spans="1:8" ht="15" thickBot="1" x14ac:dyDescent="0.35">
      <c r="A232" s="13">
        <v>230</v>
      </c>
      <c r="B232" s="13">
        <v>231</v>
      </c>
      <c r="C232" s="13">
        <v>0.13639999999999999</v>
      </c>
      <c r="D232" s="13">
        <v>0.59</v>
      </c>
      <c r="E232" s="13">
        <v>0.19400000000000001</v>
      </c>
      <c r="F232" s="13">
        <v>1</v>
      </c>
      <c r="G232" s="13">
        <v>37</v>
      </c>
      <c r="H232" s="14">
        <v>38</v>
      </c>
    </row>
    <row r="233" spans="1:8" ht="15" thickBot="1" x14ac:dyDescent="0.35">
      <c r="A233" s="13">
        <v>231</v>
      </c>
      <c r="B233" s="13">
        <v>232</v>
      </c>
      <c r="C233" s="13">
        <v>0.1515</v>
      </c>
      <c r="D233" s="13">
        <v>0.59</v>
      </c>
      <c r="E233" s="13">
        <v>0.16420000000000001</v>
      </c>
      <c r="F233" s="13">
        <v>2</v>
      </c>
      <c r="G233" s="13">
        <v>22</v>
      </c>
      <c r="H233" s="14">
        <v>24</v>
      </c>
    </row>
    <row r="234" spans="1:8" ht="15" thickBot="1" x14ac:dyDescent="0.35">
      <c r="A234" s="13">
        <v>232</v>
      </c>
      <c r="B234" s="13">
        <v>233</v>
      </c>
      <c r="C234" s="13">
        <v>0.1515</v>
      </c>
      <c r="D234" s="13">
        <v>0.59</v>
      </c>
      <c r="E234" s="13">
        <v>0.16420000000000001</v>
      </c>
      <c r="F234" s="13">
        <v>0</v>
      </c>
      <c r="G234" s="13">
        <v>18</v>
      </c>
      <c r="H234" s="14">
        <v>18</v>
      </c>
    </row>
    <row r="235" spans="1:8" ht="15" thickBot="1" x14ac:dyDescent="0.35">
      <c r="A235" s="13">
        <v>233</v>
      </c>
      <c r="B235" s="13">
        <v>234</v>
      </c>
      <c r="C235" s="13">
        <v>0.16669999999999999</v>
      </c>
      <c r="D235" s="13">
        <v>0.59</v>
      </c>
      <c r="E235" s="13">
        <v>0.1045</v>
      </c>
      <c r="F235" s="13">
        <v>2</v>
      </c>
      <c r="G235" s="13">
        <v>10</v>
      </c>
      <c r="H235" s="14">
        <v>12</v>
      </c>
    </row>
    <row r="236" spans="1:8" ht="15" thickBot="1" x14ac:dyDescent="0.35">
      <c r="A236" s="13">
        <v>234</v>
      </c>
      <c r="B236" s="13">
        <v>235</v>
      </c>
      <c r="C236" s="13">
        <v>0.1515</v>
      </c>
      <c r="D236" s="13">
        <v>0.59</v>
      </c>
      <c r="E236" s="13">
        <v>0.16420000000000001</v>
      </c>
      <c r="F236" s="13">
        <v>0</v>
      </c>
      <c r="G236" s="13">
        <v>3</v>
      </c>
      <c r="H236" s="14">
        <v>3</v>
      </c>
    </row>
    <row r="237" spans="1:8" ht="15" thickBot="1" x14ac:dyDescent="0.35">
      <c r="A237" s="13">
        <v>235</v>
      </c>
      <c r="B237" s="13">
        <v>236</v>
      </c>
      <c r="C237" s="13">
        <v>0.1515</v>
      </c>
      <c r="D237" s="13">
        <v>0.55000000000000004</v>
      </c>
      <c r="E237" s="13">
        <v>0.19400000000000001</v>
      </c>
      <c r="F237" s="13">
        <v>0</v>
      </c>
      <c r="G237" s="13">
        <v>3</v>
      </c>
      <c r="H237" s="14">
        <v>3</v>
      </c>
    </row>
    <row r="238" spans="1:8" ht="15" thickBot="1" x14ac:dyDescent="0.35">
      <c r="A238" s="13">
        <v>236</v>
      </c>
      <c r="B238" s="13">
        <v>237</v>
      </c>
      <c r="C238" s="13">
        <v>0.18179999999999999</v>
      </c>
      <c r="D238" s="13">
        <v>0.55000000000000004</v>
      </c>
      <c r="E238" s="13">
        <v>0.1343</v>
      </c>
      <c r="F238" s="13">
        <v>0</v>
      </c>
      <c r="G238" s="13">
        <v>6</v>
      </c>
      <c r="H238" s="14">
        <v>6</v>
      </c>
    </row>
    <row r="239" spans="1:8" ht="15" thickBot="1" x14ac:dyDescent="0.35">
      <c r="A239" s="13">
        <v>237</v>
      </c>
      <c r="B239" s="13">
        <v>238</v>
      </c>
      <c r="C239" s="13">
        <v>0.18179999999999999</v>
      </c>
      <c r="D239" s="13">
        <v>0.55000000000000004</v>
      </c>
      <c r="E239" s="13">
        <v>0.1343</v>
      </c>
      <c r="F239" s="13">
        <v>0</v>
      </c>
      <c r="G239" s="13">
        <v>27</v>
      </c>
      <c r="H239" s="14">
        <v>27</v>
      </c>
    </row>
    <row r="240" spans="1:8" ht="15" thickBot="1" x14ac:dyDescent="0.35">
      <c r="A240" s="13">
        <v>238</v>
      </c>
      <c r="B240" s="13">
        <v>239</v>
      </c>
      <c r="C240" s="13">
        <v>0.2273</v>
      </c>
      <c r="D240" s="13">
        <v>0.55000000000000004</v>
      </c>
      <c r="E240" s="13">
        <v>0</v>
      </c>
      <c r="F240" s="13">
        <v>2</v>
      </c>
      <c r="G240" s="13">
        <v>97</v>
      </c>
      <c r="H240" s="14">
        <v>99</v>
      </c>
    </row>
    <row r="241" spans="1:8" ht="130.19999999999999" thickBot="1" x14ac:dyDescent="0.35">
      <c r="A241" s="13">
        <v>239</v>
      </c>
      <c r="B241" s="13">
        <v>240</v>
      </c>
      <c r="C241" s="13" t="s">
        <v>17</v>
      </c>
      <c r="D241" s="13">
        <v>0.51</v>
      </c>
      <c r="E241" s="13">
        <v>8.9599999999999999E-2</v>
      </c>
      <c r="F241" s="13">
        <v>3</v>
      </c>
      <c r="G241" s="13">
        <v>214</v>
      </c>
      <c r="H241" s="14">
        <v>217</v>
      </c>
    </row>
    <row r="242" spans="1:8" ht="15" thickBot="1" x14ac:dyDescent="0.35">
      <c r="A242" s="13">
        <v>240</v>
      </c>
      <c r="B242" s="13">
        <v>241</v>
      </c>
      <c r="C242" s="13">
        <v>0.19700000000000001</v>
      </c>
      <c r="D242" s="13">
        <v>0.51</v>
      </c>
      <c r="E242" s="13">
        <v>0.16420000000000001</v>
      </c>
      <c r="F242" s="13">
        <v>3</v>
      </c>
      <c r="G242" s="13">
        <v>127</v>
      </c>
      <c r="H242" s="14">
        <v>130</v>
      </c>
    </row>
    <row r="243" spans="1:8" ht="15" thickBot="1" x14ac:dyDescent="0.35">
      <c r="A243" s="13">
        <v>241</v>
      </c>
      <c r="B243" s="13">
        <v>242</v>
      </c>
      <c r="C243" s="13">
        <v>0.21210000000000001</v>
      </c>
      <c r="D243" s="13">
        <v>0.51</v>
      </c>
      <c r="E243" s="13">
        <v>0.16420000000000001</v>
      </c>
      <c r="F243" s="13">
        <v>3</v>
      </c>
      <c r="G243" s="13">
        <v>51</v>
      </c>
      <c r="H243" s="14">
        <v>54</v>
      </c>
    </row>
    <row r="244" spans="1:8" ht="15" thickBot="1" x14ac:dyDescent="0.35">
      <c r="A244" s="13">
        <v>242</v>
      </c>
      <c r="B244" s="13">
        <v>243</v>
      </c>
      <c r="C244" s="13">
        <v>0.21210000000000001</v>
      </c>
      <c r="D244" s="13">
        <v>0.47</v>
      </c>
      <c r="E244" s="13">
        <v>0.1343</v>
      </c>
      <c r="F244" s="13">
        <v>4</v>
      </c>
      <c r="G244" s="13">
        <v>31</v>
      </c>
      <c r="H244" s="14">
        <v>35</v>
      </c>
    </row>
    <row r="245" spans="1:8" ht="15" thickBot="1" x14ac:dyDescent="0.35">
      <c r="A245" s="13">
        <v>243</v>
      </c>
      <c r="B245" s="13">
        <v>244</v>
      </c>
      <c r="C245" s="13">
        <v>0.2273</v>
      </c>
      <c r="D245" s="13">
        <v>0.51</v>
      </c>
      <c r="E245" s="13">
        <v>0.1045</v>
      </c>
      <c r="F245" s="13">
        <v>2</v>
      </c>
      <c r="G245" s="13">
        <v>55</v>
      </c>
      <c r="H245" s="14">
        <v>57</v>
      </c>
    </row>
    <row r="246" spans="1:8" ht="15" thickBot="1" x14ac:dyDescent="0.35">
      <c r="A246" s="13">
        <v>244</v>
      </c>
      <c r="B246" s="13">
        <v>245</v>
      </c>
      <c r="C246" s="13">
        <v>0.2273</v>
      </c>
      <c r="D246" s="13">
        <v>0.59</v>
      </c>
      <c r="E246" s="13">
        <v>8.9599999999999999E-2</v>
      </c>
      <c r="F246" s="13">
        <v>6</v>
      </c>
      <c r="G246" s="13">
        <v>46</v>
      </c>
      <c r="H246" s="14">
        <v>52</v>
      </c>
    </row>
    <row r="247" spans="1:8" ht="15" thickBot="1" x14ac:dyDescent="0.35">
      <c r="A247" s="13">
        <v>245</v>
      </c>
      <c r="B247" s="13">
        <v>246</v>
      </c>
      <c r="C247" s="13">
        <v>0.2273</v>
      </c>
      <c r="D247" s="13">
        <v>0.59</v>
      </c>
      <c r="E247" s="13">
        <v>8.9599999999999999E-2</v>
      </c>
      <c r="F247" s="13">
        <v>3</v>
      </c>
      <c r="G247" s="13">
        <v>60</v>
      </c>
      <c r="H247" s="14">
        <v>63</v>
      </c>
    </row>
    <row r="248" spans="1:8" ht="15" thickBot="1" x14ac:dyDescent="0.35">
      <c r="A248" s="13">
        <v>246</v>
      </c>
      <c r="B248" s="13">
        <v>247</v>
      </c>
      <c r="C248" s="13">
        <v>0.19700000000000001</v>
      </c>
      <c r="D248" s="13">
        <v>0.8</v>
      </c>
      <c r="E248" s="13">
        <v>8.9599999999999999E-2</v>
      </c>
      <c r="F248" s="13">
        <v>2</v>
      </c>
      <c r="G248" s="13">
        <v>45</v>
      </c>
      <c r="H248" s="14">
        <v>47</v>
      </c>
    </row>
    <row r="249" spans="1:8" ht="15" thickBot="1" x14ac:dyDescent="0.35">
      <c r="A249" s="13">
        <v>247</v>
      </c>
      <c r="B249" s="13">
        <v>248</v>
      </c>
      <c r="C249" s="13">
        <v>0.1515</v>
      </c>
      <c r="D249" s="13">
        <v>0.86</v>
      </c>
      <c r="E249" s="13">
        <v>0.22389999999999999</v>
      </c>
      <c r="F249" s="13">
        <v>4</v>
      </c>
      <c r="G249" s="13">
        <v>72</v>
      </c>
      <c r="H249" s="14">
        <v>76</v>
      </c>
    </row>
    <row r="250" spans="1:8" ht="15" thickBot="1" x14ac:dyDescent="0.35">
      <c r="A250" s="13">
        <v>248</v>
      </c>
      <c r="B250" s="13">
        <v>249</v>
      </c>
      <c r="C250" s="13">
        <v>0.1515</v>
      </c>
      <c r="D250" s="13">
        <v>0.86</v>
      </c>
      <c r="E250" s="13">
        <v>0.22389999999999999</v>
      </c>
      <c r="F250" s="13">
        <v>6</v>
      </c>
      <c r="G250" s="13">
        <v>130</v>
      </c>
      <c r="H250" s="14">
        <v>136</v>
      </c>
    </row>
    <row r="251" spans="1:8" ht="15" thickBot="1" x14ac:dyDescent="0.35">
      <c r="A251" s="13">
        <v>249</v>
      </c>
      <c r="B251" s="13">
        <v>250</v>
      </c>
      <c r="C251" s="13">
        <v>0.18179999999999999</v>
      </c>
      <c r="D251" s="13">
        <v>0.93</v>
      </c>
      <c r="E251" s="13">
        <v>0.1045</v>
      </c>
      <c r="F251" s="13">
        <v>1</v>
      </c>
      <c r="G251" s="13">
        <v>94</v>
      </c>
      <c r="H251" s="14">
        <v>95</v>
      </c>
    </row>
    <row r="252" spans="1:8" ht="15" thickBot="1" x14ac:dyDescent="0.35">
      <c r="A252" s="13">
        <v>250</v>
      </c>
      <c r="B252" s="13">
        <v>251</v>
      </c>
      <c r="C252" s="13">
        <v>0.2273</v>
      </c>
      <c r="D252" s="13">
        <v>0.93</v>
      </c>
      <c r="E252" s="13">
        <v>0</v>
      </c>
      <c r="F252" s="13">
        <v>0</v>
      </c>
      <c r="G252" s="13">
        <v>51</v>
      </c>
      <c r="H252" s="14">
        <v>51</v>
      </c>
    </row>
    <row r="253" spans="1:8" ht="15" thickBot="1" x14ac:dyDescent="0.35">
      <c r="A253" s="13">
        <v>251</v>
      </c>
      <c r="B253" s="13">
        <v>252</v>
      </c>
      <c r="C253" s="13">
        <v>0.1515</v>
      </c>
      <c r="D253" s="13">
        <v>0.93</v>
      </c>
      <c r="E253" s="13">
        <v>0.19400000000000001</v>
      </c>
      <c r="F253" s="13">
        <v>0</v>
      </c>
      <c r="G253" s="13">
        <v>32</v>
      </c>
      <c r="H253" s="14">
        <v>32</v>
      </c>
    </row>
    <row r="254" spans="1:8" ht="15" thickBot="1" x14ac:dyDescent="0.35">
      <c r="A254" s="13">
        <v>252</v>
      </c>
      <c r="B254" s="13">
        <v>253</v>
      </c>
      <c r="C254" s="13">
        <v>0.19700000000000001</v>
      </c>
      <c r="D254" s="13">
        <v>0.86</v>
      </c>
      <c r="E254" s="13">
        <v>8.9599999999999999E-2</v>
      </c>
      <c r="F254" s="13">
        <v>0</v>
      </c>
      <c r="G254" s="13">
        <v>20</v>
      </c>
      <c r="H254" s="14">
        <v>20</v>
      </c>
    </row>
    <row r="255" spans="1:8" ht="15" thickBot="1" x14ac:dyDescent="0.35">
      <c r="A255" s="13">
        <v>253</v>
      </c>
      <c r="B255" s="13">
        <v>254</v>
      </c>
      <c r="C255" s="13">
        <v>0.18179999999999999</v>
      </c>
      <c r="D255" s="13">
        <v>0.93</v>
      </c>
      <c r="E255" s="13">
        <v>0.1045</v>
      </c>
      <c r="F255" s="13">
        <v>1</v>
      </c>
      <c r="G255" s="13">
        <v>28</v>
      </c>
      <c r="H255" s="14">
        <v>29</v>
      </c>
    </row>
    <row r="256" spans="1:8" ht="15" thickBot="1" x14ac:dyDescent="0.35">
      <c r="A256" s="13">
        <v>254</v>
      </c>
      <c r="B256" s="13">
        <v>255</v>
      </c>
      <c r="C256" s="13">
        <v>0.19700000000000001</v>
      </c>
      <c r="D256" s="13">
        <v>0.93</v>
      </c>
      <c r="E256" s="13">
        <v>8.9599999999999999E-2</v>
      </c>
      <c r="F256" s="13">
        <v>1</v>
      </c>
      <c r="G256" s="13">
        <v>18</v>
      </c>
      <c r="H256" s="14">
        <v>19</v>
      </c>
    </row>
    <row r="257" spans="1:8" ht="15" thickBot="1" x14ac:dyDescent="0.35">
      <c r="A257" s="13">
        <v>255</v>
      </c>
      <c r="B257" s="13">
        <v>256</v>
      </c>
      <c r="C257" s="13">
        <v>0.19700000000000001</v>
      </c>
      <c r="D257" s="13">
        <v>0.86</v>
      </c>
      <c r="E257" s="13">
        <v>8.9599999999999999E-2</v>
      </c>
      <c r="F257" s="13">
        <v>0</v>
      </c>
      <c r="G257" s="13">
        <v>7</v>
      </c>
      <c r="H257" s="14">
        <v>7</v>
      </c>
    </row>
    <row r="258" spans="1:8" ht="15" thickBot="1" x14ac:dyDescent="0.35">
      <c r="A258" s="13">
        <v>256</v>
      </c>
      <c r="B258" s="13">
        <v>257</v>
      </c>
      <c r="C258" s="13">
        <v>0.18179999999999999</v>
      </c>
      <c r="D258" s="13">
        <v>0.86</v>
      </c>
      <c r="E258" s="13">
        <v>0.1045</v>
      </c>
      <c r="F258" s="13">
        <v>0</v>
      </c>
      <c r="G258" s="13">
        <v>6</v>
      </c>
      <c r="H258" s="14">
        <v>6</v>
      </c>
    </row>
    <row r="259" spans="1:8" ht="15" thickBot="1" x14ac:dyDescent="0.35">
      <c r="A259" s="13">
        <v>257</v>
      </c>
      <c r="B259" s="13">
        <v>258</v>
      </c>
      <c r="C259" s="13">
        <v>0.1515</v>
      </c>
      <c r="D259" s="13">
        <v>0.86</v>
      </c>
      <c r="E259" s="13">
        <v>0.1343</v>
      </c>
      <c r="F259" s="13">
        <v>0</v>
      </c>
      <c r="G259" s="13">
        <v>1</v>
      </c>
      <c r="H259" s="14">
        <v>1</v>
      </c>
    </row>
    <row r="260" spans="1:8" ht="15" thickBot="1" x14ac:dyDescent="0.35">
      <c r="A260" s="13">
        <v>258</v>
      </c>
      <c r="B260" s="13">
        <v>259</v>
      </c>
      <c r="C260" s="13">
        <v>0.1515</v>
      </c>
      <c r="D260" s="13">
        <v>0.86</v>
      </c>
      <c r="E260" s="13">
        <v>0.16420000000000001</v>
      </c>
      <c r="F260" s="13">
        <v>0</v>
      </c>
      <c r="G260" s="13">
        <v>5</v>
      </c>
      <c r="H260" s="14">
        <v>5</v>
      </c>
    </row>
    <row r="261" spans="1:8" ht="15" thickBot="1" x14ac:dyDescent="0.35">
      <c r="A261" s="13">
        <v>259</v>
      </c>
      <c r="B261" s="13">
        <v>260</v>
      </c>
      <c r="C261" s="13">
        <v>0.1515</v>
      </c>
      <c r="D261" s="13">
        <v>0.93</v>
      </c>
      <c r="E261" s="13">
        <v>0.1343</v>
      </c>
      <c r="F261" s="13">
        <v>0</v>
      </c>
      <c r="G261" s="13">
        <v>16</v>
      </c>
      <c r="H261" s="14">
        <v>16</v>
      </c>
    </row>
    <row r="262" spans="1:8" ht="15" thickBot="1" x14ac:dyDescent="0.35">
      <c r="A262" s="13">
        <v>260</v>
      </c>
      <c r="B262" s="13">
        <v>261</v>
      </c>
      <c r="C262" s="13">
        <v>0.1515</v>
      </c>
      <c r="D262" s="13">
        <v>0.69</v>
      </c>
      <c r="E262" s="13">
        <v>0.1343</v>
      </c>
      <c r="F262" s="13">
        <v>0</v>
      </c>
      <c r="G262" s="13">
        <v>54</v>
      </c>
      <c r="H262" s="14">
        <v>54</v>
      </c>
    </row>
    <row r="263" spans="1:8" ht="15" thickBot="1" x14ac:dyDescent="0.35">
      <c r="A263" s="13">
        <v>261</v>
      </c>
      <c r="B263" s="13">
        <v>262</v>
      </c>
      <c r="C263" s="13">
        <v>0.16669999999999999</v>
      </c>
      <c r="D263" s="13">
        <v>0.59</v>
      </c>
      <c r="E263" s="13">
        <v>0.16420000000000001</v>
      </c>
      <c r="F263" s="13">
        <v>3</v>
      </c>
      <c r="G263" s="13">
        <v>125</v>
      </c>
      <c r="H263" s="14">
        <v>128</v>
      </c>
    </row>
    <row r="264" spans="1:8" ht="15" thickBot="1" x14ac:dyDescent="0.35">
      <c r="A264" s="13">
        <v>262</v>
      </c>
      <c r="B264" s="13">
        <v>263</v>
      </c>
      <c r="C264" s="13">
        <v>0.13639999999999999</v>
      </c>
      <c r="D264" s="13">
        <v>0.59</v>
      </c>
      <c r="E264" s="13">
        <v>0.32840000000000003</v>
      </c>
      <c r="F264" s="13">
        <v>3</v>
      </c>
      <c r="G264" s="13">
        <v>78</v>
      </c>
      <c r="H264" s="14">
        <v>81</v>
      </c>
    </row>
    <row r="265" spans="1:8" ht="15" thickBot="1" x14ac:dyDescent="0.35">
      <c r="A265" s="13">
        <v>263</v>
      </c>
      <c r="B265" s="13">
        <v>264</v>
      </c>
      <c r="C265" s="13">
        <v>0.18179999999999999</v>
      </c>
      <c r="D265" s="13">
        <v>0.55000000000000004</v>
      </c>
      <c r="E265" s="13">
        <v>0.22389999999999999</v>
      </c>
      <c r="F265" s="13">
        <v>0</v>
      </c>
      <c r="G265" s="13">
        <v>39</v>
      </c>
      <c r="H265" s="14">
        <v>39</v>
      </c>
    </row>
    <row r="266" spans="1:8" ht="15" thickBot="1" x14ac:dyDescent="0.35">
      <c r="A266" s="13">
        <v>264</v>
      </c>
      <c r="B266" s="13">
        <v>265</v>
      </c>
      <c r="C266" s="13">
        <v>0.18179999999999999</v>
      </c>
      <c r="D266" s="13">
        <v>0.51</v>
      </c>
      <c r="E266" s="13">
        <v>0.3881</v>
      </c>
      <c r="F266" s="13">
        <v>3</v>
      </c>
      <c r="G266" s="13">
        <v>32</v>
      </c>
      <c r="H266" s="14">
        <v>35</v>
      </c>
    </row>
    <row r="267" spans="1:8" ht="15" thickBot="1" x14ac:dyDescent="0.35">
      <c r="A267" s="13">
        <v>265</v>
      </c>
      <c r="B267" s="13">
        <v>266</v>
      </c>
      <c r="C267" s="13">
        <v>0.1515</v>
      </c>
      <c r="D267" s="13">
        <v>0.47</v>
      </c>
      <c r="E267" s="13">
        <v>0.58209999999999995</v>
      </c>
      <c r="F267" s="13">
        <v>3</v>
      </c>
      <c r="G267" s="13">
        <v>52</v>
      </c>
      <c r="H267" s="14">
        <v>55</v>
      </c>
    </row>
    <row r="268" spans="1:8" ht="15" thickBot="1" x14ac:dyDescent="0.35">
      <c r="A268" s="13">
        <v>266</v>
      </c>
      <c r="B268" s="13">
        <v>267</v>
      </c>
      <c r="C268" s="13">
        <v>0.19700000000000001</v>
      </c>
      <c r="D268" s="13">
        <v>0.44</v>
      </c>
      <c r="E268" s="13">
        <v>0.35820000000000002</v>
      </c>
      <c r="F268" s="13">
        <v>0</v>
      </c>
      <c r="G268" s="13">
        <v>49</v>
      </c>
      <c r="H268" s="14">
        <v>49</v>
      </c>
    </row>
    <row r="269" spans="1:8" ht="15" thickBot="1" x14ac:dyDescent="0.35">
      <c r="A269" s="13">
        <v>267</v>
      </c>
      <c r="B269" s="13">
        <v>268</v>
      </c>
      <c r="C269" s="13">
        <v>0.18179999999999999</v>
      </c>
      <c r="D269" s="13">
        <v>0.47</v>
      </c>
      <c r="E269" s="13">
        <v>0.32840000000000003</v>
      </c>
      <c r="F269" s="13">
        <v>0</v>
      </c>
      <c r="G269" s="13">
        <v>44</v>
      </c>
      <c r="H269" s="14">
        <v>44</v>
      </c>
    </row>
    <row r="270" spans="1:8" ht="15" thickBot="1" x14ac:dyDescent="0.35">
      <c r="A270" s="13">
        <v>268</v>
      </c>
      <c r="B270" s="13">
        <v>269</v>
      </c>
      <c r="C270" s="13">
        <v>0.16669999999999999</v>
      </c>
      <c r="D270" s="13">
        <v>0.47</v>
      </c>
      <c r="E270" s="13">
        <v>0.41789999999999999</v>
      </c>
      <c r="F270" s="13">
        <v>1</v>
      </c>
      <c r="G270" s="13">
        <v>48</v>
      </c>
      <c r="H270" s="14">
        <v>49</v>
      </c>
    </row>
    <row r="271" spans="1:8" ht="15" thickBot="1" x14ac:dyDescent="0.35">
      <c r="A271" s="13">
        <v>269</v>
      </c>
      <c r="B271" s="13">
        <v>270</v>
      </c>
      <c r="C271" s="13">
        <v>0.19700000000000001</v>
      </c>
      <c r="D271" s="13">
        <v>0.44</v>
      </c>
      <c r="E271" s="13">
        <v>0.32840000000000003</v>
      </c>
      <c r="F271" s="13">
        <v>5</v>
      </c>
      <c r="G271" s="13">
        <v>63</v>
      </c>
      <c r="H271" s="14">
        <v>68</v>
      </c>
    </row>
    <row r="272" spans="1:8" ht="15" thickBot="1" x14ac:dyDescent="0.35">
      <c r="A272" s="13">
        <v>270</v>
      </c>
      <c r="B272" s="13">
        <v>271</v>
      </c>
      <c r="C272" s="13">
        <v>0.18179999999999999</v>
      </c>
      <c r="D272" s="13">
        <v>0.47</v>
      </c>
      <c r="E272" s="13">
        <v>0.35820000000000002</v>
      </c>
      <c r="F272" s="13">
        <v>0</v>
      </c>
      <c r="G272" s="13">
        <v>139</v>
      </c>
      <c r="H272" s="14">
        <v>139</v>
      </c>
    </row>
    <row r="273" spans="1:8" ht="15" thickBot="1" x14ac:dyDescent="0.35">
      <c r="A273" s="13">
        <v>271</v>
      </c>
      <c r="B273" s="13">
        <v>272</v>
      </c>
      <c r="C273" s="13">
        <v>0.1515</v>
      </c>
      <c r="D273" s="13">
        <v>0.47</v>
      </c>
      <c r="E273" s="13">
        <v>0.52239999999999998</v>
      </c>
      <c r="F273" s="13">
        <v>2</v>
      </c>
      <c r="G273" s="13">
        <v>135</v>
      </c>
      <c r="H273" s="14">
        <v>137</v>
      </c>
    </row>
    <row r="274" spans="1:8" ht="15" thickBot="1" x14ac:dyDescent="0.35">
      <c r="A274" s="13">
        <v>272</v>
      </c>
      <c r="B274" s="13">
        <v>273</v>
      </c>
      <c r="C274" s="13">
        <v>0.1515</v>
      </c>
      <c r="D274" s="13">
        <v>0.47</v>
      </c>
      <c r="E274" s="13">
        <v>0.41789999999999999</v>
      </c>
      <c r="F274" s="13">
        <v>1</v>
      </c>
      <c r="G274" s="13">
        <v>82</v>
      </c>
      <c r="H274" s="14">
        <v>83</v>
      </c>
    </row>
    <row r="275" spans="1:8" ht="15" thickBot="1" x14ac:dyDescent="0.35">
      <c r="A275" s="13">
        <v>273</v>
      </c>
      <c r="B275" s="13">
        <v>274</v>
      </c>
      <c r="C275" s="13">
        <v>0.13639999999999999</v>
      </c>
      <c r="D275" s="13">
        <v>0.5</v>
      </c>
      <c r="E275" s="13">
        <v>0.32840000000000003</v>
      </c>
      <c r="F275" s="13">
        <v>2</v>
      </c>
      <c r="G275" s="13">
        <v>54</v>
      </c>
      <c r="H275" s="14">
        <v>56</v>
      </c>
    </row>
    <row r="276" spans="1:8" ht="15" thickBot="1" x14ac:dyDescent="0.35">
      <c r="A276" s="13">
        <v>274</v>
      </c>
      <c r="B276" s="13">
        <v>275</v>
      </c>
      <c r="C276" s="13">
        <v>0.13639999999999999</v>
      </c>
      <c r="D276" s="13">
        <v>0.55000000000000004</v>
      </c>
      <c r="E276" s="13">
        <v>0.32840000000000003</v>
      </c>
      <c r="F276" s="13">
        <v>0</v>
      </c>
      <c r="G276" s="13">
        <v>57</v>
      </c>
      <c r="H276" s="14">
        <v>57</v>
      </c>
    </row>
    <row r="277" spans="1:8" ht="15" thickBot="1" x14ac:dyDescent="0.35">
      <c r="A277" s="13">
        <v>275</v>
      </c>
      <c r="B277" s="13">
        <v>276</v>
      </c>
      <c r="C277" s="13">
        <v>0.1212</v>
      </c>
      <c r="D277" s="13">
        <v>0.55000000000000004</v>
      </c>
      <c r="E277" s="13">
        <v>0.44779999999999998</v>
      </c>
      <c r="F277" s="13">
        <v>1</v>
      </c>
      <c r="G277" s="13">
        <v>32</v>
      </c>
      <c r="H277" s="14">
        <v>33</v>
      </c>
    </row>
    <row r="278" spans="1:8" ht="15" thickBot="1" x14ac:dyDescent="0.35">
      <c r="A278" s="13">
        <v>276</v>
      </c>
      <c r="B278" s="13">
        <v>277</v>
      </c>
      <c r="C278" s="13">
        <v>0.1061</v>
      </c>
      <c r="D278" s="13">
        <v>0.59</v>
      </c>
      <c r="E278" s="13">
        <v>0.41789999999999999</v>
      </c>
      <c r="F278" s="13">
        <v>1</v>
      </c>
      <c r="G278" s="13">
        <v>19</v>
      </c>
      <c r="H278" s="14">
        <v>20</v>
      </c>
    </row>
    <row r="279" spans="1:8" ht="15" thickBot="1" x14ac:dyDescent="0.35">
      <c r="A279" s="13">
        <v>277</v>
      </c>
      <c r="B279" s="13">
        <v>278</v>
      </c>
      <c r="C279" s="13">
        <v>0.1212</v>
      </c>
      <c r="D279" s="13">
        <v>0.59</v>
      </c>
      <c r="E279" s="13">
        <v>0.28360000000000002</v>
      </c>
      <c r="F279" s="13">
        <v>1</v>
      </c>
      <c r="G279" s="13">
        <v>6</v>
      </c>
      <c r="H279" s="14">
        <v>7</v>
      </c>
    </row>
    <row r="280" spans="1:8" ht="15" thickBot="1" x14ac:dyDescent="0.35">
      <c r="A280" s="13">
        <v>278</v>
      </c>
      <c r="B280" s="13">
        <v>279</v>
      </c>
      <c r="C280" s="13">
        <v>0.1212</v>
      </c>
      <c r="D280" s="13">
        <v>0.5</v>
      </c>
      <c r="E280" s="13">
        <v>0.28360000000000002</v>
      </c>
      <c r="F280" s="13">
        <v>0</v>
      </c>
      <c r="G280" s="13">
        <v>2</v>
      </c>
      <c r="H280" s="14">
        <v>2</v>
      </c>
    </row>
    <row r="281" spans="1:8" ht="15" thickBot="1" x14ac:dyDescent="0.35">
      <c r="A281" s="13">
        <v>279</v>
      </c>
      <c r="B281" s="13">
        <v>280</v>
      </c>
      <c r="C281" s="13">
        <v>0.1212</v>
      </c>
      <c r="D281" s="13">
        <v>0.5</v>
      </c>
      <c r="E281" s="13">
        <v>0.35820000000000002</v>
      </c>
      <c r="F281" s="13">
        <v>0</v>
      </c>
      <c r="G281" s="13">
        <v>2</v>
      </c>
      <c r="H281" s="14">
        <v>2</v>
      </c>
    </row>
    <row r="282" spans="1:8" ht="15" thickBot="1" x14ac:dyDescent="0.35">
      <c r="A282" s="13">
        <v>280</v>
      </c>
      <c r="B282" s="13">
        <v>281</v>
      </c>
      <c r="C282" s="13">
        <v>0.1212</v>
      </c>
      <c r="D282" s="13">
        <v>0.5</v>
      </c>
      <c r="E282" s="13">
        <v>0.32840000000000003</v>
      </c>
      <c r="F282" s="13">
        <v>0</v>
      </c>
      <c r="G282" s="13">
        <v>3</v>
      </c>
      <c r="H282" s="14">
        <v>3</v>
      </c>
    </row>
    <row r="283" spans="1:8" ht="15" thickBot="1" x14ac:dyDescent="0.35">
      <c r="A283" s="13">
        <v>281</v>
      </c>
      <c r="B283" s="13">
        <v>282</v>
      </c>
      <c r="C283" s="13">
        <v>0.1212</v>
      </c>
      <c r="D283" s="13">
        <v>0.5</v>
      </c>
      <c r="E283" s="13">
        <v>0.25369999999999998</v>
      </c>
      <c r="F283" s="13">
        <v>0</v>
      </c>
      <c r="G283" s="13">
        <v>4</v>
      </c>
      <c r="H283" s="14">
        <v>4</v>
      </c>
    </row>
    <row r="284" spans="1:8" ht="15" thickBot="1" x14ac:dyDescent="0.35">
      <c r="A284" s="13">
        <v>282</v>
      </c>
      <c r="B284" s="13">
        <v>283</v>
      </c>
      <c r="C284" s="13">
        <v>0.1212</v>
      </c>
      <c r="D284" s="13">
        <v>0.5</v>
      </c>
      <c r="E284" s="13">
        <v>0.29849999999999999</v>
      </c>
      <c r="F284" s="13">
        <v>0</v>
      </c>
      <c r="G284" s="13">
        <v>3</v>
      </c>
      <c r="H284" s="14">
        <v>3</v>
      </c>
    </row>
    <row r="285" spans="1:8" ht="15" thickBot="1" x14ac:dyDescent="0.35">
      <c r="A285" s="13">
        <v>283</v>
      </c>
      <c r="B285" s="13">
        <v>284</v>
      </c>
      <c r="C285" s="13">
        <v>0.1515</v>
      </c>
      <c r="D285" s="13">
        <v>0.54</v>
      </c>
      <c r="E285" s="13">
        <v>0.1343</v>
      </c>
      <c r="F285" s="13">
        <v>0</v>
      </c>
      <c r="G285" s="13">
        <v>28</v>
      </c>
      <c r="H285" s="14">
        <v>28</v>
      </c>
    </row>
    <row r="286" spans="1:8" ht="15" thickBot="1" x14ac:dyDescent="0.35">
      <c r="A286" s="13">
        <v>284</v>
      </c>
      <c r="B286" s="13">
        <v>285</v>
      </c>
      <c r="C286" s="13">
        <v>0.1515</v>
      </c>
      <c r="D286" s="13">
        <v>0.54</v>
      </c>
      <c r="E286" s="13">
        <v>0.1343</v>
      </c>
      <c r="F286" s="13">
        <v>0</v>
      </c>
      <c r="G286" s="13">
        <v>72</v>
      </c>
      <c r="H286" s="14">
        <v>72</v>
      </c>
    </row>
    <row r="287" spans="1:8" ht="15" thickBot="1" x14ac:dyDescent="0.35">
      <c r="A287" s="13">
        <v>285</v>
      </c>
      <c r="B287" s="13">
        <v>286</v>
      </c>
      <c r="C287" s="13">
        <v>0.13639999999999999</v>
      </c>
      <c r="D287" s="13">
        <v>0.5</v>
      </c>
      <c r="E287" s="13">
        <v>0.19400000000000001</v>
      </c>
      <c r="F287" s="13">
        <v>5</v>
      </c>
      <c r="G287" s="13">
        <v>197</v>
      </c>
      <c r="H287" s="14">
        <v>202</v>
      </c>
    </row>
    <row r="288" spans="1:8" ht="15" thickBot="1" x14ac:dyDescent="0.35">
      <c r="A288" s="13">
        <v>286</v>
      </c>
      <c r="B288" s="13">
        <v>287</v>
      </c>
      <c r="C288" s="13">
        <v>0.1212</v>
      </c>
      <c r="D288" s="13">
        <v>0.5</v>
      </c>
      <c r="E288" s="13">
        <v>0.32840000000000003</v>
      </c>
      <c r="F288" s="13">
        <v>2</v>
      </c>
      <c r="G288" s="13">
        <v>137</v>
      </c>
      <c r="H288" s="14">
        <v>139</v>
      </c>
    </row>
    <row r="289" spans="1:8" ht="15" thickBot="1" x14ac:dyDescent="0.35">
      <c r="A289" s="13">
        <v>287</v>
      </c>
      <c r="B289" s="13">
        <v>288</v>
      </c>
      <c r="C289" s="13">
        <v>0.13639999999999999</v>
      </c>
      <c r="D289" s="13">
        <v>0.5</v>
      </c>
      <c r="E289" s="13">
        <v>0.35820000000000002</v>
      </c>
      <c r="F289" s="13">
        <v>2</v>
      </c>
      <c r="G289" s="13">
        <v>36</v>
      </c>
      <c r="H289" s="14">
        <v>38</v>
      </c>
    </row>
    <row r="290" spans="1:8" ht="15" thickBot="1" x14ac:dyDescent="0.35">
      <c r="A290" s="13">
        <v>288</v>
      </c>
      <c r="B290" s="13">
        <v>289</v>
      </c>
      <c r="C290" s="13">
        <v>0.16669999999999999</v>
      </c>
      <c r="D290" s="13">
        <v>0.44</v>
      </c>
      <c r="E290" s="13">
        <v>0.44779999999999998</v>
      </c>
      <c r="F290" s="13">
        <v>4</v>
      </c>
      <c r="G290" s="13">
        <v>33</v>
      </c>
      <c r="H290" s="14">
        <v>37</v>
      </c>
    </row>
    <row r="291" spans="1:8" ht="15" thickBot="1" x14ac:dyDescent="0.35">
      <c r="A291" s="13">
        <v>289</v>
      </c>
      <c r="B291" s="13">
        <v>290</v>
      </c>
      <c r="C291" s="13">
        <v>0.16669999999999999</v>
      </c>
      <c r="D291" s="13">
        <v>0.44</v>
      </c>
      <c r="E291" s="13">
        <v>0.41789999999999999</v>
      </c>
      <c r="F291" s="13">
        <v>3</v>
      </c>
      <c r="G291" s="13">
        <v>49</v>
      </c>
      <c r="H291" s="14">
        <v>52</v>
      </c>
    </row>
    <row r="292" spans="1:8" ht="15" thickBot="1" x14ac:dyDescent="0.35">
      <c r="A292" s="13">
        <v>290</v>
      </c>
      <c r="B292" s="13">
        <v>291</v>
      </c>
      <c r="C292" s="13">
        <v>0.19700000000000001</v>
      </c>
      <c r="D292" s="13">
        <v>0.41</v>
      </c>
      <c r="E292" s="13">
        <v>0.44779999999999998</v>
      </c>
      <c r="F292" s="13">
        <v>2</v>
      </c>
      <c r="G292" s="13">
        <v>81</v>
      </c>
      <c r="H292" s="14">
        <v>83</v>
      </c>
    </row>
    <row r="293" spans="1:8" ht="15" thickBot="1" x14ac:dyDescent="0.35">
      <c r="A293" s="13">
        <v>291</v>
      </c>
      <c r="B293" s="13">
        <v>292</v>
      </c>
      <c r="C293" s="13">
        <v>0.19700000000000001</v>
      </c>
      <c r="D293" s="13">
        <v>0.41</v>
      </c>
      <c r="E293" s="13">
        <v>0.3881</v>
      </c>
      <c r="F293" s="13">
        <v>3</v>
      </c>
      <c r="G293" s="13">
        <v>39</v>
      </c>
      <c r="H293" s="14">
        <v>42</v>
      </c>
    </row>
    <row r="294" spans="1:8" ht="15" thickBot="1" x14ac:dyDescent="0.35">
      <c r="A294" s="13">
        <v>292</v>
      </c>
      <c r="B294" s="13">
        <v>293</v>
      </c>
      <c r="C294" s="13">
        <v>0.21210000000000001</v>
      </c>
      <c r="D294" s="13">
        <v>0.38</v>
      </c>
      <c r="E294" s="13">
        <v>0.29849999999999999</v>
      </c>
      <c r="F294" s="13">
        <v>5</v>
      </c>
      <c r="G294" s="13">
        <v>55</v>
      </c>
      <c r="H294" s="14">
        <v>60</v>
      </c>
    </row>
    <row r="295" spans="1:8" ht="15" thickBot="1" x14ac:dyDescent="0.35">
      <c r="A295" s="13">
        <v>293</v>
      </c>
      <c r="B295" s="13">
        <v>294</v>
      </c>
      <c r="C295" s="13">
        <v>0.21210000000000001</v>
      </c>
      <c r="D295" s="13">
        <v>0.38</v>
      </c>
      <c r="E295" s="13">
        <v>0.35820000000000002</v>
      </c>
      <c r="F295" s="13">
        <v>2</v>
      </c>
      <c r="G295" s="13">
        <v>76</v>
      </c>
      <c r="H295" s="14">
        <v>78</v>
      </c>
    </row>
    <row r="296" spans="1:8" ht="15" thickBot="1" x14ac:dyDescent="0.35">
      <c r="A296" s="13">
        <v>294</v>
      </c>
      <c r="B296" s="13">
        <v>295</v>
      </c>
      <c r="C296" s="13">
        <v>0.18179999999999999</v>
      </c>
      <c r="D296" s="13">
        <v>0.4</v>
      </c>
      <c r="E296" s="13">
        <v>0.28360000000000002</v>
      </c>
      <c r="F296" s="13">
        <v>4</v>
      </c>
      <c r="G296" s="13">
        <v>158</v>
      </c>
      <c r="H296" s="14">
        <v>162</v>
      </c>
    </row>
    <row r="297" spans="1:8" ht="15" thickBot="1" x14ac:dyDescent="0.35">
      <c r="A297" s="13">
        <v>295</v>
      </c>
      <c r="B297" s="13">
        <v>296</v>
      </c>
      <c r="C297" s="13">
        <v>0.18179999999999999</v>
      </c>
      <c r="D297" s="13">
        <v>0.4</v>
      </c>
      <c r="E297" s="13">
        <v>0.32840000000000003</v>
      </c>
      <c r="F297" s="13">
        <v>3</v>
      </c>
      <c r="G297" s="13">
        <v>141</v>
      </c>
      <c r="H297" s="14">
        <v>144</v>
      </c>
    </row>
    <row r="298" spans="1:8" ht="15" thickBot="1" x14ac:dyDescent="0.35">
      <c r="A298" s="13">
        <v>296</v>
      </c>
      <c r="B298" s="13">
        <v>297</v>
      </c>
      <c r="C298" s="13">
        <v>0.1515</v>
      </c>
      <c r="D298" s="13">
        <v>0.47</v>
      </c>
      <c r="E298" s="13">
        <v>0.25369999999999998</v>
      </c>
      <c r="F298" s="13">
        <v>1</v>
      </c>
      <c r="G298" s="13">
        <v>98</v>
      </c>
      <c r="H298" s="14">
        <v>99</v>
      </c>
    </row>
    <row r="299" spans="1:8" ht="15" thickBot="1" x14ac:dyDescent="0.35">
      <c r="A299" s="13">
        <v>297</v>
      </c>
      <c r="B299" s="13">
        <v>298</v>
      </c>
      <c r="C299" s="13">
        <v>0.1515</v>
      </c>
      <c r="D299" s="13">
        <v>0.47</v>
      </c>
      <c r="E299" s="13">
        <v>0.22389999999999999</v>
      </c>
      <c r="F299" s="13">
        <v>0</v>
      </c>
      <c r="G299" s="13">
        <v>64</v>
      </c>
      <c r="H299" s="14">
        <v>64</v>
      </c>
    </row>
    <row r="300" spans="1:8" ht="15" thickBot="1" x14ac:dyDescent="0.35">
      <c r="A300" s="13">
        <v>298</v>
      </c>
      <c r="B300" s="13">
        <v>299</v>
      </c>
      <c r="C300" s="13">
        <v>0.1212</v>
      </c>
      <c r="D300" s="13">
        <v>0.46</v>
      </c>
      <c r="E300" s="13">
        <v>0.29849999999999999</v>
      </c>
      <c r="F300" s="13">
        <v>0</v>
      </c>
      <c r="G300" s="13">
        <v>40</v>
      </c>
      <c r="H300" s="14">
        <v>40</v>
      </c>
    </row>
    <row r="301" spans="1:8" ht="15" thickBot="1" x14ac:dyDescent="0.35">
      <c r="A301" s="13">
        <v>299</v>
      </c>
      <c r="B301" s="13">
        <v>300</v>
      </c>
      <c r="C301" s="13">
        <v>0.1212</v>
      </c>
      <c r="D301" s="13">
        <v>0.46</v>
      </c>
      <c r="E301" s="13">
        <v>0.32840000000000003</v>
      </c>
      <c r="F301" s="13">
        <v>0</v>
      </c>
      <c r="G301" s="13">
        <v>30</v>
      </c>
      <c r="H301" s="14">
        <v>30</v>
      </c>
    </row>
    <row r="302" spans="1:8" ht="15" thickBot="1" x14ac:dyDescent="0.35">
      <c r="A302" s="13">
        <v>300</v>
      </c>
      <c r="B302" s="13">
        <v>301</v>
      </c>
      <c r="C302" s="13">
        <v>0.13639999999999999</v>
      </c>
      <c r="D302" s="13">
        <v>0.5</v>
      </c>
      <c r="E302" s="13">
        <v>0.19400000000000001</v>
      </c>
      <c r="F302" s="13">
        <v>1</v>
      </c>
      <c r="G302" s="13">
        <v>14</v>
      </c>
      <c r="H302" s="14">
        <v>15</v>
      </c>
    </row>
    <row r="303" spans="1:8" ht="15" thickBot="1" x14ac:dyDescent="0.35">
      <c r="A303" s="13">
        <v>301</v>
      </c>
      <c r="B303" s="13">
        <v>302</v>
      </c>
      <c r="C303" s="13">
        <v>0.13639999999999999</v>
      </c>
      <c r="D303" s="13">
        <v>0.5</v>
      </c>
      <c r="E303" s="13">
        <v>0.19400000000000001</v>
      </c>
      <c r="F303" s="13">
        <v>0</v>
      </c>
      <c r="G303" s="13">
        <v>14</v>
      </c>
      <c r="H303" s="14">
        <v>14</v>
      </c>
    </row>
    <row r="304" spans="1:8" ht="15" thickBot="1" x14ac:dyDescent="0.35">
      <c r="A304" s="13">
        <v>302</v>
      </c>
      <c r="B304" s="13">
        <v>303</v>
      </c>
      <c r="C304" s="13">
        <v>0.1212</v>
      </c>
      <c r="D304" s="13">
        <v>0.54</v>
      </c>
      <c r="E304" s="13">
        <v>0.16420000000000001</v>
      </c>
      <c r="F304" s="13">
        <v>0</v>
      </c>
      <c r="G304" s="13">
        <v>5</v>
      </c>
      <c r="H304" s="14">
        <v>5</v>
      </c>
    </row>
    <row r="305" spans="1:8" ht="15" thickBot="1" x14ac:dyDescent="0.35">
      <c r="A305" s="13">
        <v>303</v>
      </c>
      <c r="B305" s="13">
        <v>304</v>
      </c>
      <c r="C305" s="13">
        <v>0.1212</v>
      </c>
      <c r="D305" s="13">
        <v>0.54</v>
      </c>
      <c r="E305" s="13">
        <v>0.1343</v>
      </c>
      <c r="F305" s="13">
        <v>0</v>
      </c>
      <c r="G305" s="13">
        <v>1</v>
      </c>
      <c r="H305" s="14">
        <v>1</v>
      </c>
    </row>
    <row r="306" spans="1:8" ht="15" thickBot="1" x14ac:dyDescent="0.35">
      <c r="A306" s="13">
        <v>304</v>
      </c>
      <c r="B306" s="13">
        <v>305</v>
      </c>
      <c r="C306" s="13">
        <v>0.13639999999999999</v>
      </c>
      <c r="D306" s="13">
        <v>0.54</v>
      </c>
      <c r="E306" s="13">
        <v>0.1045</v>
      </c>
      <c r="F306" s="13">
        <v>0</v>
      </c>
      <c r="G306" s="13">
        <v>1</v>
      </c>
      <c r="H306" s="14">
        <v>1</v>
      </c>
    </row>
    <row r="307" spans="1:8" ht="15" thickBot="1" x14ac:dyDescent="0.35">
      <c r="A307" s="13">
        <v>305</v>
      </c>
      <c r="B307" s="13">
        <v>306</v>
      </c>
      <c r="C307" s="13">
        <v>0.13639999999999999</v>
      </c>
      <c r="D307" s="13">
        <v>0.54</v>
      </c>
      <c r="E307" s="13">
        <v>8.9599999999999999E-2</v>
      </c>
      <c r="F307" s="13">
        <v>0</v>
      </c>
      <c r="G307" s="13">
        <v>8</v>
      </c>
      <c r="H307" s="14">
        <v>8</v>
      </c>
    </row>
    <row r="308" spans="1:8" ht="15" thickBot="1" x14ac:dyDescent="0.35">
      <c r="A308" s="13">
        <v>306</v>
      </c>
      <c r="B308" s="13">
        <v>307</v>
      </c>
      <c r="C308" s="13">
        <v>0.18179999999999999</v>
      </c>
      <c r="D308" s="13">
        <v>0.54</v>
      </c>
      <c r="E308" s="13">
        <v>0</v>
      </c>
      <c r="F308" s="13">
        <v>0</v>
      </c>
      <c r="G308" s="13">
        <v>17</v>
      </c>
      <c r="H308" s="14">
        <v>17</v>
      </c>
    </row>
    <row r="309" spans="1:8" ht="15" thickBot="1" x14ac:dyDescent="0.35">
      <c r="A309" s="13">
        <v>307</v>
      </c>
      <c r="B309" s="13">
        <v>308</v>
      </c>
      <c r="C309" s="13">
        <v>0.1212</v>
      </c>
      <c r="D309" s="13">
        <v>0.74</v>
      </c>
      <c r="E309" s="13">
        <v>0.16420000000000001</v>
      </c>
      <c r="F309" s="13">
        <v>0</v>
      </c>
      <c r="G309" s="13">
        <v>70</v>
      </c>
      <c r="H309" s="14">
        <v>70</v>
      </c>
    </row>
    <row r="310" spans="1:8" ht="15" thickBot="1" x14ac:dyDescent="0.35">
      <c r="A310" s="13">
        <v>308</v>
      </c>
      <c r="B310" s="13">
        <v>309</v>
      </c>
      <c r="C310" s="13">
        <v>0.16669999999999999</v>
      </c>
      <c r="D310" s="13">
        <v>0.68</v>
      </c>
      <c r="E310" s="13">
        <v>0</v>
      </c>
      <c r="F310" s="13">
        <v>2</v>
      </c>
      <c r="G310" s="13">
        <v>156</v>
      </c>
      <c r="H310" s="14">
        <v>158</v>
      </c>
    </row>
    <row r="311" spans="1:8" ht="15" thickBot="1" x14ac:dyDescent="0.35">
      <c r="A311" s="13">
        <v>309</v>
      </c>
      <c r="B311" s="13">
        <v>310</v>
      </c>
      <c r="C311" s="13">
        <v>0.1515</v>
      </c>
      <c r="D311" s="13">
        <v>0.69</v>
      </c>
      <c r="E311" s="13">
        <v>0.1343</v>
      </c>
      <c r="F311" s="13">
        <v>0</v>
      </c>
      <c r="G311" s="13">
        <v>117</v>
      </c>
      <c r="H311" s="14">
        <v>117</v>
      </c>
    </row>
    <row r="312" spans="1:8" ht="15" thickBot="1" x14ac:dyDescent="0.35">
      <c r="A312" s="13">
        <v>310</v>
      </c>
      <c r="B312" s="13">
        <v>311</v>
      </c>
      <c r="C312" s="13">
        <v>0.18179999999999999</v>
      </c>
      <c r="D312" s="13">
        <v>0.55000000000000004</v>
      </c>
      <c r="E312" s="13">
        <v>0.19400000000000001</v>
      </c>
      <c r="F312" s="13">
        <v>4</v>
      </c>
      <c r="G312" s="13">
        <v>40</v>
      </c>
      <c r="H312" s="14">
        <v>44</v>
      </c>
    </row>
    <row r="313" spans="1:8" ht="15" thickBot="1" x14ac:dyDescent="0.35">
      <c r="A313" s="13">
        <v>311</v>
      </c>
      <c r="B313" s="13">
        <v>312</v>
      </c>
      <c r="C313" s="13">
        <v>0.16669999999999999</v>
      </c>
      <c r="D313" s="13">
        <v>0.51</v>
      </c>
      <c r="E313" s="13">
        <v>0.28360000000000002</v>
      </c>
      <c r="F313" s="13">
        <v>6</v>
      </c>
      <c r="G313" s="13">
        <v>47</v>
      </c>
      <c r="H313" s="14">
        <v>53</v>
      </c>
    </row>
    <row r="314" spans="1:8" ht="15" thickBot="1" x14ac:dyDescent="0.35">
      <c r="A314" s="13">
        <v>312</v>
      </c>
      <c r="B314" s="13">
        <v>313</v>
      </c>
      <c r="C314" s="13">
        <v>0.19700000000000001</v>
      </c>
      <c r="D314" s="13">
        <v>0.44</v>
      </c>
      <c r="E314" s="13">
        <v>0.25369999999999998</v>
      </c>
      <c r="F314" s="13">
        <v>2</v>
      </c>
      <c r="G314" s="13">
        <v>59</v>
      </c>
      <c r="H314" s="14">
        <v>61</v>
      </c>
    </row>
    <row r="315" spans="1:8" ht="15" thickBot="1" x14ac:dyDescent="0.35">
      <c r="A315" s="13">
        <v>313</v>
      </c>
      <c r="B315" s="13">
        <v>314</v>
      </c>
      <c r="C315" s="13">
        <v>0.19700000000000001</v>
      </c>
      <c r="D315" s="13">
        <v>0.37</v>
      </c>
      <c r="E315" s="13">
        <v>0.3881</v>
      </c>
      <c r="F315" s="13">
        <v>4</v>
      </c>
      <c r="G315" s="13">
        <v>73</v>
      </c>
      <c r="H315" s="14">
        <v>77</v>
      </c>
    </row>
    <row r="316" spans="1:8" ht="15" thickBot="1" x14ac:dyDescent="0.35">
      <c r="A316" s="13">
        <v>314</v>
      </c>
      <c r="B316" s="13">
        <v>315</v>
      </c>
      <c r="C316" s="13">
        <v>0.21210000000000001</v>
      </c>
      <c r="D316" s="13">
        <v>0.41</v>
      </c>
      <c r="E316" s="13">
        <v>0.28360000000000002</v>
      </c>
      <c r="F316" s="13">
        <v>5</v>
      </c>
      <c r="G316" s="13">
        <v>59</v>
      </c>
      <c r="H316" s="14">
        <v>64</v>
      </c>
    </row>
    <row r="317" spans="1:8" ht="15" thickBot="1" x14ac:dyDescent="0.35">
      <c r="A317" s="13">
        <v>315</v>
      </c>
      <c r="B317" s="13">
        <v>316</v>
      </c>
      <c r="C317" s="13">
        <v>0.2424</v>
      </c>
      <c r="D317" s="13">
        <v>0.38</v>
      </c>
      <c r="E317" s="13">
        <v>0.16420000000000001</v>
      </c>
      <c r="F317" s="13">
        <v>9</v>
      </c>
      <c r="G317" s="13">
        <v>59</v>
      </c>
      <c r="H317" s="14">
        <v>68</v>
      </c>
    </row>
    <row r="318" spans="1:8" ht="15" thickBot="1" x14ac:dyDescent="0.35">
      <c r="A318" s="13">
        <v>316</v>
      </c>
      <c r="B318" s="13">
        <v>317</v>
      </c>
      <c r="C318" s="13">
        <v>0.2424</v>
      </c>
      <c r="D318" s="13">
        <v>0.41</v>
      </c>
      <c r="E318" s="13">
        <v>0.1045</v>
      </c>
      <c r="F318" s="13">
        <v>3</v>
      </c>
      <c r="G318" s="13">
        <v>87</v>
      </c>
      <c r="H318" s="14">
        <v>90</v>
      </c>
    </row>
    <row r="319" spans="1:8" ht="15" thickBot="1" x14ac:dyDescent="0.35">
      <c r="A319" s="13">
        <v>317</v>
      </c>
      <c r="B319" s="13">
        <v>318</v>
      </c>
      <c r="C319" s="13">
        <v>0.2273</v>
      </c>
      <c r="D319" s="13">
        <v>0.41</v>
      </c>
      <c r="E319" s="13">
        <v>0.16420000000000001</v>
      </c>
      <c r="F319" s="13">
        <v>4</v>
      </c>
      <c r="G319" s="13">
        <v>155</v>
      </c>
      <c r="H319" s="14">
        <v>159</v>
      </c>
    </row>
    <row r="320" spans="1:8" ht="15" thickBot="1" x14ac:dyDescent="0.35">
      <c r="A320" s="13">
        <v>318</v>
      </c>
      <c r="B320" s="13">
        <v>319</v>
      </c>
      <c r="C320" s="13">
        <v>0.2576</v>
      </c>
      <c r="D320" s="13">
        <v>0.47</v>
      </c>
      <c r="E320" s="13">
        <v>0</v>
      </c>
      <c r="F320" s="13">
        <v>5</v>
      </c>
      <c r="G320" s="13">
        <v>134</v>
      </c>
      <c r="H320" s="14">
        <v>139</v>
      </c>
    </row>
    <row r="321" spans="1:8" ht="15" thickBot="1" x14ac:dyDescent="0.35">
      <c r="A321" s="13">
        <v>319</v>
      </c>
      <c r="B321" s="13">
        <v>320</v>
      </c>
      <c r="C321" s="13">
        <v>0.19700000000000001</v>
      </c>
      <c r="D321" s="13">
        <v>0.59</v>
      </c>
      <c r="E321" s="13">
        <v>8.9599999999999999E-2</v>
      </c>
      <c r="F321" s="13">
        <v>3</v>
      </c>
      <c r="G321" s="13">
        <v>89</v>
      </c>
      <c r="H321" s="14">
        <v>92</v>
      </c>
    </row>
    <row r="322" spans="1:8" ht="15" thickBot="1" x14ac:dyDescent="0.35">
      <c r="A322" s="13">
        <v>320</v>
      </c>
      <c r="B322" s="13">
        <v>321</v>
      </c>
      <c r="C322" s="13">
        <v>0.2424</v>
      </c>
      <c r="D322" s="13">
        <v>0.59</v>
      </c>
      <c r="E322" s="13">
        <v>0</v>
      </c>
      <c r="F322" s="13">
        <v>0</v>
      </c>
      <c r="G322" s="13">
        <v>68</v>
      </c>
      <c r="H322" s="14">
        <v>68</v>
      </c>
    </row>
    <row r="323" spans="1:8" ht="15" thickBot="1" x14ac:dyDescent="0.35">
      <c r="A323" s="13">
        <v>321</v>
      </c>
      <c r="B323" s="13">
        <v>322</v>
      </c>
      <c r="C323" s="13">
        <v>0.2273</v>
      </c>
      <c r="D323" s="13">
        <v>0.69</v>
      </c>
      <c r="E323" s="13">
        <v>0</v>
      </c>
      <c r="F323" s="13">
        <v>4</v>
      </c>
      <c r="G323" s="13">
        <v>48</v>
      </c>
      <c r="H323" s="14">
        <v>52</v>
      </c>
    </row>
    <row r="324" spans="1:8" ht="15" thickBot="1" x14ac:dyDescent="0.35">
      <c r="A324" s="13">
        <v>322</v>
      </c>
      <c r="B324" s="13">
        <v>323</v>
      </c>
      <c r="C324" s="13">
        <v>0.2273</v>
      </c>
      <c r="D324" s="13">
        <v>0.69</v>
      </c>
      <c r="E324" s="13">
        <v>0</v>
      </c>
      <c r="F324" s="13">
        <v>2</v>
      </c>
      <c r="G324" s="13">
        <v>34</v>
      </c>
      <c r="H324" s="14">
        <v>36</v>
      </c>
    </row>
    <row r="325" spans="1:8" ht="15" thickBot="1" x14ac:dyDescent="0.35">
      <c r="A325" s="13">
        <v>323</v>
      </c>
      <c r="B325" s="13">
        <v>324</v>
      </c>
      <c r="C325" s="13">
        <v>0.2424</v>
      </c>
      <c r="D325" s="13">
        <v>0.55000000000000004</v>
      </c>
      <c r="E325" s="13">
        <v>0</v>
      </c>
      <c r="F325" s="13">
        <v>1</v>
      </c>
      <c r="G325" s="13">
        <v>26</v>
      </c>
      <c r="H325" s="14">
        <v>27</v>
      </c>
    </row>
    <row r="326" spans="1:8" ht="15" thickBot="1" x14ac:dyDescent="0.35">
      <c r="A326" s="13">
        <v>324</v>
      </c>
      <c r="B326" s="13">
        <v>325</v>
      </c>
      <c r="C326" s="13">
        <v>0.2424</v>
      </c>
      <c r="D326" s="13">
        <v>0.55000000000000004</v>
      </c>
      <c r="E326" s="13">
        <v>0</v>
      </c>
      <c r="F326" s="13">
        <v>3</v>
      </c>
      <c r="G326" s="13">
        <v>25</v>
      </c>
      <c r="H326" s="14">
        <v>28</v>
      </c>
    </row>
    <row r="327" spans="1:8" ht="15" thickBot="1" x14ac:dyDescent="0.35">
      <c r="A327" s="13">
        <v>325</v>
      </c>
      <c r="B327" s="13">
        <v>326</v>
      </c>
      <c r="C327" s="13">
        <v>0.19700000000000001</v>
      </c>
      <c r="D327" s="13">
        <v>0.59</v>
      </c>
      <c r="E327" s="13">
        <v>8.9599999999999999E-2</v>
      </c>
      <c r="F327" s="13">
        <v>2</v>
      </c>
      <c r="G327" s="13">
        <v>18</v>
      </c>
      <c r="H327" s="14">
        <v>20</v>
      </c>
    </row>
    <row r="328" spans="1:8" ht="15" thickBot="1" x14ac:dyDescent="0.35">
      <c r="A328" s="13">
        <v>326</v>
      </c>
      <c r="B328" s="13">
        <v>327</v>
      </c>
      <c r="C328" s="13">
        <v>0.19700000000000001</v>
      </c>
      <c r="D328" s="13">
        <v>0.59</v>
      </c>
      <c r="E328" s="13">
        <v>8.9599999999999999E-2</v>
      </c>
      <c r="F328" s="13">
        <v>0</v>
      </c>
      <c r="G328" s="13">
        <v>12</v>
      </c>
      <c r="H328" s="14">
        <v>12</v>
      </c>
    </row>
    <row r="329" spans="1:8" ht="15" thickBot="1" x14ac:dyDescent="0.35">
      <c r="A329" s="13">
        <v>327</v>
      </c>
      <c r="B329" s="13">
        <v>328</v>
      </c>
      <c r="C329" s="13">
        <v>0.2273</v>
      </c>
      <c r="D329" s="13">
        <v>0.59</v>
      </c>
      <c r="E329" s="13">
        <v>0</v>
      </c>
      <c r="F329" s="13">
        <v>1</v>
      </c>
      <c r="G329" s="13">
        <v>7</v>
      </c>
      <c r="H329" s="14">
        <v>8</v>
      </c>
    </row>
    <row r="330" spans="1:8" ht="15" thickBot="1" x14ac:dyDescent="0.35">
      <c r="A330" s="13">
        <v>328</v>
      </c>
      <c r="B330" s="13">
        <v>329</v>
      </c>
      <c r="C330" s="13">
        <v>0.2273</v>
      </c>
      <c r="D330" s="13">
        <v>0.59</v>
      </c>
      <c r="E330" s="13">
        <v>0</v>
      </c>
      <c r="F330" s="13">
        <v>0</v>
      </c>
      <c r="G330" s="13">
        <v>5</v>
      </c>
      <c r="H330" s="14">
        <v>5</v>
      </c>
    </row>
    <row r="331" spans="1:8" ht="15" thickBot="1" x14ac:dyDescent="0.35">
      <c r="A331" s="13">
        <v>329</v>
      </c>
      <c r="B331" s="13">
        <v>330</v>
      </c>
      <c r="C331" s="13">
        <v>0.2273</v>
      </c>
      <c r="D331" s="13">
        <v>0.59</v>
      </c>
      <c r="E331" s="13">
        <v>0</v>
      </c>
      <c r="F331" s="13">
        <v>0</v>
      </c>
      <c r="G331" s="13">
        <v>1</v>
      </c>
      <c r="H331" s="14">
        <v>1</v>
      </c>
    </row>
    <row r="332" spans="1:8" ht="15" thickBot="1" x14ac:dyDescent="0.35">
      <c r="A332" s="13">
        <v>330</v>
      </c>
      <c r="B332" s="13">
        <v>331</v>
      </c>
      <c r="C332" s="13">
        <v>0.16669999999999999</v>
      </c>
      <c r="D332" s="13">
        <v>0.63</v>
      </c>
      <c r="E332" s="13">
        <v>0.1045</v>
      </c>
      <c r="F332" s="13">
        <v>1</v>
      </c>
      <c r="G332" s="13">
        <v>2</v>
      </c>
      <c r="H332" s="14">
        <v>3</v>
      </c>
    </row>
    <row r="333" spans="1:8" ht="15" thickBot="1" x14ac:dyDescent="0.35">
      <c r="A333" s="13">
        <v>331</v>
      </c>
      <c r="B333" s="13">
        <v>332</v>
      </c>
      <c r="C333" s="13">
        <v>0.21210000000000001</v>
      </c>
      <c r="D333" s="13">
        <v>0.63</v>
      </c>
      <c r="E333" s="13">
        <v>0</v>
      </c>
      <c r="F333" s="13">
        <v>1</v>
      </c>
      <c r="G333" s="13">
        <v>9</v>
      </c>
      <c r="H333" s="14">
        <v>10</v>
      </c>
    </row>
    <row r="334" spans="1:8" ht="15" thickBot="1" x14ac:dyDescent="0.35">
      <c r="A334" s="13">
        <v>332</v>
      </c>
      <c r="B334" s="13">
        <v>333</v>
      </c>
      <c r="C334" s="13">
        <v>0.1515</v>
      </c>
      <c r="D334" s="13">
        <v>0.63</v>
      </c>
      <c r="E334" s="13">
        <v>0.1343</v>
      </c>
      <c r="F334" s="13">
        <v>1</v>
      </c>
      <c r="G334" s="13">
        <v>22</v>
      </c>
      <c r="H334" s="14">
        <v>23</v>
      </c>
    </row>
    <row r="335" spans="1:8" ht="15" thickBot="1" x14ac:dyDescent="0.35">
      <c r="A335" s="13">
        <v>333</v>
      </c>
      <c r="B335" s="13">
        <v>334</v>
      </c>
      <c r="C335" s="13">
        <v>0.18179999999999999</v>
      </c>
      <c r="D335" s="13">
        <v>0.64</v>
      </c>
      <c r="E335" s="13">
        <v>0.1343</v>
      </c>
      <c r="F335" s="13">
        <v>2</v>
      </c>
      <c r="G335" s="13">
        <v>31</v>
      </c>
      <c r="H335" s="14">
        <v>33</v>
      </c>
    </row>
    <row r="336" spans="1:8" ht="15" thickBot="1" x14ac:dyDescent="0.35">
      <c r="A336" s="13">
        <v>334</v>
      </c>
      <c r="B336" s="13">
        <v>335</v>
      </c>
      <c r="C336" s="13">
        <v>0.19700000000000001</v>
      </c>
      <c r="D336" s="13">
        <v>0.59</v>
      </c>
      <c r="E336" s="13">
        <v>0.16420000000000001</v>
      </c>
      <c r="F336" s="13">
        <v>2</v>
      </c>
      <c r="G336" s="13">
        <v>57</v>
      </c>
      <c r="H336" s="14">
        <v>59</v>
      </c>
    </row>
    <row r="337" spans="1:8" ht="15" thickBot="1" x14ac:dyDescent="0.35">
      <c r="A337" s="13">
        <v>335</v>
      </c>
      <c r="B337" s="13">
        <v>336</v>
      </c>
      <c r="C337" s="13">
        <v>0.19700000000000001</v>
      </c>
      <c r="D337" s="13">
        <v>0.55000000000000004</v>
      </c>
      <c r="E337" s="13">
        <v>0.22389999999999999</v>
      </c>
      <c r="F337" s="13">
        <v>18</v>
      </c>
      <c r="G337" s="13">
        <v>54</v>
      </c>
      <c r="H337" s="14">
        <v>72</v>
      </c>
    </row>
    <row r="338" spans="1:8" ht="15" thickBot="1" x14ac:dyDescent="0.35">
      <c r="A338" s="13">
        <v>336</v>
      </c>
      <c r="B338" s="13">
        <v>337</v>
      </c>
      <c r="C338" s="13">
        <v>0.2273</v>
      </c>
      <c r="D338" s="13">
        <v>0.48</v>
      </c>
      <c r="E338" s="13">
        <v>0.22389999999999999</v>
      </c>
      <c r="F338" s="13">
        <v>15</v>
      </c>
      <c r="G338" s="13">
        <v>74</v>
      </c>
      <c r="H338" s="14">
        <v>89</v>
      </c>
    </row>
    <row r="339" spans="1:8" ht="15" thickBot="1" x14ac:dyDescent="0.35">
      <c r="A339" s="13">
        <v>337</v>
      </c>
      <c r="B339" s="13">
        <v>338</v>
      </c>
      <c r="C339" s="13">
        <v>0.2576</v>
      </c>
      <c r="D339" s="13">
        <v>0.38</v>
      </c>
      <c r="E339" s="13">
        <v>0.29849999999999999</v>
      </c>
      <c r="F339" s="13">
        <v>21</v>
      </c>
      <c r="G339" s="13">
        <v>80</v>
      </c>
      <c r="H339" s="14">
        <v>101</v>
      </c>
    </row>
    <row r="340" spans="1:8" ht="15" thickBot="1" x14ac:dyDescent="0.35">
      <c r="A340" s="13">
        <v>338</v>
      </c>
      <c r="B340" s="13">
        <v>339</v>
      </c>
      <c r="C340" s="13">
        <v>0.28789999999999999</v>
      </c>
      <c r="D340" s="13">
        <v>0.39</v>
      </c>
      <c r="E340" s="13">
        <v>0.28360000000000002</v>
      </c>
      <c r="F340" s="13">
        <v>26</v>
      </c>
      <c r="G340" s="13">
        <v>92</v>
      </c>
      <c r="H340" s="14">
        <v>118</v>
      </c>
    </row>
    <row r="341" spans="1:8" ht="15" thickBot="1" x14ac:dyDescent="0.35">
      <c r="A341" s="13">
        <v>339</v>
      </c>
      <c r="B341" s="13">
        <v>340</v>
      </c>
      <c r="C341" s="13">
        <v>0.31819999999999998</v>
      </c>
      <c r="D341" s="13">
        <v>0.36</v>
      </c>
      <c r="E341" s="13">
        <v>0.19400000000000001</v>
      </c>
      <c r="F341" s="13">
        <v>21</v>
      </c>
      <c r="G341" s="13">
        <v>108</v>
      </c>
      <c r="H341" s="14">
        <v>129</v>
      </c>
    </row>
    <row r="342" spans="1:8" ht="15" thickBot="1" x14ac:dyDescent="0.35">
      <c r="A342" s="13">
        <v>340</v>
      </c>
      <c r="B342" s="13">
        <v>341</v>
      </c>
      <c r="C342" s="13">
        <v>0.33329999999999999</v>
      </c>
      <c r="D342" s="13">
        <v>0.34</v>
      </c>
      <c r="E342" s="13">
        <v>0.19400000000000001</v>
      </c>
      <c r="F342" s="13">
        <v>33</v>
      </c>
      <c r="G342" s="13">
        <v>95</v>
      </c>
      <c r="H342" s="14">
        <v>128</v>
      </c>
    </row>
    <row r="343" spans="1:8" ht="15" thickBot="1" x14ac:dyDescent="0.35">
      <c r="A343" s="13">
        <v>341</v>
      </c>
      <c r="B343" s="13">
        <v>342</v>
      </c>
      <c r="C343" s="13">
        <v>0.30299999999999999</v>
      </c>
      <c r="D343" s="13">
        <v>0.36</v>
      </c>
      <c r="E343" s="13">
        <v>0.28360000000000002</v>
      </c>
      <c r="F343" s="13">
        <v>29</v>
      </c>
      <c r="G343" s="13">
        <v>54</v>
      </c>
      <c r="H343" s="14">
        <v>83</v>
      </c>
    </row>
    <row r="344" spans="1:8" ht="15" thickBot="1" x14ac:dyDescent="0.35">
      <c r="A344" s="13">
        <v>342</v>
      </c>
      <c r="B344" s="13">
        <v>343</v>
      </c>
      <c r="C344" s="13">
        <v>0.28789999999999999</v>
      </c>
      <c r="D344" s="13">
        <v>0.45</v>
      </c>
      <c r="E344" s="13">
        <v>0.25369999999999998</v>
      </c>
      <c r="F344" s="13">
        <v>15</v>
      </c>
      <c r="G344" s="13">
        <v>69</v>
      </c>
      <c r="H344" s="14">
        <v>84</v>
      </c>
    </row>
    <row r="345" spans="1:8" ht="15" thickBot="1" x14ac:dyDescent="0.35">
      <c r="A345" s="13">
        <v>343</v>
      </c>
      <c r="B345" s="13">
        <v>344</v>
      </c>
      <c r="C345" s="13">
        <v>0.30299999999999999</v>
      </c>
      <c r="D345" s="13">
        <v>0.39</v>
      </c>
      <c r="E345" s="13">
        <v>0.25369999999999998</v>
      </c>
      <c r="F345" s="13">
        <v>14</v>
      </c>
      <c r="G345" s="13">
        <v>60</v>
      </c>
      <c r="H345" s="14">
        <v>74</v>
      </c>
    </row>
    <row r="346" spans="1:8" ht="15" thickBot="1" x14ac:dyDescent="0.35">
      <c r="A346" s="13">
        <v>344</v>
      </c>
      <c r="B346" s="13">
        <v>345</v>
      </c>
      <c r="C346" s="13">
        <v>0.30299999999999999</v>
      </c>
      <c r="D346" s="13">
        <v>0.39</v>
      </c>
      <c r="E346" s="13">
        <v>0.25369999999999998</v>
      </c>
      <c r="F346" s="13">
        <v>6</v>
      </c>
      <c r="G346" s="13">
        <v>35</v>
      </c>
      <c r="H346" s="14">
        <v>41</v>
      </c>
    </row>
    <row r="347" spans="1:8" ht="15" thickBot="1" x14ac:dyDescent="0.35">
      <c r="A347" s="13">
        <v>345</v>
      </c>
      <c r="B347" s="13">
        <v>346</v>
      </c>
      <c r="C347" s="13">
        <v>0.30299999999999999</v>
      </c>
      <c r="D347" s="13">
        <v>0.39</v>
      </c>
      <c r="E347" s="13">
        <v>0.22389999999999999</v>
      </c>
      <c r="F347" s="13">
        <v>6</v>
      </c>
      <c r="G347" s="13">
        <v>51</v>
      </c>
      <c r="H347" s="14">
        <v>57</v>
      </c>
    </row>
    <row r="348" spans="1:8" ht="15" thickBot="1" x14ac:dyDescent="0.35">
      <c r="A348" s="13">
        <v>346</v>
      </c>
      <c r="B348" s="13">
        <v>347</v>
      </c>
      <c r="C348" s="13">
        <v>0.31819999999999998</v>
      </c>
      <c r="D348" s="13">
        <v>0.42</v>
      </c>
      <c r="E348" s="13">
        <v>0.1045</v>
      </c>
      <c r="F348" s="13">
        <v>0</v>
      </c>
      <c r="G348" s="13">
        <v>26</v>
      </c>
      <c r="H348" s="14">
        <v>26</v>
      </c>
    </row>
    <row r="349" spans="1:8" ht="15" thickBot="1" x14ac:dyDescent="0.35">
      <c r="A349" s="13">
        <v>347</v>
      </c>
      <c r="B349" s="13">
        <v>348</v>
      </c>
      <c r="C349" s="13">
        <v>0.28789999999999999</v>
      </c>
      <c r="D349" s="13">
        <v>0.45</v>
      </c>
      <c r="E349" s="13">
        <v>0.28360000000000002</v>
      </c>
      <c r="F349" s="13">
        <v>5</v>
      </c>
      <c r="G349" s="13">
        <v>39</v>
      </c>
      <c r="H349" s="14">
        <v>44</v>
      </c>
    </row>
    <row r="350" spans="1:8" ht="15" thickBot="1" x14ac:dyDescent="0.35">
      <c r="A350" s="13">
        <v>348</v>
      </c>
      <c r="B350" s="13">
        <v>349</v>
      </c>
      <c r="C350" s="13">
        <v>0.30299999999999999</v>
      </c>
      <c r="D350" s="13">
        <v>0.56000000000000005</v>
      </c>
      <c r="E350" s="13">
        <v>0</v>
      </c>
      <c r="F350" s="13">
        <v>6</v>
      </c>
      <c r="G350" s="13">
        <v>33</v>
      </c>
      <c r="H350" s="14">
        <v>39</v>
      </c>
    </row>
    <row r="351" spans="1:8" ht="15" thickBot="1" x14ac:dyDescent="0.35">
      <c r="A351" s="13">
        <v>349</v>
      </c>
      <c r="B351" s="13">
        <v>350</v>
      </c>
      <c r="C351" s="13">
        <v>0.2727</v>
      </c>
      <c r="D351" s="13">
        <v>0.56000000000000005</v>
      </c>
      <c r="E351" s="13">
        <v>0.1343</v>
      </c>
      <c r="F351" s="13">
        <v>4</v>
      </c>
      <c r="G351" s="13">
        <v>19</v>
      </c>
      <c r="H351" s="14">
        <v>23</v>
      </c>
    </row>
    <row r="352" spans="1:8" ht="15" thickBot="1" x14ac:dyDescent="0.35">
      <c r="A352" s="13">
        <v>350</v>
      </c>
      <c r="B352" s="13">
        <v>351</v>
      </c>
      <c r="C352" s="13">
        <v>0.28789999999999999</v>
      </c>
      <c r="D352" s="13">
        <v>0.56000000000000005</v>
      </c>
      <c r="E352" s="13">
        <v>8.9599999999999999E-2</v>
      </c>
      <c r="F352" s="13">
        <v>3</v>
      </c>
      <c r="G352" s="13">
        <v>13</v>
      </c>
      <c r="H352" s="14">
        <v>16</v>
      </c>
    </row>
    <row r="353" spans="1:8" ht="15" thickBot="1" x14ac:dyDescent="0.35">
      <c r="A353" s="13">
        <v>351</v>
      </c>
      <c r="B353" s="13">
        <v>352</v>
      </c>
      <c r="C353" s="13">
        <v>0.2727</v>
      </c>
      <c r="D353" s="13">
        <v>0.69</v>
      </c>
      <c r="E353" s="13">
        <v>0</v>
      </c>
      <c r="F353" s="13">
        <v>9</v>
      </c>
      <c r="G353" s="13">
        <v>6</v>
      </c>
      <c r="H353" s="14">
        <v>15</v>
      </c>
    </row>
    <row r="354" spans="1:8" ht="15" thickBot="1" x14ac:dyDescent="0.35">
      <c r="A354" s="13">
        <v>352</v>
      </c>
      <c r="B354" s="13">
        <v>353</v>
      </c>
      <c r="C354" s="13">
        <v>0.2576</v>
      </c>
      <c r="D354" s="13">
        <v>0.56000000000000005</v>
      </c>
      <c r="E354" s="13">
        <v>0.16420000000000001</v>
      </c>
      <c r="F354" s="13">
        <v>0</v>
      </c>
      <c r="G354" s="13">
        <v>1</v>
      </c>
      <c r="H354" s="14">
        <v>1</v>
      </c>
    </row>
    <row r="355" spans="1:8" ht="15" thickBot="1" x14ac:dyDescent="0.35">
      <c r="A355" s="13">
        <v>353</v>
      </c>
      <c r="B355" s="13">
        <v>354</v>
      </c>
      <c r="C355" s="13">
        <v>0.2576</v>
      </c>
      <c r="D355" s="13">
        <v>0.56000000000000005</v>
      </c>
      <c r="E355" s="13">
        <v>0.16420000000000001</v>
      </c>
      <c r="F355" s="13">
        <v>1</v>
      </c>
      <c r="G355" s="13">
        <v>1</v>
      </c>
      <c r="H355" s="14">
        <v>2</v>
      </c>
    </row>
    <row r="356" spans="1:8" ht="15" thickBot="1" x14ac:dyDescent="0.35">
      <c r="A356" s="13">
        <v>354</v>
      </c>
      <c r="B356" s="13">
        <v>355</v>
      </c>
      <c r="C356" s="13">
        <v>0.2576</v>
      </c>
      <c r="D356" s="13">
        <v>0.56000000000000005</v>
      </c>
      <c r="E356" s="13">
        <v>0.16420000000000001</v>
      </c>
      <c r="F356" s="13">
        <v>0</v>
      </c>
      <c r="G356" s="13">
        <v>1</v>
      </c>
      <c r="H356" s="14">
        <v>1</v>
      </c>
    </row>
    <row r="357" spans="1:8" ht="15" thickBot="1" x14ac:dyDescent="0.35">
      <c r="A357" s="13">
        <v>355</v>
      </c>
      <c r="B357" s="13">
        <v>356</v>
      </c>
      <c r="C357" s="13">
        <v>0.21210000000000001</v>
      </c>
      <c r="D357" s="13">
        <v>0.56000000000000005</v>
      </c>
      <c r="E357" s="13">
        <v>0.29849999999999999</v>
      </c>
      <c r="F357" s="13">
        <v>0</v>
      </c>
      <c r="G357" s="13">
        <v>3</v>
      </c>
      <c r="H357" s="14">
        <v>3</v>
      </c>
    </row>
    <row r="358" spans="1:8" ht="15" thickBot="1" x14ac:dyDescent="0.35">
      <c r="A358" s="13">
        <v>356</v>
      </c>
      <c r="B358" s="13">
        <v>357</v>
      </c>
      <c r="C358" s="13">
        <v>0.21210000000000001</v>
      </c>
      <c r="D358" s="13">
        <v>0.55000000000000004</v>
      </c>
      <c r="E358" s="13">
        <v>0.28360000000000002</v>
      </c>
      <c r="F358" s="13">
        <v>0</v>
      </c>
      <c r="G358" s="13">
        <v>18</v>
      </c>
      <c r="H358" s="14">
        <v>18</v>
      </c>
    </row>
    <row r="359" spans="1:8" ht="15" thickBot="1" x14ac:dyDescent="0.35">
      <c r="A359" s="13">
        <v>357</v>
      </c>
      <c r="B359" s="13">
        <v>358</v>
      </c>
      <c r="C359" s="13">
        <v>0.21210000000000001</v>
      </c>
      <c r="D359" s="13">
        <v>0.51</v>
      </c>
      <c r="E359" s="13">
        <v>0.25369999999999998</v>
      </c>
      <c r="F359" s="13">
        <v>3</v>
      </c>
      <c r="G359" s="13">
        <v>29</v>
      </c>
      <c r="H359" s="14">
        <v>32</v>
      </c>
    </row>
    <row r="360" spans="1:8" ht="15" thickBot="1" x14ac:dyDescent="0.35">
      <c r="A360" s="13">
        <v>358</v>
      </c>
      <c r="B360" s="13">
        <v>359</v>
      </c>
      <c r="C360" s="13">
        <v>0.21210000000000001</v>
      </c>
      <c r="D360" s="13">
        <v>0.51</v>
      </c>
      <c r="E360" s="13">
        <v>0.28360000000000002</v>
      </c>
      <c r="F360" s="13">
        <v>8</v>
      </c>
      <c r="G360" s="13">
        <v>71</v>
      </c>
      <c r="H360" s="14">
        <v>79</v>
      </c>
    </row>
    <row r="361" spans="1:8" ht="15" thickBot="1" x14ac:dyDescent="0.35">
      <c r="A361" s="13">
        <v>359</v>
      </c>
      <c r="B361" s="13">
        <v>360</v>
      </c>
      <c r="C361" s="13">
        <v>0.2273</v>
      </c>
      <c r="D361" s="13">
        <v>0.44</v>
      </c>
      <c r="E361" s="13">
        <v>0.25369999999999998</v>
      </c>
      <c r="F361" s="13">
        <v>23</v>
      </c>
      <c r="G361" s="13">
        <v>70</v>
      </c>
      <c r="H361" s="14">
        <v>93</v>
      </c>
    </row>
    <row r="362" spans="1:8" ht="15" thickBot="1" x14ac:dyDescent="0.35">
      <c r="A362" s="13">
        <v>360</v>
      </c>
      <c r="B362" s="13">
        <v>361</v>
      </c>
      <c r="C362" s="13">
        <v>0.21210000000000001</v>
      </c>
      <c r="D362" s="13">
        <v>0.41</v>
      </c>
      <c r="E362" s="13">
        <v>0.28360000000000002</v>
      </c>
      <c r="F362" s="13">
        <v>29</v>
      </c>
      <c r="G362" s="13">
        <v>75</v>
      </c>
      <c r="H362" s="14">
        <v>104</v>
      </c>
    </row>
    <row r="363" spans="1:8" ht="15" thickBot="1" x14ac:dyDescent="0.35">
      <c r="A363" s="13">
        <v>361</v>
      </c>
      <c r="B363" s="13">
        <v>362</v>
      </c>
      <c r="C363" s="13">
        <v>0.2273</v>
      </c>
      <c r="D363" s="13">
        <v>0.35</v>
      </c>
      <c r="E363" s="13">
        <v>0.29849999999999999</v>
      </c>
      <c r="F363" s="13">
        <v>23</v>
      </c>
      <c r="G363" s="13">
        <v>95</v>
      </c>
      <c r="H363" s="14">
        <v>118</v>
      </c>
    </row>
    <row r="364" spans="1:8" ht="15" thickBot="1" x14ac:dyDescent="0.35">
      <c r="A364" s="13">
        <v>362</v>
      </c>
      <c r="B364" s="13">
        <v>363</v>
      </c>
      <c r="C364" s="13">
        <v>0.2727</v>
      </c>
      <c r="D364" s="13">
        <v>0.36</v>
      </c>
      <c r="E364" s="13">
        <v>0.25369999999999998</v>
      </c>
      <c r="F364" s="13">
        <v>22</v>
      </c>
      <c r="G364" s="13">
        <v>69</v>
      </c>
      <c r="H364" s="14">
        <v>91</v>
      </c>
    </row>
    <row r="365" spans="1:8" ht="15" thickBot="1" x14ac:dyDescent="0.35">
      <c r="A365" s="13">
        <v>363</v>
      </c>
      <c r="B365" s="13">
        <v>364</v>
      </c>
      <c r="C365" s="13">
        <v>0.2424</v>
      </c>
      <c r="D365" s="13">
        <v>0.38</v>
      </c>
      <c r="E365" s="13">
        <v>0.25369999999999998</v>
      </c>
      <c r="F365" s="13">
        <v>35</v>
      </c>
      <c r="G365" s="13">
        <v>78</v>
      </c>
      <c r="H365" s="14">
        <v>113</v>
      </c>
    </row>
    <row r="366" spans="1:8" ht="15" thickBot="1" x14ac:dyDescent="0.35">
      <c r="A366" s="13">
        <v>364</v>
      </c>
      <c r="B366" s="13">
        <v>365</v>
      </c>
      <c r="C366" s="13">
        <v>0.2273</v>
      </c>
      <c r="D366" s="13">
        <v>0.38</v>
      </c>
      <c r="E366" s="13">
        <v>0.22389999999999999</v>
      </c>
      <c r="F366" s="13">
        <v>22</v>
      </c>
      <c r="G366" s="13">
        <v>77</v>
      </c>
      <c r="H366" s="14">
        <v>99</v>
      </c>
    </row>
    <row r="367" spans="1:8" ht="15" thickBot="1" x14ac:dyDescent="0.35">
      <c r="A367" s="13">
        <v>365</v>
      </c>
      <c r="B367" s="13">
        <v>366</v>
      </c>
      <c r="C367" s="13">
        <v>0.21210000000000001</v>
      </c>
      <c r="D367" s="13">
        <v>0.37</v>
      </c>
      <c r="E367" s="13">
        <v>0.25369999999999998</v>
      </c>
      <c r="F367" s="13">
        <v>23</v>
      </c>
      <c r="G367" s="13">
        <v>82</v>
      </c>
      <c r="H367" s="14">
        <v>105</v>
      </c>
    </row>
    <row r="368" spans="1:8" ht="15" thickBot="1" x14ac:dyDescent="0.35">
      <c r="A368" s="13">
        <v>366</v>
      </c>
      <c r="B368" s="13">
        <v>367</v>
      </c>
      <c r="C368" s="13">
        <v>0.21210000000000001</v>
      </c>
      <c r="D368" s="13">
        <v>0.4</v>
      </c>
      <c r="E368" s="13">
        <v>0.16420000000000001</v>
      </c>
      <c r="F368" s="13">
        <v>11</v>
      </c>
      <c r="G368" s="13">
        <v>56</v>
      </c>
      <c r="H368" s="14">
        <v>67</v>
      </c>
    </row>
    <row r="369" spans="1:8" ht="15" thickBot="1" x14ac:dyDescent="0.35">
      <c r="A369" s="13">
        <v>367</v>
      </c>
      <c r="B369" s="13">
        <v>368</v>
      </c>
      <c r="C369" s="13">
        <v>0.19700000000000001</v>
      </c>
      <c r="D369" s="13">
        <v>0.47</v>
      </c>
      <c r="E369" s="13">
        <v>0.1343</v>
      </c>
      <c r="F369" s="13">
        <v>14</v>
      </c>
      <c r="G369" s="13">
        <v>47</v>
      </c>
      <c r="H369" s="14">
        <v>61</v>
      </c>
    </row>
    <row r="370" spans="1:8" ht="15" thickBot="1" x14ac:dyDescent="0.35">
      <c r="A370" s="13">
        <v>368</v>
      </c>
      <c r="B370" s="13">
        <v>369</v>
      </c>
      <c r="C370" s="13">
        <v>0.19700000000000001</v>
      </c>
      <c r="D370" s="13">
        <v>0.47</v>
      </c>
      <c r="E370" s="13">
        <v>0.16420000000000001</v>
      </c>
      <c r="F370" s="13">
        <v>7</v>
      </c>
      <c r="G370" s="13">
        <v>50</v>
      </c>
      <c r="H370" s="14">
        <v>57</v>
      </c>
    </row>
    <row r="371" spans="1:8" ht="15" thickBot="1" x14ac:dyDescent="0.35">
      <c r="A371" s="13">
        <v>369</v>
      </c>
      <c r="B371" s="13">
        <v>370</v>
      </c>
      <c r="C371" s="13">
        <v>0.19700000000000001</v>
      </c>
      <c r="D371" s="13">
        <v>0.51</v>
      </c>
      <c r="E371" s="13">
        <v>0.16420000000000001</v>
      </c>
      <c r="F371" s="13">
        <v>6</v>
      </c>
      <c r="G371" s="13">
        <v>22</v>
      </c>
      <c r="H371" s="14">
        <v>28</v>
      </c>
    </row>
    <row r="372" spans="1:8" ht="15" thickBot="1" x14ac:dyDescent="0.35">
      <c r="A372" s="13">
        <v>370</v>
      </c>
      <c r="B372" s="13">
        <v>371</v>
      </c>
      <c r="C372" s="13">
        <v>0.21210000000000001</v>
      </c>
      <c r="D372" s="13">
        <v>0.49</v>
      </c>
      <c r="E372" s="13">
        <v>0.1343</v>
      </c>
      <c r="F372" s="13">
        <v>2</v>
      </c>
      <c r="G372" s="13">
        <v>19</v>
      </c>
      <c r="H372" s="14">
        <v>21</v>
      </c>
    </row>
    <row r="373" spans="1:8" ht="15" thickBot="1" x14ac:dyDescent="0.35">
      <c r="A373" s="13">
        <v>371</v>
      </c>
      <c r="B373" s="13">
        <v>372</v>
      </c>
      <c r="C373" s="13">
        <v>0.2273</v>
      </c>
      <c r="D373" s="13">
        <v>0.4</v>
      </c>
      <c r="E373" s="13">
        <v>0.1045</v>
      </c>
      <c r="F373" s="13">
        <v>0</v>
      </c>
      <c r="G373" s="13">
        <v>18</v>
      </c>
      <c r="H373" s="14">
        <v>18</v>
      </c>
    </row>
    <row r="374" spans="1:8" ht="15" thickBot="1" x14ac:dyDescent="0.35">
      <c r="A374" s="13">
        <v>372</v>
      </c>
      <c r="B374" s="13">
        <v>373</v>
      </c>
      <c r="C374" s="13">
        <v>0.19700000000000001</v>
      </c>
      <c r="D374" s="13">
        <v>0.47</v>
      </c>
      <c r="E374" s="13">
        <v>0.22389999999999999</v>
      </c>
      <c r="F374" s="13">
        <v>1</v>
      </c>
      <c r="G374" s="13">
        <v>16</v>
      </c>
      <c r="H374" s="14">
        <v>17</v>
      </c>
    </row>
    <row r="375" spans="1:8" ht="15" thickBot="1" x14ac:dyDescent="0.35">
      <c r="A375" s="13">
        <v>373</v>
      </c>
      <c r="B375" s="13">
        <v>374</v>
      </c>
      <c r="C375" s="13">
        <v>0.19700000000000001</v>
      </c>
      <c r="D375" s="13">
        <v>0.44</v>
      </c>
      <c r="E375" s="13">
        <v>0.19400000000000001</v>
      </c>
      <c r="F375" s="13">
        <v>1</v>
      </c>
      <c r="G375" s="13">
        <v>15</v>
      </c>
      <c r="H375" s="14">
        <v>16</v>
      </c>
    </row>
    <row r="376" spans="1:8" ht="15" thickBot="1" x14ac:dyDescent="0.35">
      <c r="A376" s="13">
        <v>374</v>
      </c>
      <c r="B376" s="13">
        <v>375</v>
      </c>
      <c r="C376" s="13">
        <v>0.16669999999999999</v>
      </c>
      <c r="D376" s="13">
        <v>0.43</v>
      </c>
      <c r="E376" s="13">
        <v>0.25369999999999998</v>
      </c>
      <c r="F376" s="13">
        <v>0</v>
      </c>
      <c r="G376" s="13">
        <v>8</v>
      </c>
      <c r="H376" s="14">
        <v>8</v>
      </c>
    </row>
    <row r="377" spans="1:8" ht="15" thickBot="1" x14ac:dyDescent="0.35">
      <c r="A377" s="13">
        <v>375</v>
      </c>
      <c r="B377" s="13">
        <v>376</v>
      </c>
      <c r="C377" s="13">
        <v>0.18179999999999999</v>
      </c>
      <c r="D377" s="13">
        <v>0.43</v>
      </c>
      <c r="E377" s="13">
        <v>0.19400000000000001</v>
      </c>
      <c r="F377" s="13">
        <v>0</v>
      </c>
      <c r="G377" s="13">
        <v>2</v>
      </c>
      <c r="H377" s="14">
        <v>2</v>
      </c>
    </row>
    <row r="378" spans="1:8" ht="15" thickBot="1" x14ac:dyDescent="0.35">
      <c r="A378" s="13">
        <v>376</v>
      </c>
      <c r="B378" s="13">
        <v>377</v>
      </c>
      <c r="C378" s="13">
        <v>0.19700000000000001</v>
      </c>
      <c r="D378" s="13">
        <v>0.43</v>
      </c>
      <c r="E378" s="13">
        <v>0.1343</v>
      </c>
      <c r="F378" s="13">
        <v>1</v>
      </c>
      <c r="G378" s="13">
        <v>2</v>
      </c>
      <c r="H378" s="14">
        <v>3</v>
      </c>
    </row>
    <row r="379" spans="1:8" ht="15" thickBot="1" x14ac:dyDescent="0.35">
      <c r="A379" s="13">
        <v>377</v>
      </c>
      <c r="B379" s="13">
        <v>378</v>
      </c>
      <c r="C379" s="13">
        <v>0.19700000000000001</v>
      </c>
      <c r="D379" s="13">
        <v>0.43</v>
      </c>
      <c r="E379" s="13">
        <v>0.16420000000000001</v>
      </c>
      <c r="F379" s="13">
        <v>0</v>
      </c>
      <c r="G379" s="13">
        <v>1</v>
      </c>
      <c r="H379" s="14">
        <v>1</v>
      </c>
    </row>
    <row r="380" spans="1:8" ht="15" thickBot="1" x14ac:dyDescent="0.35">
      <c r="A380" s="13">
        <v>378</v>
      </c>
      <c r="B380" s="13">
        <v>379</v>
      </c>
      <c r="C380" s="13">
        <v>0.18179999999999999</v>
      </c>
      <c r="D380" s="13">
        <v>0.43</v>
      </c>
      <c r="E380" s="13">
        <v>0.19400000000000001</v>
      </c>
      <c r="F380" s="13">
        <v>0</v>
      </c>
      <c r="G380" s="13">
        <v>5</v>
      </c>
      <c r="H380" s="14">
        <v>5</v>
      </c>
    </row>
    <row r="381" spans="1:8" ht="15" thickBot="1" x14ac:dyDescent="0.35">
      <c r="A381" s="13">
        <v>379</v>
      </c>
      <c r="B381" s="13">
        <v>380</v>
      </c>
      <c r="C381" s="13">
        <v>0.18179999999999999</v>
      </c>
      <c r="D381" s="13">
        <v>0.5</v>
      </c>
      <c r="E381" s="13">
        <v>0.1343</v>
      </c>
      <c r="F381" s="13">
        <v>4</v>
      </c>
      <c r="G381" s="13">
        <v>9</v>
      </c>
      <c r="H381" s="14">
        <v>13</v>
      </c>
    </row>
    <row r="382" spans="1:8" ht="15" thickBot="1" x14ac:dyDescent="0.35">
      <c r="A382" s="13">
        <v>380</v>
      </c>
      <c r="B382" s="13">
        <v>381</v>
      </c>
      <c r="C382" s="13">
        <v>0.1515</v>
      </c>
      <c r="D382" s="13">
        <v>0.47</v>
      </c>
      <c r="E382" s="13">
        <v>0.22389999999999999</v>
      </c>
      <c r="F382" s="13">
        <v>3</v>
      </c>
      <c r="G382" s="13">
        <v>30</v>
      </c>
      <c r="H382" s="14">
        <v>33</v>
      </c>
    </row>
    <row r="383" spans="1:8" ht="15" thickBot="1" x14ac:dyDescent="0.35">
      <c r="A383" s="13">
        <v>381</v>
      </c>
      <c r="B383" s="13">
        <v>382</v>
      </c>
      <c r="C383" s="13">
        <v>0.1515</v>
      </c>
      <c r="D383" s="13">
        <v>0.47</v>
      </c>
      <c r="E383" s="13">
        <v>0.22389999999999999</v>
      </c>
      <c r="F383" s="13">
        <v>8</v>
      </c>
      <c r="G383" s="13">
        <v>39</v>
      </c>
      <c r="H383" s="14">
        <v>47</v>
      </c>
    </row>
    <row r="384" spans="1:8" ht="15" thickBot="1" x14ac:dyDescent="0.35">
      <c r="A384" s="13">
        <v>382</v>
      </c>
      <c r="B384" s="13">
        <v>383</v>
      </c>
      <c r="C384" s="13">
        <v>0.1515</v>
      </c>
      <c r="D384" s="13">
        <v>0.5</v>
      </c>
      <c r="E384" s="13">
        <v>0.25369999999999998</v>
      </c>
      <c r="F384" s="13">
        <v>7</v>
      </c>
      <c r="G384" s="13">
        <v>50</v>
      </c>
      <c r="H384" s="14">
        <v>57</v>
      </c>
    </row>
    <row r="385" spans="1:8" ht="15" thickBot="1" x14ac:dyDescent="0.35">
      <c r="A385" s="13">
        <v>383</v>
      </c>
      <c r="B385" s="13">
        <v>384</v>
      </c>
      <c r="C385" s="13">
        <v>0.1515</v>
      </c>
      <c r="D385" s="13">
        <v>0.55000000000000004</v>
      </c>
      <c r="E385" s="13">
        <v>0.19400000000000001</v>
      </c>
      <c r="F385" s="13">
        <v>9</v>
      </c>
      <c r="G385" s="13">
        <v>55</v>
      </c>
      <c r="H385" s="14">
        <v>64</v>
      </c>
    </row>
    <row r="386" spans="1:8" ht="15" thickBot="1" x14ac:dyDescent="0.35">
      <c r="A386" s="13">
        <v>384</v>
      </c>
      <c r="B386" s="13">
        <v>385</v>
      </c>
      <c r="C386" s="13">
        <v>0.19700000000000001</v>
      </c>
      <c r="D386" s="13">
        <v>0.47</v>
      </c>
      <c r="E386" s="13">
        <v>0.1343</v>
      </c>
      <c r="F386" s="13">
        <v>10</v>
      </c>
      <c r="G386" s="13">
        <v>70</v>
      </c>
      <c r="H386" s="14">
        <v>80</v>
      </c>
    </row>
    <row r="387" spans="1:8" ht="15" thickBot="1" x14ac:dyDescent="0.35">
      <c r="A387" s="13">
        <v>385</v>
      </c>
      <c r="B387" s="13">
        <v>386</v>
      </c>
      <c r="C387" s="13">
        <v>0.19700000000000001</v>
      </c>
      <c r="D387" s="13">
        <v>0.47</v>
      </c>
      <c r="E387" s="13">
        <v>0.1343</v>
      </c>
      <c r="F387" s="13">
        <v>13</v>
      </c>
      <c r="G387" s="13">
        <v>80</v>
      </c>
      <c r="H387" s="14">
        <v>93</v>
      </c>
    </row>
    <row r="388" spans="1:8" ht="15" thickBot="1" x14ac:dyDescent="0.35">
      <c r="A388" s="13">
        <v>386</v>
      </c>
      <c r="B388" s="13">
        <v>387</v>
      </c>
      <c r="C388" s="13">
        <v>0.21210000000000001</v>
      </c>
      <c r="D388" s="13">
        <v>0.43</v>
      </c>
      <c r="E388" s="13">
        <v>0.1045</v>
      </c>
      <c r="F388" s="13">
        <v>12</v>
      </c>
      <c r="G388" s="13">
        <v>74</v>
      </c>
      <c r="H388" s="14">
        <v>86</v>
      </c>
    </row>
    <row r="389" spans="1:8" ht="15" thickBot="1" x14ac:dyDescent="0.35">
      <c r="A389" s="13">
        <v>387</v>
      </c>
      <c r="B389" s="13">
        <v>388</v>
      </c>
      <c r="C389" s="13">
        <v>0.21210000000000001</v>
      </c>
      <c r="D389" s="13">
        <v>0.47</v>
      </c>
      <c r="E389" s="13">
        <v>0.16420000000000001</v>
      </c>
      <c r="F389" s="13">
        <v>21</v>
      </c>
      <c r="G389" s="13">
        <v>72</v>
      </c>
      <c r="H389" s="14">
        <v>93</v>
      </c>
    </row>
    <row r="390" spans="1:8" ht="15" thickBot="1" x14ac:dyDescent="0.35">
      <c r="A390" s="13">
        <v>388</v>
      </c>
      <c r="B390" s="13">
        <v>389</v>
      </c>
      <c r="C390" s="13">
        <v>0.21210000000000001</v>
      </c>
      <c r="D390" s="13">
        <v>0.47</v>
      </c>
      <c r="E390" s="13">
        <v>0.16420000000000001</v>
      </c>
      <c r="F390" s="13">
        <v>6</v>
      </c>
      <c r="G390" s="13">
        <v>76</v>
      </c>
      <c r="H390" s="14">
        <v>82</v>
      </c>
    </row>
    <row r="391" spans="1:8" ht="15" thickBot="1" x14ac:dyDescent="0.35">
      <c r="A391" s="13">
        <v>389</v>
      </c>
      <c r="B391" s="13">
        <v>390</v>
      </c>
      <c r="C391" s="13">
        <v>0.19700000000000001</v>
      </c>
      <c r="D391" s="13">
        <v>0.51</v>
      </c>
      <c r="E391" s="13">
        <v>0.19400000000000001</v>
      </c>
      <c r="F391" s="13">
        <v>4</v>
      </c>
      <c r="G391" s="13">
        <v>67</v>
      </c>
      <c r="H391" s="14">
        <v>71</v>
      </c>
    </row>
    <row r="392" spans="1:8" ht="15" thickBot="1" x14ac:dyDescent="0.35">
      <c r="A392" s="13">
        <v>390</v>
      </c>
      <c r="B392" s="13">
        <v>391</v>
      </c>
      <c r="C392" s="13">
        <v>0.16669999999999999</v>
      </c>
      <c r="D392" s="13">
        <v>0.55000000000000004</v>
      </c>
      <c r="E392" s="13">
        <v>0.25369999999999998</v>
      </c>
      <c r="F392" s="13">
        <v>7</v>
      </c>
      <c r="G392" s="13">
        <v>85</v>
      </c>
      <c r="H392" s="14">
        <v>92</v>
      </c>
    </row>
    <row r="393" spans="1:8" ht="15" thickBot="1" x14ac:dyDescent="0.35">
      <c r="A393" s="13">
        <v>391</v>
      </c>
      <c r="B393" s="13">
        <v>392</v>
      </c>
      <c r="C393" s="13">
        <v>0.18179999999999999</v>
      </c>
      <c r="D393" s="13">
        <v>0.59</v>
      </c>
      <c r="E393" s="13">
        <v>0.19400000000000001</v>
      </c>
      <c r="F393" s="13">
        <v>2</v>
      </c>
      <c r="G393" s="13">
        <v>58</v>
      </c>
      <c r="H393" s="14">
        <v>60</v>
      </c>
    </row>
    <row r="394" spans="1:8" ht="15" thickBot="1" x14ac:dyDescent="0.35">
      <c r="A394" s="13">
        <v>392</v>
      </c>
      <c r="B394" s="13">
        <v>393</v>
      </c>
      <c r="C394" s="13">
        <v>0.1515</v>
      </c>
      <c r="D394" s="13">
        <v>0.8</v>
      </c>
      <c r="E394" s="13">
        <v>0.19400000000000001</v>
      </c>
      <c r="F394" s="13">
        <v>4</v>
      </c>
      <c r="G394" s="13">
        <v>29</v>
      </c>
      <c r="H394" s="14">
        <v>33</v>
      </c>
    </row>
    <row r="395" spans="1:8" ht="15" thickBot="1" x14ac:dyDescent="0.35">
      <c r="A395" s="13">
        <v>393</v>
      </c>
      <c r="B395" s="13">
        <v>394</v>
      </c>
      <c r="C395" s="13">
        <v>0.1515</v>
      </c>
      <c r="D395" s="13">
        <v>0.8</v>
      </c>
      <c r="E395" s="13">
        <v>0.19400000000000001</v>
      </c>
      <c r="F395" s="13">
        <v>3</v>
      </c>
      <c r="G395" s="13">
        <v>24</v>
      </c>
      <c r="H395" s="14">
        <v>27</v>
      </c>
    </row>
    <row r="396" spans="1:8" ht="15" thickBot="1" x14ac:dyDescent="0.35">
      <c r="A396" s="13">
        <v>394</v>
      </c>
      <c r="B396" s="13">
        <v>395</v>
      </c>
      <c r="C396" s="13">
        <v>0.1212</v>
      </c>
      <c r="D396" s="13">
        <v>0.93</v>
      </c>
      <c r="E396" s="13">
        <v>0.25369999999999998</v>
      </c>
      <c r="F396" s="13">
        <v>0</v>
      </c>
      <c r="G396" s="13">
        <v>13</v>
      </c>
      <c r="H396" s="14">
        <v>13</v>
      </c>
    </row>
    <row r="397" spans="1:8" ht="15" thickBot="1" x14ac:dyDescent="0.35">
      <c r="A397" s="13">
        <v>395</v>
      </c>
      <c r="B397" s="13">
        <v>396</v>
      </c>
      <c r="C397" s="13">
        <v>0.13639999999999999</v>
      </c>
      <c r="D397" s="13">
        <v>0.86</v>
      </c>
      <c r="E397" s="13">
        <v>0.28360000000000002</v>
      </c>
      <c r="F397" s="13">
        <v>1</v>
      </c>
      <c r="G397" s="13">
        <v>3</v>
      </c>
      <c r="H397" s="14">
        <v>4</v>
      </c>
    </row>
    <row r="398" spans="1:8" ht="15" thickBot="1" x14ac:dyDescent="0.35">
      <c r="A398" s="13">
        <v>396</v>
      </c>
      <c r="B398" s="13">
        <v>397</v>
      </c>
      <c r="C398" s="13">
        <v>0.18179999999999999</v>
      </c>
      <c r="D398" s="13">
        <v>0.86</v>
      </c>
      <c r="E398" s="13">
        <v>0.32840000000000003</v>
      </c>
      <c r="F398" s="13">
        <v>0</v>
      </c>
      <c r="G398" s="13">
        <v>3</v>
      </c>
      <c r="H398" s="14">
        <v>3</v>
      </c>
    </row>
    <row r="399" spans="1:8" ht="15" thickBot="1" x14ac:dyDescent="0.35">
      <c r="A399" s="13">
        <v>397</v>
      </c>
      <c r="B399" s="13">
        <v>398</v>
      </c>
      <c r="C399" s="13">
        <v>0.19700000000000001</v>
      </c>
      <c r="D399" s="13">
        <v>0.86</v>
      </c>
      <c r="E399" s="13">
        <v>0.22389999999999999</v>
      </c>
      <c r="F399" s="13">
        <v>0</v>
      </c>
      <c r="G399" s="13">
        <v>22</v>
      </c>
      <c r="H399" s="14">
        <v>22</v>
      </c>
    </row>
    <row r="400" spans="1:8" ht="15" thickBot="1" x14ac:dyDescent="0.35">
      <c r="A400" s="13">
        <v>398</v>
      </c>
      <c r="B400" s="13">
        <v>399</v>
      </c>
      <c r="C400" s="13">
        <v>0.2273</v>
      </c>
      <c r="D400" s="13">
        <v>0.8</v>
      </c>
      <c r="E400" s="13">
        <v>0.16420000000000001</v>
      </c>
      <c r="F400" s="13">
        <v>2</v>
      </c>
      <c r="G400" s="13">
        <v>26</v>
      </c>
      <c r="H400" s="14">
        <v>28</v>
      </c>
    </row>
    <row r="401" spans="1:8" ht="15" thickBot="1" x14ac:dyDescent="0.35">
      <c r="A401" s="13">
        <v>399</v>
      </c>
      <c r="B401" s="13">
        <v>400</v>
      </c>
      <c r="C401" s="13">
        <v>0.2273</v>
      </c>
      <c r="D401" s="13">
        <v>0.87</v>
      </c>
      <c r="E401" s="13">
        <v>0.16420000000000001</v>
      </c>
      <c r="F401" s="13">
        <v>3</v>
      </c>
      <c r="G401" s="13">
        <v>32</v>
      </c>
      <c r="H401" s="14">
        <v>35</v>
      </c>
    </row>
    <row r="402" spans="1:8" ht="15" thickBot="1" x14ac:dyDescent="0.35">
      <c r="A402" s="13">
        <v>400</v>
      </c>
      <c r="B402" s="13">
        <v>401</v>
      </c>
      <c r="C402" s="13">
        <v>0.2273</v>
      </c>
      <c r="D402" s="13">
        <v>0.87</v>
      </c>
      <c r="E402" s="13">
        <v>0.19400000000000001</v>
      </c>
      <c r="F402" s="13">
        <v>0</v>
      </c>
      <c r="G402" s="13">
        <v>61</v>
      </c>
      <c r="H402" s="14">
        <v>61</v>
      </c>
    </row>
    <row r="403" spans="1:8" ht="15" thickBot="1" x14ac:dyDescent="0.35">
      <c r="A403" s="13">
        <v>401</v>
      </c>
      <c r="B403" s="13">
        <v>402</v>
      </c>
      <c r="C403" s="13">
        <v>0.2273</v>
      </c>
      <c r="D403" s="13">
        <v>0.82</v>
      </c>
      <c r="E403" s="13">
        <v>0.19400000000000001</v>
      </c>
      <c r="F403" s="13">
        <v>1</v>
      </c>
      <c r="G403" s="13">
        <v>124</v>
      </c>
      <c r="H403" s="14">
        <v>125</v>
      </c>
    </row>
    <row r="404" spans="1:8" ht="15" thickBot="1" x14ac:dyDescent="0.35">
      <c r="A404" s="13">
        <v>402</v>
      </c>
      <c r="B404" s="13">
        <v>403</v>
      </c>
      <c r="C404" s="13">
        <v>0.2273</v>
      </c>
      <c r="D404" s="13">
        <v>0.8</v>
      </c>
      <c r="E404" s="13">
        <v>0.16420000000000001</v>
      </c>
      <c r="F404" s="13">
        <v>1</v>
      </c>
      <c r="G404" s="13">
        <v>132</v>
      </c>
      <c r="H404" s="14">
        <v>133</v>
      </c>
    </row>
    <row r="405" spans="1:8" ht="15" thickBot="1" x14ac:dyDescent="0.35">
      <c r="A405" s="13">
        <v>403</v>
      </c>
      <c r="B405" s="13">
        <v>404</v>
      </c>
      <c r="C405" s="13">
        <v>0.2273</v>
      </c>
      <c r="D405" s="13">
        <v>0.8</v>
      </c>
      <c r="E405" s="13">
        <v>0.1343</v>
      </c>
      <c r="F405" s="13">
        <v>1</v>
      </c>
      <c r="G405" s="13">
        <v>98</v>
      </c>
      <c r="H405" s="14">
        <v>99</v>
      </c>
    </row>
    <row r="406" spans="1:8" ht="15" thickBot="1" x14ac:dyDescent="0.35">
      <c r="A406" s="13">
        <v>404</v>
      </c>
      <c r="B406" s="13">
        <v>405</v>
      </c>
      <c r="C406" s="13">
        <v>0.2727</v>
      </c>
      <c r="D406" s="13">
        <v>0.87</v>
      </c>
      <c r="E406" s="13">
        <v>0</v>
      </c>
      <c r="F406" s="13">
        <v>0</v>
      </c>
      <c r="G406" s="13">
        <v>83</v>
      </c>
      <c r="H406" s="14">
        <v>83</v>
      </c>
    </row>
    <row r="407" spans="1:8" ht="15" thickBot="1" x14ac:dyDescent="0.35">
      <c r="A407" s="13">
        <v>405</v>
      </c>
      <c r="B407" s="13">
        <v>406</v>
      </c>
      <c r="C407" s="13">
        <v>0.2424</v>
      </c>
      <c r="D407" s="13">
        <v>0.93</v>
      </c>
      <c r="E407" s="13">
        <v>0.1045</v>
      </c>
      <c r="F407" s="13">
        <v>0</v>
      </c>
      <c r="G407" s="13">
        <v>41</v>
      </c>
      <c r="H407" s="14">
        <v>41</v>
      </c>
    </row>
    <row r="408" spans="1:8" ht="15" thickBot="1" x14ac:dyDescent="0.35">
      <c r="A408" s="13">
        <v>406</v>
      </c>
      <c r="B408" s="13">
        <v>407</v>
      </c>
      <c r="C408" s="13">
        <v>0.2576</v>
      </c>
      <c r="D408" s="13">
        <v>0.93</v>
      </c>
      <c r="E408" s="13">
        <v>8.9599999999999999E-2</v>
      </c>
      <c r="F408" s="13">
        <v>0</v>
      </c>
      <c r="G408" s="13">
        <v>33</v>
      </c>
      <c r="H408" s="14">
        <v>33</v>
      </c>
    </row>
    <row r="409" spans="1:8" ht="15" thickBot="1" x14ac:dyDescent="0.35">
      <c r="A409" s="13">
        <v>407</v>
      </c>
      <c r="B409" s="13">
        <v>408</v>
      </c>
      <c r="C409" s="13">
        <v>0.2727</v>
      </c>
      <c r="D409" s="13">
        <v>0.93</v>
      </c>
      <c r="E409" s="13">
        <v>0</v>
      </c>
      <c r="F409" s="13">
        <v>1</v>
      </c>
      <c r="G409" s="13">
        <v>19</v>
      </c>
      <c r="H409" s="14">
        <v>20</v>
      </c>
    </row>
    <row r="410" spans="1:8" ht="15" thickBot="1" x14ac:dyDescent="0.35">
      <c r="A410" s="13">
        <v>408</v>
      </c>
      <c r="B410" s="13">
        <v>409</v>
      </c>
      <c r="C410" s="13">
        <v>0.2727</v>
      </c>
      <c r="D410" s="13">
        <v>0.93</v>
      </c>
      <c r="E410" s="13">
        <v>0</v>
      </c>
      <c r="F410" s="13">
        <v>0</v>
      </c>
      <c r="G410" s="13">
        <v>3</v>
      </c>
      <c r="H410" s="14">
        <v>3</v>
      </c>
    </row>
    <row r="411" spans="1:8" ht="15" thickBot="1" x14ac:dyDescent="0.35">
      <c r="A411" s="13">
        <v>409</v>
      </c>
      <c r="B411" s="13">
        <v>410</v>
      </c>
      <c r="C411" s="13">
        <v>0.2273</v>
      </c>
      <c r="D411" s="13">
        <v>0.93</v>
      </c>
      <c r="E411" s="13">
        <v>0.1343</v>
      </c>
      <c r="F411" s="13">
        <v>1</v>
      </c>
      <c r="G411" s="13">
        <v>6</v>
      </c>
      <c r="H411" s="14">
        <v>7</v>
      </c>
    </row>
    <row r="412" spans="1:8" ht="15" thickBot="1" x14ac:dyDescent="0.35">
      <c r="A412" s="13">
        <v>410</v>
      </c>
      <c r="B412" s="13">
        <v>411</v>
      </c>
      <c r="C412" s="13">
        <v>0.2273</v>
      </c>
      <c r="D412" s="13">
        <v>0.93</v>
      </c>
      <c r="E412" s="13">
        <v>0.1343</v>
      </c>
      <c r="F412" s="13">
        <v>0</v>
      </c>
      <c r="G412" s="13">
        <v>3</v>
      </c>
      <c r="H412" s="14">
        <v>3</v>
      </c>
    </row>
    <row r="413" spans="1:8" ht="15" thickBot="1" x14ac:dyDescent="0.35">
      <c r="A413" s="13">
        <v>411</v>
      </c>
      <c r="B413" s="13">
        <v>412</v>
      </c>
      <c r="C413" s="13">
        <v>0.2273</v>
      </c>
      <c r="D413" s="13">
        <v>0.93</v>
      </c>
      <c r="E413" s="13">
        <v>0.1343</v>
      </c>
      <c r="F413" s="13">
        <v>1</v>
      </c>
      <c r="G413" s="13">
        <v>1</v>
      </c>
      <c r="H413" s="14">
        <v>2</v>
      </c>
    </row>
    <row r="414" spans="1:8" ht="15" thickBot="1" x14ac:dyDescent="0.35">
      <c r="A414" s="13">
        <v>412</v>
      </c>
      <c r="B414" s="13">
        <v>413</v>
      </c>
      <c r="C414" s="13">
        <v>0.2576</v>
      </c>
      <c r="D414" s="13">
        <v>0.93</v>
      </c>
      <c r="E414" s="13">
        <v>8.9599999999999999E-2</v>
      </c>
      <c r="F414" s="13">
        <v>0</v>
      </c>
      <c r="G414" s="13">
        <v>7</v>
      </c>
      <c r="H414" s="14">
        <v>7</v>
      </c>
    </row>
    <row r="415" spans="1:8" ht="15" thickBot="1" x14ac:dyDescent="0.35">
      <c r="A415" s="13">
        <v>413</v>
      </c>
      <c r="B415" s="13">
        <v>414</v>
      </c>
      <c r="C415" s="13">
        <v>0.2576</v>
      </c>
      <c r="D415" s="13">
        <v>0.93</v>
      </c>
      <c r="E415" s="13">
        <v>8.9599999999999999E-2</v>
      </c>
      <c r="F415" s="13">
        <v>0</v>
      </c>
      <c r="G415" s="13">
        <v>32</v>
      </c>
      <c r="H415" s="14">
        <v>32</v>
      </c>
    </row>
    <row r="416" spans="1:8" ht="15" thickBot="1" x14ac:dyDescent="0.35">
      <c r="A416" s="13">
        <v>414</v>
      </c>
      <c r="B416" s="13">
        <v>415</v>
      </c>
      <c r="C416" s="13">
        <v>0.2576</v>
      </c>
      <c r="D416" s="13">
        <v>0.92</v>
      </c>
      <c r="E416" s="13">
        <v>0.1045</v>
      </c>
      <c r="F416" s="13">
        <v>1</v>
      </c>
      <c r="G416" s="13">
        <v>89</v>
      </c>
      <c r="H416" s="14">
        <v>90</v>
      </c>
    </row>
    <row r="417" spans="1:8" ht="15" thickBot="1" x14ac:dyDescent="0.35">
      <c r="A417" s="13">
        <v>415</v>
      </c>
      <c r="B417" s="13">
        <v>416</v>
      </c>
      <c r="C417" s="13">
        <v>0.2576</v>
      </c>
      <c r="D417" s="13">
        <v>0.93</v>
      </c>
      <c r="E417" s="13">
        <v>0.1045</v>
      </c>
      <c r="F417" s="13">
        <v>1</v>
      </c>
      <c r="G417" s="13">
        <v>196</v>
      </c>
      <c r="H417" s="14">
        <v>197</v>
      </c>
    </row>
    <row r="418" spans="1:8" ht="15" thickBot="1" x14ac:dyDescent="0.35">
      <c r="A418" s="13">
        <v>416</v>
      </c>
      <c r="B418" s="13">
        <v>417</v>
      </c>
      <c r="C418" s="13">
        <v>0.2576</v>
      </c>
      <c r="D418" s="13">
        <v>0.93</v>
      </c>
      <c r="E418" s="13">
        <v>0.1045</v>
      </c>
      <c r="F418" s="13">
        <v>2</v>
      </c>
      <c r="G418" s="13">
        <v>107</v>
      </c>
      <c r="H418" s="14">
        <v>109</v>
      </c>
    </row>
    <row r="419" spans="1:8" ht="15" thickBot="1" x14ac:dyDescent="0.35">
      <c r="A419" s="13">
        <v>417</v>
      </c>
      <c r="B419" s="13">
        <v>418</v>
      </c>
      <c r="C419" s="13">
        <v>0.2727</v>
      </c>
      <c r="D419" s="13">
        <v>0.93</v>
      </c>
      <c r="E419" s="13">
        <v>0.1343</v>
      </c>
      <c r="F419" s="13">
        <v>1</v>
      </c>
      <c r="G419" s="13">
        <v>46</v>
      </c>
      <c r="H419" s="14">
        <v>47</v>
      </c>
    </row>
    <row r="420" spans="1:8" ht="15" thickBot="1" x14ac:dyDescent="0.35">
      <c r="A420" s="13">
        <v>418</v>
      </c>
      <c r="B420" s="13">
        <v>419</v>
      </c>
      <c r="C420" s="13">
        <v>0.30299999999999999</v>
      </c>
      <c r="D420" s="13">
        <v>0.87</v>
      </c>
      <c r="E420" s="13">
        <v>8.9599999999999999E-2</v>
      </c>
      <c r="F420" s="13">
        <v>5</v>
      </c>
      <c r="G420" s="13">
        <v>47</v>
      </c>
      <c r="H420" s="14">
        <v>52</v>
      </c>
    </row>
    <row r="421" spans="1:8" ht="15" thickBot="1" x14ac:dyDescent="0.35">
      <c r="A421" s="13">
        <v>419</v>
      </c>
      <c r="B421" s="13">
        <v>420</v>
      </c>
      <c r="C421" s="13">
        <v>0.31819999999999998</v>
      </c>
      <c r="D421" s="13">
        <v>0.81</v>
      </c>
      <c r="E421" s="13">
        <v>8.9599999999999999E-2</v>
      </c>
      <c r="F421" s="13">
        <v>5</v>
      </c>
      <c r="G421" s="13">
        <v>65</v>
      </c>
      <c r="H421" s="14">
        <v>70</v>
      </c>
    </row>
    <row r="422" spans="1:8" ht="15" thickBot="1" x14ac:dyDescent="0.35">
      <c r="A422" s="13">
        <v>420</v>
      </c>
      <c r="B422" s="13">
        <v>421</v>
      </c>
      <c r="C422" s="13">
        <v>0.40910000000000002</v>
      </c>
      <c r="D422" s="13">
        <v>0.62</v>
      </c>
      <c r="E422" s="13">
        <v>0.28360000000000002</v>
      </c>
      <c r="F422" s="13">
        <v>11</v>
      </c>
      <c r="G422" s="13">
        <v>67</v>
      </c>
      <c r="H422" s="14">
        <v>78</v>
      </c>
    </row>
    <row r="423" spans="1:8" ht="15" thickBot="1" x14ac:dyDescent="0.35">
      <c r="A423" s="13">
        <v>421</v>
      </c>
      <c r="B423" s="13">
        <v>422</v>
      </c>
      <c r="C423" s="13">
        <v>0.40910000000000002</v>
      </c>
      <c r="D423" s="13">
        <v>0.57999999999999996</v>
      </c>
      <c r="E423" s="13">
        <v>0.25369999999999998</v>
      </c>
      <c r="F423" s="13">
        <v>7</v>
      </c>
      <c r="G423" s="13">
        <v>68</v>
      </c>
      <c r="H423" s="14">
        <v>75</v>
      </c>
    </row>
    <row r="424" spans="1:8" ht="15" thickBot="1" x14ac:dyDescent="0.35">
      <c r="A424" s="13">
        <v>422</v>
      </c>
      <c r="B424" s="13">
        <v>423</v>
      </c>
      <c r="C424" s="13">
        <v>0.40910000000000002</v>
      </c>
      <c r="D424" s="13">
        <v>0.54</v>
      </c>
      <c r="E424" s="13">
        <v>0.28360000000000002</v>
      </c>
      <c r="F424" s="13">
        <v>4</v>
      </c>
      <c r="G424" s="13">
        <v>78</v>
      </c>
      <c r="H424" s="14">
        <v>82</v>
      </c>
    </row>
    <row r="425" spans="1:8" ht="15" thickBot="1" x14ac:dyDescent="0.35">
      <c r="A425" s="13">
        <v>423</v>
      </c>
      <c r="B425" s="13">
        <v>424</v>
      </c>
      <c r="C425" s="13">
        <v>0.39389999999999997</v>
      </c>
      <c r="D425" s="13">
        <v>0.57999999999999996</v>
      </c>
      <c r="E425" s="13">
        <v>0.3881</v>
      </c>
      <c r="F425" s="13">
        <v>10</v>
      </c>
      <c r="G425" s="13">
        <v>94</v>
      </c>
      <c r="H425" s="14">
        <v>104</v>
      </c>
    </row>
    <row r="426" spans="1:8" ht="15" thickBot="1" x14ac:dyDescent="0.35">
      <c r="A426" s="13">
        <v>424</v>
      </c>
      <c r="B426" s="13">
        <v>425</v>
      </c>
      <c r="C426" s="13">
        <v>0.33329999999999999</v>
      </c>
      <c r="D426" s="13">
        <v>0.56999999999999995</v>
      </c>
      <c r="E426" s="13">
        <v>0.32840000000000003</v>
      </c>
      <c r="F426" s="13">
        <v>7</v>
      </c>
      <c r="G426" s="13">
        <v>190</v>
      </c>
      <c r="H426" s="14">
        <v>197</v>
      </c>
    </row>
    <row r="427" spans="1:8" ht="15" thickBot="1" x14ac:dyDescent="0.35">
      <c r="A427" s="13">
        <v>425</v>
      </c>
      <c r="B427" s="13">
        <v>426</v>
      </c>
      <c r="C427" s="13">
        <v>0.31819999999999998</v>
      </c>
      <c r="D427" s="13">
        <v>0.61</v>
      </c>
      <c r="E427" s="13">
        <v>0.28360000000000002</v>
      </c>
      <c r="F427" s="13">
        <v>5</v>
      </c>
      <c r="G427" s="13">
        <v>156</v>
      </c>
      <c r="H427" s="14">
        <v>161</v>
      </c>
    </row>
    <row r="428" spans="1:8" ht="15" thickBot="1" x14ac:dyDescent="0.35">
      <c r="A428" s="13">
        <v>426</v>
      </c>
      <c r="B428" s="13">
        <v>427</v>
      </c>
      <c r="C428" s="13">
        <v>0.28789999999999999</v>
      </c>
      <c r="D428" s="13">
        <v>0.56999999999999995</v>
      </c>
      <c r="E428" s="13">
        <v>0.41789999999999999</v>
      </c>
      <c r="F428" s="13">
        <v>4</v>
      </c>
      <c r="G428" s="13">
        <v>108</v>
      </c>
      <c r="H428" s="14">
        <v>112</v>
      </c>
    </row>
    <row r="429" spans="1:8" ht="15" thickBot="1" x14ac:dyDescent="0.35">
      <c r="A429" s="13">
        <v>427</v>
      </c>
      <c r="B429" s="13">
        <v>428</v>
      </c>
      <c r="C429" s="13">
        <v>0.30299999999999999</v>
      </c>
      <c r="D429" s="13">
        <v>0.49</v>
      </c>
      <c r="E429" s="13">
        <v>0.29849999999999999</v>
      </c>
      <c r="F429" s="13">
        <v>2</v>
      </c>
      <c r="G429" s="13">
        <v>74</v>
      </c>
      <c r="H429" s="14">
        <v>76</v>
      </c>
    </row>
    <row r="430" spans="1:8" ht="15" thickBot="1" x14ac:dyDescent="0.35">
      <c r="A430" s="13">
        <v>428</v>
      </c>
      <c r="B430" s="13">
        <v>429</v>
      </c>
      <c r="C430" s="13">
        <v>0.28789999999999999</v>
      </c>
      <c r="D430" s="13">
        <v>0.49</v>
      </c>
      <c r="E430" s="13">
        <v>0.41789999999999999</v>
      </c>
      <c r="F430" s="13">
        <v>4</v>
      </c>
      <c r="G430" s="13">
        <v>55</v>
      </c>
      <c r="H430" s="14">
        <v>59</v>
      </c>
    </row>
    <row r="431" spans="1:8" ht="15" thickBot="1" x14ac:dyDescent="0.35">
      <c r="A431" s="13">
        <v>429</v>
      </c>
      <c r="B431" s="13">
        <v>430</v>
      </c>
      <c r="C431" s="13">
        <v>0.30299999999999999</v>
      </c>
      <c r="D431" s="13">
        <v>0.52</v>
      </c>
      <c r="E431" s="13">
        <v>0.16420000000000001</v>
      </c>
      <c r="F431" s="13">
        <v>6</v>
      </c>
      <c r="G431" s="13">
        <v>53</v>
      </c>
      <c r="H431" s="14">
        <v>59</v>
      </c>
    </row>
    <row r="432" spans="1:8" ht="15" thickBot="1" x14ac:dyDescent="0.35">
      <c r="A432" s="13">
        <v>430</v>
      </c>
      <c r="B432" s="13">
        <v>431</v>
      </c>
      <c r="C432" s="13">
        <v>0.2727</v>
      </c>
      <c r="D432" s="13">
        <v>0.52</v>
      </c>
      <c r="E432" s="13">
        <v>0.4627</v>
      </c>
      <c r="F432" s="13">
        <v>1</v>
      </c>
      <c r="G432" s="13">
        <v>27</v>
      </c>
      <c r="H432" s="14">
        <v>28</v>
      </c>
    </row>
    <row r="433" spans="1:8" ht="15" thickBot="1" x14ac:dyDescent="0.35">
      <c r="A433" s="13">
        <v>431</v>
      </c>
      <c r="B433" s="13">
        <v>432</v>
      </c>
      <c r="C433" s="13">
        <v>0.2273</v>
      </c>
      <c r="D433" s="13">
        <v>0.56000000000000005</v>
      </c>
      <c r="E433" s="13">
        <v>0.3881</v>
      </c>
      <c r="F433" s="13">
        <v>5</v>
      </c>
      <c r="G433" s="13">
        <v>8</v>
      </c>
      <c r="H433" s="14">
        <v>13</v>
      </c>
    </row>
    <row r="434" spans="1:8" ht="15" thickBot="1" x14ac:dyDescent="0.35">
      <c r="A434" s="13">
        <v>432</v>
      </c>
      <c r="B434" s="13">
        <v>433</v>
      </c>
      <c r="C434" s="13">
        <v>0.2727</v>
      </c>
      <c r="D434" s="13">
        <v>0.56000000000000005</v>
      </c>
      <c r="E434" s="13">
        <v>0</v>
      </c>
      <c r="F434" s="13">
        <v>2</v>
      </c>
      <c r="G434" s="13">
        <v>3</v>
      </c>
      <c r="H434" s="14">
        <v>5</v>
      </c>
    </row>
    <row r="435" spans="1:8" ht="15" thickBot="1" x14ac:dyDescent="0.35">
      <c r="A435" s="13">
        <v>433</v>
      </c>
      <c r="B435" s="13">
        <v>434</v>
      </c>
      <c r="C435" s="13">
        <v>0.2727</v>
      </c>
      <c r="D435" s="13">
        <v>0.56000000000000005</v>
      </c>
      <c r="E435" s="13">
        <v>0</v>
      </c>
      <c r="F435" s="13">
        <v>0</v>
      </c>
      <c r="G435" s="13">
        <v>2</v>
      </c>
      <c r="H435" s="14">
        <v>2</v>
      </c>
    </row>
    <row r="436" spans="1:8" ht="15" thickBot="1" x14ac:dyDescent="0.35">
      <c r="A436" s="13">
        <v>434</v>
      </c>
      <c r="B436" s="13">
        <v>435</v>
      </c>
      <c r="C436" s="13">
        <v>0.2576</v>
      </c>
      <c r="D436" s="13">
        <v>0.56000000000000005</v>
      </c>
      <c r="E436" s="13">
        <v>0.16420000000000001</v>
      </c>
      <c r="F436" s="13">
        <v>0</v>
      </c>
      <c r="G436" s="13">
        <v>1</v>
      </c>
      <c r="H436" s="14">
        <v>1</v>
      </c>
    </row>
    <row r="437" spans="1:8" ht="15" thickBot="1" x14ac:dyDescent="0.35">
      <c r="A437" s="13">
        <v>435</v>
      </c>
      <c r="B437" s="13">
        <v>436</v>
      </c>
      <c r="C437" s="13">
        <v>0.2576</v>
      </c>
      <c r="D437" s="13">
        <v>0.56000000000000005</v>
      </c>
      <c r="E437" s="13">
        <v>0.16420000000000001</v>
      </c>
      <c r="F437" s="13">
        <v>0</v>
      </c>
      <c r="G437" s="13">
        <v>1</v>
      </c>
      <c r="H437" s="14">
        <v>1</v>
      </c>
    </row>
    <row r="438" spans="1:8" ht="15" thickBot="1" x14ac:dyDescent="0.35">
      <c r="A438" s="13">
        <v>436</v>
      </c>
      <c r="B438" s="13">
        <v>437</v>
      </c>
      <c r="C438" s="13">
        <v>0.2273</v>
      </c>
      <c r="D438" s="13">
        <v>0.6</v>
      </c>
      <c r="E438" s="13">
        <v>0.22389999999999999</v>
      </c>
      <c r="F438" s="13">
        <v>0</v>
      </c>
      <c r="G438" s="13">
        <v>6</v>
      </c>
      <c r="H438" s="14">
        <v>6</v>
      </c>
    </row>
    <row r="439" spans="1:8" ht="15" thickBot="1" x14ac:dyDescent="0.35">
      <c r="A439" s="13">
        <v>437</v>
      </c>
      <c r="B439" s="13">
        <v>438</v>
      </c>
      <c r="C439" s="13">
        <v>0.21210000000000001</v>
      </c>
      <c r="D439" s="13">
        <v>0.6</v>
      </c>
      <c r="E439" s="13">
        <v>0.22389999999999999</v>
      </c>
      <c r="F439" s="13">
        <v>0</v>
      </c>
      <c r="G439" s="13">
        <v>35</v>
      </c>
      <c r="H439" s="14">
        <v>35</v>
      </c>
    </row>
    <row r="440" spans="1:8" ht="15" thickBot="1" x14ac:dyDescent="0.35">
      <c r="A440" s="13">
        <v>438</v>
      </c>
      <c r="B440" s="13">
        <v>439</v>
      </c>
      <c r="C440" s="13">
        <v>0.21210000000000001</v>
      </c>
      <c r="D440" s="13">
        <v>0.55000000000000004</v>
      </c>
      <c r="E440" s="13">
        <v>0.22389999999999999</v>
      </c>
      <c r="F440" s="13">
        <v>1</v>
      </c>
      <c r="G440" s="13">
        <v>100</v>
      </c>
      <c r="H440" s="14">
        <v>101</v>
      </c>
    </row>
    <row r="441" spans="1:8" ht="15" thickBot="1" x14ac:dyDescent="0.35">
      <c r="A441" s="13">
        <v>439</v>
      </c>
      <c r="B441" s="13">
        <v>440</v>
      </c>
      <c r="C441" s="13">
        <v>0.21210000000000001</v>
      </c>
      <c r="D441" s="13">
        <v>0.55000000000000004</v>
      </c>
      <c r="E441" s="13">
        <v>0.28360000000000002</v>
      </c>
      <c r="F441" s="13">
        <v>2</v>
      </c>
      <c r="G441" s="13">
        <v>247</v>
      </c>
      <c r="H441" s="14">
        <v>249</v>
      </c>
    </row>
    <row r="442" spans="1:8" ht="15" thickBot="1" x14ac:dyDescent="0.35">
      <c r="A442" s="13">
        <v>440</v>
      </c>
      <c r="B442" s="13">
        <v>441</v>
      </c>
      <c r="C442" s="13">
        <v>0.2273</v>
      </c>
      <c r="D442" s="13">
        <v>0.52</v>
      </c>
      <c r="E442" s="13">
        <v>0.22389999999999999</v>
      </c>
      <c r="F442" s="13">
        <v>3</v>
      </c>
      <c r="G442" s="13">
        <v>140</v>
      </c>
      <c r="H442" s="14">
        <v>143</v>
      </c>
    </row>
    <row r="443" spans="1:8" ht="15" thickBot="1" x14ac:dyDescent="0.35">
      <c r="A443" s="13">
        <v>441</v>
      </c>
      <c r="B443" s="13">
        <v>442</v>
      </c>
      <c r="C443" s="13">
        <v>0.2273</v>
      </c>
      <c r="D443" s="13">
        <v>0.48</v>
      </c>
      <c r="E443" s="13">
        <v>0.29849999999999999</v>
      </c>
      <c r="F443" s="13">
        <v>1</v>
      </c>
      <c r="G443" s="13">
        <v>56</v>
      </c>
      <c r="H443" s="14">
        <v>57</v>
      </c>
    </row>
    <row r="444" spans="1:8" ht="15" thickBot="1" x14ac:dyDescent="0.35">
      <c r="A444" s="13">
        <v>442</v>
      </c>
      <c r="B444" s="13">
        <v>443</v>
      </c>
      <c r="C444" s="13">
        <v>0.2727</v>
      </c>
      <c r="D444" s="13">
        <v>0.45</v>
      </c>
      <c r="E444" s="13">
        <v>0.16420000000000001</v>
      </c>
      <c r="F444" s="13">
        <v>5</v>
      </c>
      <c r="G444" s="13">
        <v>63</v>
      </c>
      <c r="H444" s="14">
        <v>68</v>
      </c>
    </row>
    <row r="445" spans="1:8" ht="15" thickBot="1" x14ac:dyDescent="0.35">
      <c r="A445" s="13">
        <v>443</v>
      </c>
      <c r="B445" s="13">
        <v>444</v>
      </c>
      <c r="C445" s="13">
        <v>0.33329999999999999</v>
      </c>
      <c r="D445" s="13">
        <v>0.42</v>
      </c>
      <c r="E445" s="13">
        <v>0</v>
      </c>
      <c r="F445" s="13">
        <v>7</v>
      </c>
      <c r="G445" s="13">
        <v>77</v>
      </c>
      <c r="H445" s="14">
        <v>84</v>
      </c>
    </row>
    <row r="446" spans="1:8" ht="15" thickBot="1" x14ac:dyDescent="0.35">
      <c r="A446" s="13">
        <v>444</v>
      </c>
      <c r="B446" s="13">
        <v>445</v>
      </c>
      <c r="C446" s="13">
        <v>0.28789999999999999</v>
      </c>
      <c r="D446" s="13">
        <v>0.45</v>
      </c>
      <c r="E446" s="13">
        <v>0.1045</v>
      </c>
      <c r="F446" s="13">
        <v>12</v>
      </c>
      <c r="G446" s="13">
        <v>86</v>
      </c>
      <c r="H446" s="14">
        <v>98</v>
      </c>
    </row>
    <row r="447" spans="1:8" ht="15" thickBot="1" x14ac:dyDescent="0.35">
      <c r="A447" s="13">
        <v>445</v>
      </c>
      <c r="B447" s="13">
        <v>446</v>
      </c>
      <c r="C447" s="13">
        <v>0.30299999999999999</v>
      </c>
      <c r="D447" s="13">
        <v>0.45</v>
      </c>
      <c r="E447" s="13">
        <v>0.1343</v>
      </c>
      <c r="F447" s="13">
        <v>6</v>
      </c>
      <c r="G447" s="13">
        <v>75</v>
      </c>
      <c r="H447" s="14">
        <v>81</v>
      </c>
    </row>
    <row r="448" spans="1:8" ht="15" thickBot="1" x14ac:dyDescent="0.35">
      <c r="A448" s="13">
        <v>446</v>
      </c>
      <c r="B448" s="13">
        <v>447</v>
      </c>
      <c r="C448" s="13">
        <v>0.31819999999999998</v>
      </c>
      <c r="D448" s="13">
        <v>0.45</v>
      </c>
      <c r="E448" s="13">
        <v>0.19400000000000001</v>
      </c>
      <c r="F448" s="13">
        <v>8</v>
      </c>
      <c r="G448" s="13">
        <v>62</v>
      </c>
      <c r="H448" s="14">
        <v>70</v>
      </c>
    </row>
    <row r="449" spans="1:8" ht="15" thickBot="1" x14ac:dyDescent="0.35">
      <c r="A449" s="13">
        <v>447</v>
      </c>
      <c r="B449" s="13">
        <v>448</v>
      </c>
      <c r="C449" s="13">
        <v>0.30299999999999999</v>
      </c>
      <c r="D449" s="13">
        <v>0.49</v>
      </c>
      <c r="E449" s="13">
        <v>0.1343</v>
      </c>
      <c r="F449" s="13">
        <v>8</v>
      </c>
      <c r="G449" s="13">
        <v>83</v>
      </c>
      <c r="H449" s="14">
        <v>91</v>
      </c>
    </row>
    <row r="450" spans="1:8" ht="15" thickBot="1" x14ac:dyDescent="0.35">
      <c r="A450" s="13">
        <v>448</v>
      </c>
      <c r="B450" s="13">
        <v>449</v>
      </c>
      <c r="C450" s="13">
        <v>0.31819999999999998</v>
      </c>
      <c r="D450" s="13">
        <v>0.49</v>
      </c>
      <c r="E450" s="13">
        <v>0.1045</v>
      </c>
      <c r="F450" s="13">
        <v>8</v>
      </c>
      <c r="G450" s="13">
        <v>207</v>
      </c>
      <c r="H450" s="14">
        <v>215</v>
      </c>
    </row>
    <row r="451" spans="1:8" ht="15" thickBot="1" x14ac:dyDescent="0.35">
      <c r="A451" s="13">
        <v>449</v>
      </c>
      <c r="B451" s="13">
        <v>450</v>
      </c>
      <c r="C451" s="13">
        <v>0.2576</v>
      </c>
      <c r="D451" s="13">
        <v>0.56000000000000005</v>
      </c>
      <c r="E451" s="13">
        <v>0.19400000000000001</v>
      </c>
      <c r="F451" s="13">
        <v>1</v>
      </c>
      <c r="G451" s="13">
        <v>184</v>
      </c>
      <c r="H451" s="14">
        <v>185</v>
      </c>
    </row>
    <row r="452" spans="1:8" ht="15" thickBot="1" x14ac:dyDescent="0.35">
      <c r="A452" s="13">
        <v>450</v>
      </c>
      <c r="B452" s="13">
        <v>451</v>
      </c>
      <c r="C452" s="13">
        <v>0.2273</v>
      </c>
      <c r="D452" s="13">
        <v>0.56000000000000005</v>
      </c>
      <c r="E452" s="13">
        <v>0.32840000000000003</v>
      </c>
      <c r="F452" s="13">
        <v>6</v>
      </c>
      <c r="G452" s="13">
        <v>146</v>
      </c>
      <c r="H452" s="14">
        <v>152</v>
      </c>
    </row>
    <row r="453" spans="1:8" ht="15" thickBot="1" x14ac:dyDescent="0.35">
      <c r="A453" s="13">
        <v>451</v>
      </c>
      <c r="B453" s="13">
        <v>452</v>
      </c>
      <c r="C453" s="13">
        <v>0.2424</v>
      </c>
      <c r="D453" s="13">
        <v>0.6</v>
      </c>
      <c r="E453" s="13">
        <v>0.28360000000000002</v>
      </c>
      <c r="F453" s="13">
        <v>2</v>
      </c>
      <c r="G453" s="13">
        <v>124</v>
      </c>
      <c r="H453" s="14">
        <v>126</v>
      </c>
    </row>
    <row r="454" spans="1:8" ht="15" thickBot="1" x14ac:dyDescent="0.35">
      <c r="A454" s="13">
        <v>452</v>
      </c>
      <c r="B454" s="13">
        <v>453</v>
      </c>
      <c r="C454" s="13">
        <v>0.2273</v>
      </c>
      <c r="D454" s="13">
        <v>0.6</v>
      </c>
      <c r="E454" s="13">
        <v>0.25369999999999998</v>
      </c>
      <c r="F454" s="13">
        <v>3</v>
      </c>
      <c r="G454" s="13">
        <v>54</v>
      </c>
      <c r="H454" s="14">
        <v>57</v>
      </c>
    </row>
    <row r="455" spans="1:8" ht="15" thickBot="1" x14ac:dyDescent="0.35">
      <c r="A455" s="13">
        <v>453</v>
      </c>
      <c r="B455" s="13">
        <v>454</v>
      </c>
      <c r="C455" s="13">
        <v>0.21210000000000001</v>
      </c>
      <c r="D455" s="13">
        <v>0.65</v>
      </c>
      <c r="E455" s="13">
        <v>0.28360000000000002</v>
      </c>
      <c r="F455" s="13">
        <v>0</v>
      </c>
      <c r="G455" s="13">
        <v>56</v>
      </c>
      <c r="H455" s="14">
        <v>56</v>
      </c>
    </row>
    <row r="456" spans="1:8" ht="15" thickBot="1" x14ac:dyDescent="0.35">
      <c r="A456" s="13">
        <v>454</v>
      </c>
      <c r="B456" s="13">
        <v>455</v>
      </c>
      <c r="C456" s="13">
        <v>0.21210000000000001</v>
      </c>
      <c r="D456" s="13">
        <v>0.65</v>
      </c>
      <c r="E456" s="13">
        <v>0.32840000000000003</v>
      </c>
      <c r="F456" s="13">
        <v>3</v>
      </c>
      <c r="G456" s="13">
        <v>28</v>
      </c>
      <c r="H456" s="14">
        <v>31</v>
      </c>
    </row>
    <row r="457" spans="1:8" ht="15" thickBot="1" x14ac:dyDescent="0.35">
      <c r="A457" s="13">
        <v>455</v>
      </c>
      <c r="B457" s="13">
        <v>456</v>
      </c>
      <c r="C457" s="13">
        <v>0.2273</v>
      </c>
      <c r="D457" s="13">
        <v>0.7</v>
      </c>
      <c r="E457" s="13">
        <v>0.25369999999999998</v>
      </c>
      <c r="F457" s="13">
        <v>1</v>
      </c>
      <c r="G457" s="13">
        <v>20</v>
      </c>
      <c r="H457" s="14">
        <v>21</v>
      </c>
    </row>
    <row r="458" spans="1:8" ht="15" thickBot="1" x14ac:dyDescent="0.35">
      <c r="A458" s="13">
        <v>456</v>
      </c>
      <c r="B458" s="13">
        <v>457</v>
      </c>
      <c r="C458" s="13">
        <v>0.2273</v>
      </c>
      <c r="D458" s="13">
        <v>0.7</v>
      </c>
      <c r="E458" s="13">
        <v>0.25369999999999998</v>
      </c>
      <c r="F458" s="13">
        <v>0</v>
      </c>
      <c r="G458" s="13">
        <v>6</v>
      </c>
      <c r="H458" s="14">
        <v>6</v>
      </c>
    </row>
    <row r="459" spans="1:8" ht="15" thickBot="1" x14ac:dyDescent="0.35">
      <c r="A459" s="13">
        <v>457</v>
      </c>
      <c r="B459" s="13">
        <v>458</v>
      </c>
      <c r="C459" s="13">
        <v>0.2424</v>
      </c>
      <c r="D459" s="13">
        <v>0.75</v>
      </c>
      <c r="E459" s="13">
        <v>0.16420000000000001</v>
      </c>
      <c r="F459" s="13">
        <v>0</v>
      </c>
      <c r="G459" s="13">
        <v>2</v>
      </c>
      <c r="H459" s="14">
        <v>2</v>
      </c>
    </row>
    <row r="460" spans="1:8" ht="15" thickBot="1" x14ac:dyDescent="0.35">
      <c r="A460" s="13">
        <v>458</v>
      </c>
      <c r="B460" s="13">
        <v>459</v>
      </c>
      <c r="C460" s="13">
        <v>0.21210000000000001</v>
      </c>
      <c r="D460" s="13">
        <v>0.8</v>
      </c>
      <c r="E460" s="13">
        <v>0.29849999999999999</v>
      </c>
      <c r="F460" s="13">
        <v>0</v>
      </c>
      <c r="G460" s="13">
        <v>1</v>
      </c>
      <c r="H460" s="14">
        <v>1</v>
      </c>
    </row>
    <row r="461" spans="1:8" ht="15" thickBot="1" x14ac:dyDescent="0.35">
      <c r="A461" s="13">
        <v>459</v>
      </c>
      <c r="B461" s="13">
        <v>460</v>
      </c>
      <c r="C461" s="13">
        <v>0.2576</v>
      </c>
      <c r="D461" s="13">
        <v>0.87</v>
      </c>
      <c r="E461" s="13">
        <v>8.9599999999999999E-2</v>
      </c>
      <c r="F461" s="13">
        <v>0</v>
      </c>
      <c r="G461" s="13">
        <v>1</v>
      </c>
      <c r="H461" s="14">
        <v>1</v>
      </c>
    </row>
    <row r="462" spans="1:8" ht="15" thickBot="1" x14ac:dyDescent="0.35">
      <c r="A462" s="13">
        <v>460</v>
      </c>
      <c r="B462" s="13">
        <v>461</v>
      </c>
      <c r="C462" s="13">
        <v>0.19700000000000001</v>
      </c>
      <c r="D462" s="13">
        <v>0.6</v>
      </c>
      <c r="E462" s="13">
        <v>0.41789999999999999</v>
      </c>
      <c r="F462" s="13">
        <v>1</v>
      </c>
      <c r="G462" s="13">
        <v>4</v>
      </c>
      <c r="H462" s="14">
        <v>5</v>
      </c>
    </row>
    <row r="463" spans="1:8" ht="15" thickBot="1" x14ac:dyDescent="0.35">
      <c r="A463" s="13">
        <v>461</v>
      </c>
      <c r="B463" s="13">
        <v>462</v>
      </c>
      <c r="C463" s="13">
        <v>0.21210000000000001</v>
      </c>
      <c r="D463" s="13">
        <v>0.55000000000000004</v>
      </c>
      <c r="E463" s="13">
        <v>0.25369999999999998</v>
      </c>
      <c r="F463" s="13">
        <v>0</v>
      </c>
      <c r="G463" s="13">
        <v>27</v>
      </c>
      <c r="H463" s="14">
        <v>27</v>
      </c>
    </row>
    <row r="464" spans="1:8" ht="15" thickBot="1" x14ac:dyDescent="0.35">
      <c r="A464" s="13">
        <v>462</v>
      </c>
      <c r="B464" s="13">
        <v>463</v>
      </c>
      <c r="C464" s="13">
        <v>0.18179999999999999</v>
      </c>
      <c r="D464" s="13">
        <v>0.51</v>
      </c>
      <c r="E464" s="13">
        <v>0.28360000000000002</v>
      </c>
      <c r="F464" s="13">
        <v>2</v>
      </c>
      <c r="G464" s="13">
        <v>66</v>
      </c>
      <c r="H464" s="14">
        <v>68</v>
      </c>
    </row>
    <row r="465" spans="1:8" ht="15" thickBot="1" x14ac:dyDescent="0.35">
      <c r="A465" s="13">
        <v>463</v>
      </c>
      <c r="B465" s="13">
        <v>464</v>
      </c>
      <c r="C465" s="13">
        <v>0.18179999999999999</v>
      </c>
      <c r="D465" s="13">
        <v>0.47</v>
      </c>
      <c r="E465" s="13">
        <v>0.32840000000000003</v>
      </c>
      <c r="F465" s="13">
        <v>7</v>
      </c>
      <c r="G465" s="13">
        <v>210</v>
      </c>
      <c r="H465" s="14">
        <v>217</v>
      </c>
    </row>
    <row r="466" spans="1:8" ht="15" thickBot="1" x14ac:dyDescent="0.35">
      <c r="A466" s="13">
        <v>464</v>
      </c>
      <c r="B466" s="13">
        <v>465</v>
      </c>
      <c r="C466" s="13">
        <v>0.18179999999999999</v>
      </c>
      <c r="D466" s="13">
        <v>0.51</v>
      </c>
      <c r="E466" s="13">
        <v>0.35820000000000002</v>
      </c>
      <c r="F466" s="13">
        <v>7</v>
      </c>
      <c r="G466" s="13">
        <v>159</v>
      </c>
      <c r="H466" s="14">
        <v>166</v>
      </c>
    </row>
    <row r="467" spans="1:8" ht="15" thickBot="1" x14ac:dyDescent="0.35">
      <c r="A467" s="13">
        <v>465</v>
      </c>
      <c r="B467" s="13">
        <v>466</v>
      </c>
      <c r="C467" s="13">
        <v>0.16669999999999999</v>
      </c>
      <c r="D467" s="13">
        <v>0.47</v>
      </c>
      <c r="E467" s="13">
        <v>0.4627</v>
      </c>
      <c r="F467" s="13">
        <v>6</v>
      </c>
      <c r="G467" s="13">
        <v>57</v>
      </c>
      <c r="H467" s="14">
        <v>63</v>
      </c>
    </row>
    <row r="468" spans="1:8" ht="15" thickBot="1" x14ac:dyDescent="0.35">
      <c r="A468" s="13">
        <v>466</v>
      </c>
      <c r="B468" s="13">
        <v>467</v>
      </c>
      <c r="C468" s="13">
        <v>0.18179999999999999</v>
      </c>
      <c r="D468" s="13">
        <v>0.41</v>
      </c>
      <c r="E468" s="13">
        <v>0.4627</v>
      </c>
      <c r="F468" s="13">
        <v>6</v>
      </c>
      <c r="G468" s="13">
        <v>53</v>
      </c>
      <c r="H468" s="14">
        <v>59</v>
      </c>
    </row>
    <row r="469" spans="1:8" ht="15" thickBot="1" x14ac:dyDescent="0.35">
      <c r="A469" s="13">
        <v>467</v>
      </c>
      <c r="B469" s="13">
        <v>468</v>
      </c>
      <c r="C469" s="13">
        <v>0.18179999999999999</v>
      </c>
      <c r="D469" s="13">
        <v>0.27</v>
      </c>
      <c r="E469" s="13">
        <v>0.58209999999999995</v>
      </c>
      <c r="F469" s="13">
        <v>11</v>
      </c>
      <c r="G469" s="13">
        <v>67</v>
      </c>
      <c r="H469" s="14">
        <v>78</v>
      </c>
    </row>
    <row r="470" spans="1:8" ht="15" thickBot="1" x14ac:dyDescent="0.35">
      <c r="A470" s="13">
        <v>468</v>
      </c>
      <c r="B470" s="13">
        <v>469</v>
      </c>
      <c r="C470" s="13">
        <v>0.1515</v>
      </c>
      <c r="D470" s="13">
        <v>0.21</v>
      </c>
      <c r="E470" s="13">
        <v>0.58209999999999995</v>
      </c>
      <c r="F470" s="13">
        <v>8</v>
      </c>
      <c r="G470" s="13">
        <v>65</v>
      </c>
      <c r="H470" s="14">
        <v>73</v>
      </c>
    </row>
    <row r="471" spans="1:8" ht="15" thickBot="1" x14ac:dyDescent="0.35">
      <c r="A471" s="13">
        <v>469</v>
      </c>
      <c r="B471" s="13">
        <v>470</v>
      </c>
      <c r="C471" s="13">
        <v>0.1515</v>
      </c>
      <c r="D471" s="13">
        <v>0.25</v>
      </c>
      <c r="E471" s="13">
        <v>0.52239999999999998</v>
      </c>
      <c r="F471" s="13">
        <v>6</v>
      </c>
      <c r="G471" s="13">
        <v>56</v>
      </c>
      <c r="H471" s="14">
        <v>62</v>
      </c>
    </row>
    <row r="472" spans="1:8" ht="15" thickBot="1" x14ac:dyDescent="0.35">
      <c r="A472" s="13">
        <v>470</v>
      </c>
      <c r="B472" s="13">
        <v>471</v>
      </c>
      <c r="C472" s="13">
        <v>0.1212</v>
      </c>
      <c r="D472" s="13">
        <v>0.26</v>
      </c>
      <c r="E472" s="13">
        <v>0.44779999999999998</v>
      </c>
      <c r="F472" s="13">
        <v>4</v>
      </c>
      <c r="G472" s="13">
        <v>61</v>
      </c>
      <c r="H472" s="14">
        <v>65</v>
      </c>
    </row>
    <row r="473" spans="1:8" ht="15" thickBot="1" x14ac:dyDescent="0.35">
      <c r="A473" s="13">
        <v>471</v>
      </c>
      <c r="B473" s="13">
        <v>472</v>
      </c>
      <c r="C473" s="13">
        <v>0.13639999999999999</v>
      </c>
      <c r="D473" s="13">
        <v>0.26</v>
      </c>
      <c r="E473" s="13">
        <v>0.35820000000000002</v>
      </c>
      <c r="F473" s="13">
        <v>0</v>
      </c>
      <c r="G473" s="13">
        <v>97</v>
      </c>
      <c r="H473" s="14">
        <v>97</v>
      </c>
    </row>
    <row r="474" spans="1:8" ht="15" thickBot="1" x14ac:dyDescent="0.35">
      <c r="A474" s="13">
        <v>472</v>
      </c>
      <c r="B474" s="13">
        <v>473</v>
      </c>
      <c r="C474" s="13">
        <v>0.1212</v>
      </c>
      <c r="D474" s="13">
        <v>0.28000000000000003</v>
      </c>
      <c r="E474" s="13">
        <v>0.35820000000000002</v>
      </c>
      <c r="F474" s="13">
        <v>10</v>
      </c>
      <c r="G474" s="13">
        <v>151</v>
      </c>
      <c r="H474" s="14">
        <v>161</v>
      </c>
    </row>
    <row r="475" spans="1:8" ht="15" thickBot="1" x14ac:dyDescent="0.35">
      <c r="A475" s="13">
        <v>473</v>
      </c>
      <c r="B475" s="13">
        <v>474</v>
      </c>
      <c r="C475" s="13">
        <v>0.1212</v>
      </c>
      <c r="D475" s="13">
        <v>0.3</v>
      </c>
      <c r="E475" s="13">
        <v>0.25369999999999998</v>
      </c>
      <c r="F475" s="13">
        <v>1</v>
      </c>
      <c r="G475" s="13">
        <v>119</v>
      </c>
      <c r="H475" s="14">
        <v>120</v>
      </c>
    </row>
    <row r="476" spans="1:8" ht="15" thickBot="1" x14ac:dyDescent="0.35">
      <c r="A476" s="13">
        <v>474</v>
      </c>
      <c r="B476" s="13">
        <v>475</v>
      </c>
      <c r="C476" s="13">
        <v>0.1061</v>
      </c>
      <c r="D476" s="13">
        <v>0.3</v>
      </c>
      <c r="E476" s="13">
        <v>0.32840000000000003</v>
      </c>
      <c r="F476" s="13">
        <v>3</v>
      </c>
      <c r="G476" s="13">
        <v>93</v>
      </c>
      <c r="H476" s="14">
        <v>96</v>
      </c>
    </row>
    <row r="477" spans="1:8" ht="15" thickBot="1" x14ac:dyDescent="0.35">
      <c r="A477" s="13">
        <v>475</v>
      </c>
      <c r="B477" s="13">
        <v>476</v>
      </c>
      <c r="C477" s="13">
        <v>7.5800000000000006E-2</v>
      </c>
      <c r="D477" s="13">
        <v>0.33</v>
      </c>
      <c r="E477" s="13">
        <v>0.41789999999999999</v>
      </c>
      <c r="F477" s="13">
        <v>1</v>
      </c>
      <c r="G477" s="13">
        <v>52</v>
      </c>
      <c r="H477" s="14">
        <v>53</v>
      </c>
    </row>
    <row r="478" spans="1:8" ht="15" thickBot="1" x14ac:dyDescent="0.35">
      <c r="A478" s="13">
        <v>476</v>
      </c>
      <c r="B478" s="13">
        <v>477</v>
      </c>
      <c r="C478" s="13">
        <v>7.5800000000000006E-2</v>
      </c>
      <c r="D478" s="13">
        <v>0.38</v>
      </c>
      <c r="E478" s="13">
        <v>0.28360000000000002</v>
      </c>
      <c r="F478" s="13">
        <v>0</v>
      </c>
      <c r="G478" s="13">
        <v>41</v>
      </c>
      <c r="H478" s="14">
        <v>41</v>
      </c>
    </row>
    <row r="479" spans="1:8" ht="15" thickBot="1" x14ac:dyDescent="0.35">
      <c r="A479" s="13">
        <v>477</v>
      </c>
      <c r="B479" s="13">
        <v>478</v>
      </c>
      <c r="C479" s="13">
        <v>3.0300000000000001E-2</v>
      </c>
      <c r="D479" s="13">
        <v>0.41</v>
      </c>
      <c r="E479" s="13">
        <v>0.3881</v>
      </c>
      <c r="F479" s="13">
        <v>1</v>
      </c>
      <c r="G479" s="13">
        <v>33</v>
      </c>
      <c r="H479" s="14">
        <v>34</v>
      </c>
    </row>
    <row r="480" spans="1:8" ht="15" thickBot="1" x14ac:dyDescent="0.35">
      <c r="A480" s="13">
        <v>478</v>
      </c>
      <c r="B480" s="13">
        <v>479</v>
      </c>
      <c r="C480" s="13">
        <v>4.5499999999999999E-2</v>
      </c>
      <c r="D480" s="13">
        <v>0.38</v>
      </c>
      <c r="E480" s="13">
        <v>0.32840000000000003</v>
      </c>
      <c r="F480" s="13">
        <v>0</v>
      </c>
      <c r="G480" s="13">
        <v>27</v>
      </c>
      <c r="H480" s="14">
        <v>27</v>
      </c>
    </row>
    <row r="481" spans="1:8" ht="15" thickBot="1" x14ac:dyDescent="0.35">
      <c r="A481" s="13">
        <v>479</v>
      </c>
      <c r="B481" s="13">
        <v>480</v>
      </c>
      <c r="C481" s="13">
        <v>3.0300000000000001E-2</v>
      </c>
      <c r="D481" s="13">
        <v>0.45</v>
      </c>
      <c r="E481" s="13">
        <v>0.25369999999999998</v>
      </c>
      <c r="F481" s="13">
        <v>0</v>
      </c>
      <c r="G481" s="13">
        <v>13</v>
      </c>
      <c r="H481" s="14">
        <v>13</v>
      </c>
    </row>
    <row r="482" spans="1:8" ht="15" thickBot="1" x14ac:dyDescent="0.35">
      <c r="A482" s="13">
        <v>480</v>
      </c>
      <c r="B482" s="13">
        <v>481</v>
      </c>
      <c r="C482" s="13">
        <v>0</v>
      </c>
      <c r="D482" s="13">
        <v>0.41</v>
      </c>
      <c r="E482" s="13">
        <v>0.3881</v>
      </c>
      <c r="F482" s="13">
        <v>3</v>
      </c>
      <c r="G482" s="13">
        <v>9</v>
      </c>
      <c r="H482" s="14">
        <v>12</v>
      </c>
    </row>
    <row r="483" spans="1:8" ht="15" thickBot="1" x14ac:dyDescent="0.35">
      <c r="A483" s="13">
        <v>481</v>
      </c>
      <c r="B483" s="13">
        <v>482</v>
      </c>
      <c r="C483" s="13">
        <v>3.0300000000000001E-2</v>
      </c>
      <c r="D483" s="13">
        <v>0.41</v>
      </c>
      <c r="E483" s="13">
        <v>0.25369999999999998</v>
      </c>
      <c r="F483" s="13">
        <v>0</v>
      </c>
      <c r="G483" s="13">
        <v>11</v>
      </c>
      <c r="H483" s="14">
        <v>11</v>
      </c>
    </row>
    <row r="484" spans="1:8" ht="15" thickBot="1" x14ac:dyDescent="0.35">
      <c r="A484" s="13">
        <v>482</v>
      </c>
      <c r="B484" s="13">
        <v>483</v>
      </c>
      <c r="C484" s="13">
        <v>3.0300000000000001E-2</v>
      </c>
      <c r="D484" s="13">
        <v>0.41</v>
      </c>
      <c r="E484" s="13">
        <v>0.28360000000000002</v>
      </c>
      <c r="F484" s="13">
        <v>1</v>
      </c>
      <c r="G484" s="13">
        <v>6</v>
      </c>
      <c r="H484" s="14">
        <v>7</v>
      </c>
    </row>
    <row r="485" spans="1:8" ht="15" thickBot="1" x14ac:dyDescent="0.35">
      <c r="A485" s="13">
        <v>483</v>
      </c>
      <c r="B485" s="13">
        <v>484</v>
      </c>
      <c r="C485" s="13">
        <v>1.52E-2</v>
      </c>
      <c r="D485" s="13">
        <v>0.48</v>
      </c>
      <c r="E485" s="13">
        <v>0.29849999999999999</v>
      </c>
      <c r="F485" s="13">
        <v>0</v>
      </c>
      <c r="G485" s="13">
        <v>3</v>
      </c>
      <c r="H485" s="14">
        <v>3</v>
      </c>
    </row>
    <row r="486" spans="1:8" ht="15" thickBot="1" x14ac:dyDescent="0.35">
      <c r="A486" s="13">
        <v>484</v>
      </c>
      <c r="B486" s="13">
        <v>485</v>
      </c>
      <c r="C486" s="13">
        <v>3.0300000000000001E-2</v>
      </c>
      <c r="D486" s="13">
        <v>0.44</v>
      </c>
      <c r="E486" s="13">
        <v>0.22389999999999999</v>
      </c>
      <c r="F486" s="13">
        <v>0</v>
      </c>
      <c r="G486" s="13">
        <v>2</v>
      </c>
      <c r="H486" s="14">
        <v>2</v>
      </c>
    </row>
    <row r="487" spans="1:8" ht="15" thickBot="1" x14ac:dyDescent="0.35">
      <c r="A487" s="13">
        <v>485</v>
      </c>
      <c r="B487" s="13">
        <v>486</v>
      </c>
      <c r="C487" s="13">
        <v>1.52E-2</v>
      </c>
      <c r="D487" s="13">
        <v>0.44</v>
      </c>
      <c r="E487" s="13">
        <v>0.28360000000000002</v>
      </c>
      <c r="F487" s="13">
        <v>0</v>
      </c>
      <c r="G487" s="13">
        <v>8</v>
      </c>
      <c r="H487" s="14">
        <v>8</v>
      </c>
    </row>
    <row r="488" spans="1:8" ht="15" thickBot="1" x14ac:dyDescent="0.35">
      <c r="A488" s="13">
        <v>486</v>
      </c>
      <c r="B488" s="13">
        <v>487</v>
      </c>
      <c r="C488" s="13">
        <v>0</v>
      </c>
      <c r="D488" s="13">
        <v>0.44</v>
      </c>
      <c r="E488" s="13">
        <v>0.32840000000000003</v>
      </c>
      <c r="F488" s="13">
        <v>1</v>
      </c>
      <c r="G488" s="13">
        <v>26</v>
      </c>
      <c r="H488" s="14">
        <v>27</v>
      </c>
    </row>
    <row r="489" spans="1:8" ht="15" thickBot="1" x14ac:dyDescent="0.35">
      <c r="A489" s="13">
        <v>487</v>
      </c>
      <c r="B489" s="13">
        <v>488</v>
      </c>
      <c r="C489" s="13">
        <v>3.0300000000000001E-2</v>
      </c>
      <c r="D489" s="13">
        <v>0.41</v>
      </c>
      <c r="E489" s="13">
        <v>0.25369999999999998</v>
      </c>
      <c r="F489" s="13">
        <v>3</v>
      </c>
      <c r="G489" s="13">
        <v>37</v>
      </c>
      <c r="H489" s="14">
        <v>40</v>
      </c>
    </row>
    <row r="490" spans="1:8" ht="15" thickBot="1" x14ac:dyDescent="0.35">
      <c r="A490" s="13">
        <v>488</v>
      </c>
      <c r="B490" s="13">
        <v>489</v>
      </c>
      <c r="C490" s="13">
        <v>6.0600000000000001E-2</v>
      </c>
      <c r="D490" s="13">
        <v>0.41</v>
      </c>
      <c r="E490" s="13">
        <v>0.16420000000000001</v>
      </c>
      <c r="F490" s="13">
        <v>3</v>
      </c>
      <c r="G490" s="13">
        <v>50</v>
      </c>
      <c r="H490" s="14">
        <v>53</v>
      </c>
    </row>
    <row r="491" spans="1:8" ht="15" thickBot="1" x14ac:dyDescent="0.35">
      <c r="A491" s="13">
        <v>489</v>
      </c>
      <c r="B491" s="13">
        <v>490</v>
      </c>
      <c r="C491" s="13">
        <v>7.5800000000000006E-2</v>
      </c>
      <c r="D491" s="13">
        <v>0.38</v>
      </c>
      <c r="E491" s="13">
        <v>0.1343</v>
      </c>
      <c r="F491" s="13">
        <v>4</v>
      </c>
      <c r="G491" s="13">
        <v>59</v>
      </c>
      <c r="H491" s="14">
        <v>63</v>
      </c>
    </row>
    <row r="492" spans="1:8" ht="15" thickBot="1" x14ac:dyDescent="0.35">
      <c r="A492" s="13">
        <v>490</v>
      </c>
      <c r="B492" s="13">
        <v>491</v>
      </c>
      <c r="C492" s="13">
        <v>0.1061</v>
      </c>
      <c r="D492" s="13">
        <v>0.38</v>
      </c>
      <c r="E492" s="13">
        <v>0.1045</v>
      </c>
      <c r="F492" s="13">
        <v>10</v>
      </c>
      <c r="G492" s="13">
        <v>60</v>
      </c>
      <c r="H492" s="14">
        <v>70</v>
      </c>
    </row>
    <row r="493" spans="1:8" ht="15" thickBot="1" x14ac:dyDescent="0.35">
      <c r="A493" s="13">
        <v>491</v>
      </c>
      <c r="B493" s="13">
        <v>492</v>
      </c>
      <c r="C493" s="13">
        <v>0.16669999999999999</v>
      </c>
      <c r="D493" s="13">
        <v>0.35</v>
      </c>
      <c r="E493" s="13">
        <v>0</v>
      </c>
      <c r="F493" s="13">
        <v>12</v>
      </c>
      <c r="G493" s="13">
        <v>72</v>
      </c>
      <c r="H493" s="14">
        <v>84</v>
      </c>
    </row>
    <row r="494" spans="1:8" ht="15" thickBot="1" x14ac:dyDescent="0.35">
      <c r="A494" s="13">
        <v>492</v>
      </c>
      <c r="B494" s="13">
        <v>493</v>
      </c>
      <c r="C494" s="13">
        <v>0.13639999999999999</v>
      </c>
      <c r="D494" s="13">
        <v>0.33</v>
      </c>
      <c r="E494" s="13">
        <v>0.1045</v>
      </c>
      <c r="F494" s="13">
        <v>11</v>
      </c>
      <c r="G494" s="13">
        <v>64</v>
      </c>
      <c r="H494" s="14">
        <v>75</v>
      </c>
    </row>
    <row r="495" spans="1:8" ht="15" thickBot="1" x14ac:dyDescent="0.35">
      <c r="A495" s="13">
        <v>493</v>
      </c>
      <c r="B495" s="13">
        <v>494</v>
      </c>
      <c r="C495" s="13">
        <v>0.1515</v>
      </c>
      <c r="D495" s="13">
        <v>0.28000000000000003</v>
      </c>
      <c r="E495" s="13">
        <v>0</v>
      </c>
      <c r="F495" s="13">
        <v>10</v>
      </c>
      <c r="G495" s="13">
        <v>93</v>
      </c>
      <c r="H495" s="14">
        <v>103</v>
      </c>
    </row>
    <row r="496" spans="1:8" ht="15" thickBot="1" x14ac:dyDescent="0.35">
      <c r="A496" s="13">
        <v>494</v>
      </c>
      <c r="B496" s="13">
        <v>495</v>
      </c>
      <c r="C496" s="13">
        <v>0.13639999999999999</v>
      </c>
      <c r="D496" s="13">
        <v>0.28000000000000003</v>
      </c>
      <c r="E496" s="13">
        <v>0.19400000000000001</v>
      </c>
      <c r="F496" s="13">
        <v>11</v>
      </c>
      <c r="G496" s="13">
        <v>72</v>
      </c>
      <c r="H496" s="14">
        <v>83</v>
      </c>
    </row>
    <row r="497" spans="1:8" ht="15" thickBot="1" x14ac:dyDescent="0.35">
      <c r="A497" s="13">
        <v>495</v>
      </c>
      <c r="B497" s="13">
        <v>496</v>
      </c>
      <c r="C497" s="13">
        <v>0.19700000000000001</v>
      </c>
      <c r="D497" s="13">
        <v>0.28000000000000003</v>
      </c>
      <c r="E497" s="13">
        <v>0</v>
      </c>
      <c r="F497" s="13">
        <v>8</v>
      </c>
      <c r="G497" s="13">
        <v>59</v>
      </c>
      <c r="H497" s="14">
        <v>67</v>
      </c>
    </row>
    <row r="498" spans="1:8" ht="15" thickBot="1" x14ac:dyDescent="0.35">
      <c r="A498" s="13">
        <v>496</v>
      </c>
      <c r="B498" s="13">
        <v>497</v>
      </c>
      <c r="C498" s="13">
        <v>9.0899999999999995E-2</v>
      </c>
      <c r="D498" s="13">
        <v>0.35</v>
      </c>
      <c r="E498" s="13">
        <v>0.19400000000000001</v>
      </c>
      <c r="F498" s="13">
        <v>0</v>
      </c>
      <c r="G498" s="13">
        <v>54</v>
      </c>
      <c r="H498" s="14">
        <v>54</v>
      </c>
    </row>
    <row r="499" spans="1:8" ht="15" thickBot="1" x14ac:dyDescent="0.35">
      <c r="A499" s="13">
        <v>497</v>
      </c>
      <c r="B499" s="13">
        <v>498</v>
      </c>
      <c r="C499" s="13">
        <v>0.1061</v>
      </c>
      <c r="D499" s="13">
        <v>0.35</v>
      </c>
      <c r="E499" s="13">
        <v>0.1343</v>
      </c>
      <c r="F499" s="13">
        <v>6</v>
      </c>
      <c r="G499" s="13">
        <v>53</v>
      </c>
      <c r="H499" s="14">
        <v>59</v>
      </c>
    </row>
    <row r="500" spans="1:8" ht="15" thickBot="1" x14ac:dyDescent="0.35">
      <c r="A500" s="13">
        <v>498</v>
      </c>
      <c r="B500" s="13">
        <v>499</v>
      </c>
      <c r="C500" s="13">
        <v>7.5800000000000006E-2</v>
      </c>
      <c r="D500" s="13">
        <v>0.45</v>
      </c>
      <c r="E500" s="13">
        <v>0.16420000000000001</v>
      </c>
      <c r="F500" s="13">
        <v>1</v>
      </c>
      <c r="G500" s="13">
        <v>44</v>
      </c>
      <c r="H500" s="14">
        <v>45</v>
      </c>
    </row>
    <row r="501" spans="1:8" ht="15" thickBot="1" x14ac:dyDescent="0.35">
      <c r="A501" s="13">
        <v>499</v>
      </c>
      <c r="B501" s="13">
        <v>500</v>
      </c>
      <c r="C501" s="13">
        <v>0.1061</v>
      </c>
      <c r="D501" s="13">
        <v>0.41</v>
      </c>
      <c r="E501" s="13">
        <v>8.9599999999999999E-2</v>
      </c>
      <c r="F501" s="13">
        <v>0</v>
      </c>
      <c r="G501" s="13">
        <v>39</v>
      </c>
      <c r="H501" s="14">
        <v>39</v>
      </c>
    </row>
    <row r="502" spans="1:8" ht="15" thickBot="1" x14ac:dyDescent="0.35">
      <c r="A502" s="13">
        <v>500</v>
      </c>
      <c r="B502" s="13">
        <v>501</v>
      </c>
      <c r="C502" s="13">
        <v>0.1515</v>
      </c>
      <c r="D502" s="13">
        <v>0.49</v>
      </c>
      <c r="E502" s="13">
        <v>0</v>
      </c>
      <c r="F502" s="13">
        <v>7</v>
      </c>
      <c r="G502" s="13">
        <v>23</v>
      </c>
      <c r="H502" s="14">
        <v>30</v>
      </c>
    </row>
    <row r="503" spans="1:8" ht="15" thickBot="1" x14ac:dyDescent="0.35">
      <c r="A503" s="13">
        <v>501</v>
      </c>
      <c r="B503" s="13">
        <v>502</v>
      </c>
      <c r="C503" s="13">
        <v>7.5800000000000006E-2</v>
      </c>
      <c r="D503" s="13">
        <v>0.56999999999999995</v>
      </c>
      <c r="E503" s="13">
        <v>0.1045</v>
      </c>
      <c r="F503" s="13">
        <v>2</v>
      </c>
      <c r="G503" s="13">
        <v>31</v>
      </c>
      <c r="H503" s="14">
        <v>33</v>
      </c>
    </row>
    <row r="504" spans="1:8" ht="15" thickBot="1" x14ac:dyDescent="0.35">
      <c r="A504" s="13">
        <v>502</v>
      </c>
      <c r="B504" s="13">
        <v>503</v>
      </c>
      <c r="C504" s="13">
        <v>7.5800000000000006E-2</v>
      </c>
      <c r="D504" s="13">
        <v>0.56999999999999995</v>
      </c>
      <c r="E504" s="13">
        <v>0.1045</v>
      </c>
      <c r="F504" s="13">
        <v>2</v>
      </c>
      <c r="G504" s="13">
        <v>20</v>
      </c>
      <c r="H504" s="14">
        <v>22</v>
      </c>
    </row>
    <row r="505" spans="1:8" ht="15" thickBot="1" x14ac:dyDescent="0.35">
      <c r="A505" s="13">
        <v>503</v>
      </c>
      <c r="B505" s="13">
        <v>504</v>
      </c>
      <c r="C505" s="13">
        <v>7.5800000000000006E-2</v>
      </c>
      <c r="D505" s="13">
        <v>0.56999999999999995</v>
      </c>
      <c r="E505" s="13">
        <v>0.1045</v>
      </c>
      <c r="F505" s="13">
        <v>1</v>
      </c>
      <c r="G505" s="13">
        <v>12</v>
      </c>
      <c r="H505" s="14">
        <v>13</v>
      </c>
    </row>
    <row r="506" spans="1:8" ht="15" thickBot="1" x14ac:dyDescent="0.35">
      <c r="A506" s="13">
        <v>504</v>
      </c>
      <c r="B506" s="13">
        <v>505</v>
      </c>
      <c r="C506" s="13">
        <v>6.0600000000000001E-2</v>
      </c>
      <c r="D506" s="13">
        <v>0.62</v>
      </c>
      <c r="E506" s="13">
        <v>0.1343</v>
      </c>
      <c r="F506" s="13">
        <v>3</v>
      </c>
      <c r="G506" s="13">
        <v>15</v>
      </c>
      <c r="H506" s="14">
        <v>18</v>
      </c>
    </row>
    <row r="507" spans="1:8" ht="15" thickBot="1" x14ac:dyDescent="0.35">
      <c r="A507" s="13">
        <v>505</v>
      </c>
      <c r="B507" s="13">
        <v>506</v>
      </c>
      <c r="C507" s="13">
        <v>6.0600000000000001E-2</v>
      </c>
      <c r="D507" s="13">
        <v>0.62</v>
      </c>
      <c r="E507" s="13">
        <v>0.1343</v>
      </c>
      <c r="F507" s="13">
        <v>1</v>
      </c>
      <c r="G507" s="13">
        <v>4</v>
      </c>
      <c r="H507" s="14">
        <v>5</v>
      </c>
    </row>
    <row r="508" spans="1:8" ht="15" thickBot="1" x14ac:dyDescent="0.35">
      <c r="A508" s="13">
        <v>506</v>
      </c>
      <c r="B508" s="13">
        <v>507</v>
      </c>
      <c r="C508" s="13">
        <v>7.5800000000000006E-2</v>
      </c>
      <c r="D508" s="13">
        <v>0.56999999999999995</v>
      </c>
      <c r="E508" s="13">
        <v>0.1045</v>
      </c>
      <c r="F508" s="13">
        <v>0</v>
      </c>
      <c r="G508" s="13">
        <v>3</v>
      </c>
      <c r="H508" s="14">
        <v>3</v>
      </c>
    </row>
    <row r="509" spans="1:8" ht="15" thickBot="1" x14ac:dyDescent="0.35">
      <c r="A509" s="13">
        <v>507</v>
      </c>
      <c r="B509" s="13">
        <v>508</v>
      </c>
      <c r="C509" s="13">
        <v>7.5800000000000006E-2</v>
      </c>
      <c r="D509" s="13">
        <v>0.56999999999999995</v>
      </c>
      <c r="E509" s="13">
        <v>0.1045</v>
      </c>
      <c r="F509" s="13">
        <v>0</v>
      </c>
      <c r="G509" s="13">
        <v>1</v>
      </c>
      <c r="H509" s="14">
        <v>1</v>
      </c>
    </row>
    <row r="510" spans="1:8" ht="15" thickBot="1" x14ac:dyDescent="0.35">
      <c r="A510" s="13">
        <v>508</v>
      </c>
      <c r="B510" s="13">
        <v>509</v>
      </c>
      <c r="C510" s="13">
        <v>0.1061</v>
      </c>
      <c r="D510" s="13">
        <v>0.57999999999999996</v>
      </c>
      <c r="E510" s="13">
        <v>0.16420000000000001</v>
      </c>
      <c r="F510" s="13">
        <v>1</v>
      </c>
      <c r="G510" s="13">
        <v>1</v>
      </c>
      <c r="H510" s="14">
        <v>2</v>
      </c>
    </row>
    <row r="511" spans="1:8" ht="15" thickBot="1" x14ac:dyDescent="0.35">
      <c r="A511" s="13">
        <v>509</v>
      </c>
      <c r="B511" s="13">
        <v>510</v>
      </c>
      <c r="C511" s="13">
        <v>7.5800000000000006E-2</v>
      </c>
      <c r="D511" s="13">
        <v>0.62</v>
      </c>
      <c r="E511" s="13">
        <v>0.16420000000000001</v>
      </c>
      <c r="F511" s="13">
        <v>2</v>
      </c>
      <c r="G511" s="13">
        <v>17</v>
      </c>
      <c r="H511" s="14">
        <v>19</v>
      </c>
    </row>
    <row r="512" spans="1:8" ht="15" thickBot="1" x14ac:dyDescent="0.35">
      <c r="A512" s="13">
        <v>510</v>
      </c>
      <c r="B512" s="13">
        <v>511</v>
      </c>
      <c r="C512" s="13">
        <v>7.5800000000000006E-2</v>
      </c>
      <c r="D512" s="13">
        <v>0.54</v>
      </c>
      <c r="E512" s="13">
        <v>0.35820000000000002</v>
      </c>
      <c r="F512" s="13">
        <v>3</v>
      </c>
      <c r="G512" s="13">
        <v>25</v>
      </c>
      <c r="H512" s="14">
        <v>28</v>
      </c>
    </row>
    <row r="513" spans="1:8" ht="15" thickBot="1" x14ac:dyDescent="0.35">
      <c r="A513" s="13">
        <v>511</v>
      </c>
      <c r="B513" s="13">
        <v>512</v>
      </c>
      <c r="C513" s="13">
        <v>0.1061</v>
      </c>
      <c r="D513" s="13">
        <v>0.46</v>
      </c>
      <c r="E513" s="13">
        <v>0.3881</v>
      </c>
      <c r="F513" s="13">
        <v>7</v>
      </c>
      <c r="G513" s="13">
        <v>51</v>
      </c>
      <c r="H513" s="14">
        <v>58</v>
      </c>
    </row>
    <row r="514" spans="1:8" ht="15" thickBot="1" x14ac:dyDescent="0.35">
      <c r="A514" s="13">
        <v>512</v>
      </c>
      <c r="B514" s="13">
        <v>513</v>
      </c>
      <c r="C514" s="13">
        <v>0.13639999999999999</v>
      </c>
      <c r="D514" s="13">
        <v>0.43</v>
      </c>
      <c r="E514" s="13">
        <v>0.22389999999999999</v>
      </c>
      <c r="F514" s="13">
        <v>22</v>
      </c>
      <c r="G514" s="13">
        <v>77</v>
      </c>
      <c r="H514" s="14">
        <v>99</v>
      </c>
    </row>
    <row r="515" spans="1:8" ht="15" thickBot="1" x14ac:dyDescent="0.35">
      <c r="A515" s="13">
        <v>513</v>
      </c>
      <c r="B515" s="13">
        <v>514</v>
      </c>
      <c r="C515" s="13">
        <v>0.1212</v>
      </c>
      <c r="D515" s="13">
        <v>0.37</v>
      </c>
      <c r="E515" s="13">
        <v>0.4627</v>
      </c>
      <c r="F515" s="13">
        <v>24</v>
      </c>
      <c r="G515" s="13">
        <v>92</v>
      </c>
      <c r="H515" s="14">
        <v>116</v>
      </c>
    </row>
    <row r="516" spans="1:8" ht="15" thickBot="1" x14ac:dyDescent="0.35">
      <c r="A516" s="13">
        <v>514</v>
      </c>
      <c r="B516" s="13">
        <v>515</v>
      </c>
      <c r="C516" s="13">
        <v>0.1061</v>
      </c>
      <c r="D516" s="13">
        <v>0.33</v>
      </c>
      <c r="E516" s="13">
        <v>0.3881</v>
      </c>
      <c r="F516" s="13">
        <v>12</v>
      </c>
      <c r="G516" s="13">
        <v>75</v>
      </c>
      <c r="H516" s="14">
        <v>87</v>
      </c>
    </row>
    <row r="517" spans="1:8" ht="15" thickBot="1" x14ac:dyDescent="0.35">
      <c r="A517" s="13">
        <v>515</v>
      </c>
      <c r="B517" s="13">
        <v>516</v>
      </c>
      <c r="C517" s="13">
        <v>0.13639999999999999</v>
      </c>
      <c r="D517" s="13">
        <v>0.28000000000000003</v>
      </c>
      <c r="E517" s="13">
        <v>0.35820000000000002</v>
      </c>
      <c r="F517" s="13">
        <v>17</v>
      </c>
      <c r="G517" s="13">
        <v>93</v>
      </c>
      <c r="H517" s="14">
        <v>110</v>
      </c>
    </row>
    <row r="518" spans="1:8" ht="15" thickBot="1" x14ac:dyDescent="0.35">
      <c r="A518" s="13">
        <v>516</v>
      </c>
      <c r="B518" s="13">
        <v>517</v>
      </c>
      <c r="C518" s="13">
        <v>0.13639999999999999</v>
      </c>
      <c r="D518" s="13">
        <v>0.28000000000000003</v>
      </c>
      <c r="E518" s="13">
        <v>0.35820000000000002</v>
      </c>
      <c r="F518" s="13">
        <v>13</v>
      </c>
      <c r="G518" s="13">
        <v>64</v>
      </c>
      <c r="H518" s="14">
        <v>77</v>
      </c>
    </row>
    <row r="519" spans="1:8" ht="15" thickBot="1" x14ac:dyDescent="0.35">
      <c r="A519" s="13">
        <v>517</v>
      </c>
      <c r="B519" s="13">
        <v>518</v>
      </c>
      <c r="C519" s="13">
        <v>0.13639999999999999</v>
      </c>
      <c r="D519" s="13">
        <v>0.26</v>
      </c>
      <c r="E519" s="13">
        <v>0.32840000000000003</v>
      </c>
      <c r="F519" s="13">
        <v>9</v>
      </c>
      <c r="G519" s="13">
        <v>56</v>
      </c>
      <c r="H519" s="14">
        <v>65</v>
      </c>
    </row>
    <row r="520" spans="1:8" ht="15" thickBot="1" x14ac:dyDescent="0.35">
      <c r="A520" s="13">
        <v>518</v>
      </c>
      <c r="B520" s="13">
        <v>519</v>
      </c>
      <c r="C520" s="13">
        <v>0.1061</v>
      </c>
      <c r="D520" s="13">
        <v>0.26</v>
      </c>
      <c r="E520" s="13">
        <v>0.3881</v>
      </c>
      <c r="F520" s="13">
        <v>5</v>
      </c>
      <c r="G520" s="13">
        <v>50</v>
      </c>
      <c r="H520" s="14">
        <v>55</v>
      </c>
    </row>
    <row r="521" spans="1:8" ht="15" thickBot="1" x14ac:dyDescent="0.35">
      <c r="A521" s="13">
        <v>519</v>
      </c>
      <c r="B521" s="13">
        <v>520</v>
      </c>
      <c r="C521" s="13">
        <v>0.1212</v>
      </c>
      <c r="D521" s="13">
        <v>0.3</v>
      </c>
      <c r="E521" s="13">
        <v>0.25369999999999998</v>
      </c>
      <c r="F521" s="13">
        <v>5</v>
      </c>
      <c r="G521" s="13">
        <v>44</v>
      </c>
      <c r="H521" s="14">
        <v>49</v>
      </c>
    </row>
    <row r="522" spans="1:8" ht="15" thickBot="1" x14ac:dyDescent="0.35">
      <c r="A522" s="13">
        <v>520</v>
      </c>
      <c r="B522" s="13">
        <v>521</v>
      </c>
      <c r="C522" s="13">
        <v>0.1212</v>
      </c>
      <c r="D522" s="13">
        <v>0.3</v>
      </c>
      <c r="E522" s="13">
        <v>0.28360000000000002</v>
      </c>
      <c r="F522" s="13">
        <v>5</v>
      </c>
      <c r="G522" s="13">
        <v>45</v>
      </c>
      <c r="H522" s="14">
        <v>50</v>
      </c>
    </row>
    <row r="523" spans="1:8" ht="15" thickBot="1" x14ac:dyDescent="0.35">
      <c r="A523" s="13">
        <v>521</v>
      </c>
      <c r="B523" s="13">
        <v>522</v>
      </c>
      <c r="C523" s="13">
        <v>0.1061</v>
      </c>
      <c r="D523" s="13">
        <v>0.36</v>
      </c>
      <c r="E523" s="13">
        <v>0.25369999999999998</v>
      </c>
      <c r="F523" s="13">
        <v>4</v>
      </c>
      <c r="G523" s="13">
        <v>31</v>
      </c>
      <c r="H523" s="14">
        <v>35</v>
      </c>
    </row>
    <row r="524" spans="1:8" ht="15" thickBot="1" x14ac:dyDescent="0.35">
      <c r="A524" s="13">
        <v>522</v>
      </c>
      <c r="B524" s="13">
        <v>523</v>
      </c>
      <c r="C524" s="13">
        <v>0.1061</v>
      </c>
      <c r="D524" s="13">
        <v>0.36</v>
      </c>
      <c r="E524" s="13">
        <v>0.19400000000000001</v>
      </c>
      <c r="F524" s="13">
        <v>5</v>
      </c>
      <c r="G524" s="13">
        <v>20</v>
      </c>
      <c r="H524" s="14">
        <v>25</v>
      </c>
    </row>
    <row r="525" spans="1:8" ht="15" thickBot="1" x14ac:dyDescent="0.35">
      <c r="A525" s="13">
        <v>523</v>
      </c>
      <c r="B525" s="13">
        <v>524</v>
      </c>
      <c r="C525" s="13">
        <v>9.0899999999999995E-2</v>
      </c>
      <c r="D525" s="13">
        <v>0.38</v>
      </c>
      <c r="E525" s="13">
        <v>0.19400000000000001</v>
      </c>
      <c r="F525" s="13">
        <v>5</v>
      </c>
      <c r="G525" s="13">
        <v>23</v>
      </c>
      <c r="H525" s="14">
        <v>28</v>
      </c>
    </row>
    <row r="526" spans="1:8" ht="15" thickBot="1" x14ac:dyDescent="0.35">
      <c r="A526" s="13">
        <v>524</v>
      </c>
      <c r="B526" s="13">
        <v>525</v>
      </c>
      <c r="C526" s="13">
        <v>6.0600000000000001E-2</v>
      </c>
      <c r="D526" s="13">
        <v>0.41</v>
      </c>
      <c r="E526" s="13">
        <v>0.22389999999999999</v>
      </c>
      <c r="F526" s="13">
        <v>4</v>
      </c>
      <c r="G526" s="13">
        <v>17</v>
      </c>
      <c r="H526" s="14">
        <v>21</v>
      </c>
    </row>
    <row r="527" spans="1:8" ht="15" thickBot="1" x14ac:dyDescent="0.35">
      <c r="A527" s="13">
        <v>525</v>
      </c>
      <c r="B527" s="13">
        <v>526</v>
      </c>
      <c r="C527" s="13">
        <v>6.0600000000000001E-2</v>
      </c>
      <c r="D527" s="13">
        <v>0.41</v>
      </c>
      <c r="E527" s="13">
        <v>0.19400000000000001</v>
      </c>
      <c r="F527" s="13">
        <v>0</v>
      </c>
      <c r="G527" s="13">
        <v>7</v>
      </c>
      <c r="H527" s="14">
        <v>7</v>
      </c>
    </row>
    <row r="528" spans="1:8" ht="15" thickBot="1" x14ac:dyDescent="0.35">
      <c r="A528" s="13">
        <v>526</v>
      </c>
      <c r="B528" s="13">
        <v>527</v>
      </c>
      <c r="C528" s="13">
        <v>4.5499999999999999E-2</v>
      </c>
      <c r="D528" s="13">
        <v>0.45</v>
      </c>
      <c r="E528" s="13">
        <v>0.19400000000000001</v>
      </c>
      <c r="F528" s="13">
        <v>0</v>
      </c>
      <c r="G528" s="13">
        <v>1</v>
      </c>
      <c r="H528" s="14">
        <v>1</v>
      </c>
    </row>
    <row r="529" spans="1:8" ht="15" thickBot="1" x14ac:dyDescent="0.35">
      <c r="A529" s="13">
        <v>527</v>
      </c>
      <c r="B529" s="13">
        <v>528</v>
      </c>
      <c r="C529" s="13">
        <v>3.0300000000000001E-2</v>
      </c>
      <c r="D529" s="13">
        <v>0.45</v>
      </c>
      <c r="E529" s="13">
        <v>0.25369999999999998</v>
      </c>
      <c r="F529" s="13">
        <v>0</v>
      </c>
      <c r="G529" s="13">
        <v>1</v>
      </c>
      <c r="H529" s="14">
        <v>1</v>
      </c>
    </row>
    <row r="530" spans="1:8" ht="15" thickBot="1" x14ac:dyDescent="0.35">
      <c r="A530" s="13">
        <v>528</v>
      </c>
      <c r="B530" s="13">
        <v>529</v>
      </c>
      <c r="C530" s="13">
        <v>6.0600000000000001E-2</v>
      </c>
      <c r="D530" s="13">
        <v>0.48</v>
      </c>
      <c r="E530" s="13">
        <v>0.1343</v>
      </c>
      <c r="F530" s="13">
        <v>0</v>
      </c>
      <c r="G530" s="13">
        <v>1</v>
      </c>
      <c r="H530" s="14">
        <v>1</v>
      </c>
    </row>
    <row r="531" spans="1:8" ht="15" thickBot="1" x14ac:dyDescent="0.35">
      <c r="A531" s="13">
        <v>529</v>
      </c>
      <c r="B531" s="13">
        <v>530</v>
      </c>
      <c r="C531" s="13">
        <v>6.0600000000000001E-2</v>
      </c>
      <c r="D531" s="13">
        <v>0.48</v>
      </c>
      <c r="E531" s="13">
        <v>0.1343</v>
      </c>
      <c r="F531" s="13">
        <v>0</v>
      </c>
      <c r="G531" s="13">
        <v>5</v>
      </c>
      <c r="H531" s="14">
        <v>5</v>
      </c>
    </row>
    <row r="532" spans="1:8" ht="15" thickBot="1" x14ac:dyDescent="0.35">
      <c r="A532" s="13">
        <v>530</v>
      </c>
      <c r="B532" s="13">
        <v>531</v>
      </c>
      <c r="C532" s="13">
        <v>7.5800000000000006E-2</v>
      </c>
      <c r="D532" s="13">
        <v>0.48</v>
      </c>
      <c r="E532" s="13">
        <v>8.9599999999999999E-2</v>
      </c>
      <c r="F532" s="13">
        <v>0</v>
      </c>
      <c r="G532" s="13">
        <v>15</v>
      </c>
      <c r="H532" s="14">
        <v>15</v>
      </c>
    </row>
    <row r="533" spans="1:8" ht="15" thickBot="1" x14ac:dyDescent="0.35">
      <c r="A533" s="13">
        <v>531</v>
      </c>
      <c r="B533" s="13">
        <v>532</v>
      </c>
      <c r="C533" s="13">
        <v>0.1212</v>
      </c>
      <c r="D533" s="13">
        <v>0.48</v>
      </c>
      <c r="E533" s="13">
        <v>0</v>
      </c>
      <c r="F533" s="13">
        <v>5</v>
      </c>
      <c r="G533" s="13">
        <v>79</v>
      </c>
      <c r="H533" s="14">
        <v>84</v>
      </c>
    </row>
    <row r="534" spans="1:8" ht="15" thickBot="1" x14ac:dyDescent="0.35">
      <c r="A534" s="13">
        <v>532</v>
      </c>
      <c r="B534" s="13">
        <v>533</v>
      </c>
      <c r="C534" s="13">
        <v>0.13639999999999999</v>
      </c>
      <c r="D534" s="13">
        <v>0.49</v>
      </c>
      <c r="E534" s="13">
        <v>0</v>
      </c>
      <c r="F534" s="13">
        <v>6</v>
      </c>
      <c r="G534" s="13">
        <v>171</v>
      </c>
      <c r="H534" s="14">
        <v>177</v>
      </c>
    </row>
    <row r="535" spans="1:8" ht="15" thickBot="1" x14ac:dyDescent="0.35">
      <c r="A535" s="13">
        <v>533</v>
      </c>
      <c r="B535" s="13">
        <v>534</v>
      </c>
      <c r="C535" s="13">
        <v>0.1515</v>
      </c>
      <c r="D535" s="13">
        <v>0.41</v>
      </c>
      <c r="E535" s="13">
        <v>0</v>
      </c>
      <c r="F535" s="13">
        <v>4</v>
      </c>
      <c r="G535" s="13">
        <v>98</v>
      </c>
      <c r="H535" s="14">
        <v>102</v>
      </c>
    </row>
    <row r="536" spans="1:8" ht="15" thickBot="1" x14ac:dyDescent="0.35">
      <c r="A536" s="13">
        <v>534</v>
      </c>
      <c r="B536" s="13">
        <v>535</v>
      </c>
      <c r="C536" s="13">
        <v>0.13639999999999999</v>
      </c>
      <c r="D536" s="13">
        <v>0.42</v>
      </c>
      <c r="E536" s="13">
        <v>0</v>
      </c>
      <c r="F536" s="13">
        <v>6</v>
      </c>
      <c r="G536" s="13">
        <v>34</v>
      </c>
      <c r="H536" s="14">
        <v>40</v>
      </c>
    </row>
    <row r="537" spans="1:8" ht="15" thickBot="1" x14ac:dyDescent="0.35">
      <c r="A537" s="13">
        <v>535</v>
      </c>
      <c r="B537" s="13">
        <v>536</v>
      </c>
      <c r="C537" s="13">
        <v>0.1212</v>
      </c>
      <c r="D537" s="13">
        <v>0.46</v>
      </c>
      <c r="E537" s="13">
        <v>0.1343</v>
      </c>
      <c r="F537" s="13">
        <v>3</v>
      </c>
      <c r="G537" s="13">
        <v>43</v>
      </c>
      <c r="H537" s="14">
        <v>46</v>
      </c>
    </row>
    <row r="538" spans="1:8" ht="15" thickBot="1" x14ac:dyDescent="0.35">
      <c r="A538" s="13">
        <v>536</v>
      </c>
      <c r="B538" s="13">
        <v>537</v>
      </c>
      <c r="C538" s="13">
        <v>0.13639999999999999</v>
      </c>
      <c r="D538" s="13">
        <v>0.42</v>
      </c>
      <c r="E538" s="13">
        <v>0.19400000000000001</v>
      </c>
      <c r="F538" s="13">
        <v>11</v>
      </c>
      <c r="G538" s="13">
        <v>52</v>
      </c>
      <c r="H538" s="14">
        <v>63</v>
      </c>
    </row>
    <row r="539" spans="1:8" ht="15" thickBot="1" x14ac:dyDescent="0.35">
      <c r="A539" s="13">
        <v>537</v>
      </c>
      <c r="B539" s="13">
        <v>538</v>
      </c>
      <c r="C539" s="13">
        <v>0.13639999999999999</v>
      </c>
      <c r="D539" s="13">
        <v>0.43</v>
      </c>
      <c r="E539" s="13">
        <v>0.22389999999999999</v>
      </c>
      <c r="F539" s="13">
        <v>6</v>
      </c>
      <c r="G539" s="13">
        <v>54</v>
      </c>
      <c r="H539" s="14">
        <v>60</v>
      </c>
    </row>
    <row r="540" spans="1:8" ht="15" thickBot="1" x14ac:dyDescent="0.35">
      <c r="A540" s="13">
        <v>538</v>
      </c>
      <c r="B540" s="13">
        <v>539</v>
      </c>
      <c r="C540" s="13">
        <v>0.13639999999999999</v>
      </c>
      <c r="D540" s="13">
        <v>0.46</v>
      </c>
      <c r="E540" s="13">
        <v>0.22389999999999999</v>
      </c>
      <c r="F540" s="13">
        <v>2</v>
      </c>
      <c r="G540" s="13">
        <v>43</v>
      </c>
      <c r="H540" s="14">
        <v>45</v>
      </c>
    </row>
    <row r="541" spans="1:8" ht="15" thickBot="1" x14ac:dyDescent="0.35">
      <c r="A541" s="13">
        <v>539</v>
      </c>
      <c r="B541" s="13">
        <v>540</v>
      </c>
      <c r="C541" s="13">
        <v>0.16669999999999999</v>
      </c>
      <c r="D541" s="13">
        <v>0.4</v>
      </c>
      <c r="E541" s="13">
        <v>0.16420000000000001</v>
      </c>
      <c r="F541" s="13">
        <v>7</v>
      </c>
      <c r="G541" s="13">
        <v>50</v>
      </c>
      <c r="H541" s="14">
        <v>57</v>
      </c>
    </row>
    <row r="542" spans="1:8" ht="15" thickBot="1" x14ac:dyDescent="0.35">
      <c r="A542" s="13">
        <v>540</v>
      </c>
      <c r="B542" s="13">
        <v>541</v>
      </c>
      <c r="C542" s="13">
        <v>0.1515</v>
      </c>
      <c r="D542" s="13">
        <v>0.47</v>
      </c>
      <c r="E542" s="13">
        <v>0.25369999999999998</v>
      </c>
      <c r="F542" s="13">
        <v>4</v>
      </c>
      <c r="G542" s="13">
        <v>66</v>
      </c>
      <c r="H542" s="14">
        <v>70</v>
      </c>
    </row>
    <row r="543" spans="1:8" ht="15" thickBot="1" x14ac:dyDescent="0.35">
      <c r="A543" s="13">
        <v>541</v>
      </c>
      <c r="B543" s="13">
        <v>542</v>
      </c>
      <c r="C543" s="13">
        <v>0.1212</v>
      </c>
      <c r="D543" s="13">
        <v>0.5</v>
      </c>
      <c r="E543" s="13">
        <v>0.25369999999999998</v>
      </c>
      <c r="F543" s="13">
        <v>6</v>
      </c>
      <c r="G543" s="13">
        <v>178</v>
      </c>
      <c r="H543" s="14">
        <v>184</v>
      </c>
    </row>
    <row r="544" spans="1:8" ht="15" thickBot="1" x14ac:dyDescent="0.35">
      <c r="A544" s="13">
        <v>542</v>
      </c>
      <c r="B544" s="13">
        <v>543</v>
      </c>
      <c r="C544" s="13">
        <v>0.13639999999999999</v>
      </c>
      <c r="D544" s="13">
        <v>0.59</v>
      </c>
      <c r="E544" s="13">
        <v>0.19400000000000001</v>
      </c>
      <c r="F544" s="13">
        <v>8</v>
      </c>
      <c r="G544" s="13">
        <v>145</v>
      </c>
      <c r="H544" s="14">
        <v>153</v>
      </c>
    </row>
    <row r="545" spans="1:8" ht="15" thickBot="1" x14ac:dyDescent="0.35">
      <c r="A545" s="13">
        <v>543</v>
      </c>
      <c r="B545" s="13">
        <v>544</v>
      </c>
      <c r="C545" s="13">
        <v>0.1515</v>
      </c>
      <c r="D545" s="13">
        <v>0.54</v>
      </c>
      <c r="E545" s="13">
        <v>0.16420000000000001</v>
      </c>
      <c r="F545" s="13">
        <v>5</v>
      </c>
      <c r="G545" s="13">
        <v>101</v>
      </c>
      <c r="H545" s="14">
        <v>106</v>
      </c>
    </row>
    <row r="546" spans="1:8" ht="15" thickBot="1" x14ac:dyDescent="0.35">
      <c r="A546" s="13">
        <v>544</v>
      </c>
      <c r="B546" s="13">
        <v>545</v>
      </c>
      <c r="C546" s="13">
        <v>0.13639999999999999</v>
      </c>
      <c r="D546" s="13">
        <v>0.59</v>
      </c>
      <c r="E546" s="13">
        <v>0.19400000000000001</v>
      </c>
      <c r="F546" s="13">
        <v>1</v>
      </c>
      <c r="G546" s="13">
        <v>80</v>
      </c>
      <c r="H546" s="14">
        <v>81</v>
      </c>
    </row>
    <row r="547" spans="1:8" ht="15" thickBot="1" x14ac:dyDescent="0.35">
      <c r="A547" s="13">
        <v>545</v>
      </c>
      <c r="B547" s="13">
        <v>546</v>
      </c>
      <c r="C547" s="13">
        <v>0.1515</v>
      </c>
      <c r="D547" s="13">
        <v>0.63</v>
      </c>
      <c r="E547" s="13">
        <v>0.16420000000000001</v>
      </c>
      <c r="F547" s="13">
        <v>6</v>
      </c>
      <c r="G547" s="13">
        <v>53</v>
      </c>
      <c r="H547" s="14">
        <v>59</v>
      </c>
    </row>
    <row r="548" spans="1:8" ht="15" thickBot="1" x14ac:dyDescent="0.35">
      <c r="A548" s="13">
        <v>546</v>
      </c>
      <c r="B548" s="13">
        <v>547</v>
      </c>
      <c r="C548" s="13">
        <v>0.13639999999999999</v>
      </c>
      <c r="D548" s="13">
        <v>0.63</v>
      </c>
      <c r="E548" s="13">
        <v>0.22389999999999999</v>
      </c>
      <c r="F548" s="13">
        <v>3</v>
      </c>
      <c r="G548" s="13">
        <v>32</v>
      </c>
      <c r="H548" s="14">
        <v>35</v>
      </c>
    </row>
    <row r="549" spans="1:8" ht="15" thickBot="1" x14ac:dyDescent="0.35">
      <c r="A549" s="13">
        <v>547</v>
      </c>
      <c r="B549" s="13">
        <v>548</v>
      </c>
      <c r="C549" s="13">
        <v>0.1515</v>
      </c>
      <c r="D549" s="13">
        <v>0.64</v>
      </c>
      <c r="E549" s="13">
        <v>0.25369999999999998</v>
      </c>
      <c r="F549" s="13">
        <v>3</v>
      </c>
      <c r="G549" s="13">
        <v>21</v>
      </c>
      <c r="H549" s="14">
        <v>24</v>
      </c>
    </row>
    <row r="550" spans="1:8" ht="15" thickBot="1" x14ac:dyDescent="0.35">
      <c r="A550" s="13">
        <v>548</v>
      </c>
      <c r="B550" s="13">
        <v>549</v>
      </c>
      <c r="C550" s="13">
        <v>0.13639999999999999</v>
      </c>
      <c r="D550" s="13">
        <v>0.69</v>
      </c>
      <c r="E550" s="13">
        <v>0.28360000000000002</v>
      </c>
      <c r="F550" s="13">
        <v>3</v>
      </c>
      <c r="G550" s="13">
        <v>6</v>
      </c>
      <c r="H550" s="14">
        <v>9</v>
      </c>
    </row>
    <row r="551" spans="1:8" ht="15" thickBot="1" x14ac:dyDescent="0.35">
      <c r="A551" s="13">
        <v>549</v>
      </c>
      <c r="B551" s="13">
        <v>550</v>
      </c>
      <c r="C551" s="13">
        <v>0.16669999999999999</v>
      </c>
      <c r="D551" s="13">
        <v>0.69</v>
      </c>
      <c r="E551" s="13">
        <v>0.16420000000000001</v>
      </c>
      <c r="F551" s="13">
        <v>0</v>
      </c>
      <c r="G551" s="13">
        <v>5</v>
      </c>
      <c r="H551" s="14">
        <v>5</v>
      </c>
    </row>
    <row r="552" spans="1:8" ht="15" thickBot="1" x14ac:dyDescent="0.35">
      <c r="A552" s="13">
        <v>550</v>
      </c>
      <c r="B552" s="13">
        <v>551</v>
      </c>
      <c r="C552" s="13">
        <v>0.1515</v>
      </c>
      <c r="D552" s="13">
        <v>0.69</v>
      </c>
      <c r="E552" s="13">
        <v>0.22389999999999999</v>
      </c>
      <c r="F552" s="13">
        <v>0</v>
      </c>
      <c r="G552" s="13">
        <v>2</v>
      </c>
      <c r="H552" s="14">
        <v>2</v>
      </c>
    </row>
    <row r="553" spans="1:8" ht="15" thickBot="1" x14ac:dyDescent="0.35">
      <c r="A553" s="13">
        <v>551</v>
      </c>
      <c r="B553" s="13">
        <v>552</v>
      </c>
      <c r="C553" s="13">
        <v>0.16669999999999999</v>
      </c>
      <c r="D553" s="13">
        <v>0.74</v>
      </c>
      <c r="E553" s="13">
        <v>0.1045</v>
      </c>
      <c r="F553" s="13">
        <v>0</v>
      </c>
      <c r="G553" s="13">
        <v>1</v>
      </c>
      <c r="H553" s="14">
        <v>1</v>
      </c>
    </row>
    <row r="554" spans="1:8" ht="15" thickBot="1" x14ac:dyDescent="0.35">
      <c r="A554" s="13">
        <v>552</v>
      </c>
      <c r="B554" s="13">
        <v>553</v>
      </c>
      <c r="C554" s="13">
        <v>0.13639999999999999</v>
      </c>
      <c r="D554" s="13">
        <v>0.74</v>
      </c>
      <c r="E554" s="13">
        <v>0.22389999999999999</v>
      </c>
      <c r="F554" s="13">
        <v>0</v>
      </c>
      <c r="G554" s="13">
        <v>9</v>
      </c>
      <c r="H554" s="14">
        <v>9</v>
      </c>
    </row>
    <row r="555" spans="1:8" ht="15" thickBot="1" x14ac:dyDescent="0.35">
      <c r="A555" s="13">
        <v>553</v>
      </c>
      <c r="B555" s="13">
        <v>554</v>
      </c>
      <c r="C555" s="13">
        <v>0.18179999999999999</v>
      </c>
      <c r="D555" s="13">
        <v>0.74</v>
      </c>
      <c r="E555" s="13">
        <v>0.1045</v>
      </c>
      <c r="F555" s="13">
        <v>1</v>
      </c>
      <c r="G555" s="13">
        <v>35</v>
      </c>
      <c r="H555" s="14">
        <v>36</v>
      </c>
    </row>
    <row r="556" spans="1:8" ht="15" thickBot="1" x14ac:dyDescent="0.35">
      <c r="A556" s="13">
        <v>554</v>
      </c>
      <c r="B556" s="13">
        <v>555</v>
      </c>
      <c r="C556" s="13">
        <v>0.1515</v>
      </c>
      <c r="D556" s="13">
        <v>0.74</v>
      </c>
      <c r="E556" s="13">
        <v>0.22389999999999999</v>
      </c>
      <c r="F556" s="13">
        <v>5</v>
      </c>
      <c r="G556" s="13">
        <v>103</v>
      </c>
      <c r="H556" s="14">
        <v>108</v>
      </c>
    </row>
    <row r="557" spans="1:8" ht="15" thickBot="1" x14ac:dyDescent="0.35">
      <c r="A557" s="13">
        <v>555</v>
      </c>
      <c r="B557" s="13">
        <v>556</v>
      </c>
      <c r="C557" s="13">
        <v>0.18179999999999999</v>
      </c>
      <c r="D557" s="13">
        <v>0.74</v>
      </c>
      <c r="E557" s="13">
        <v>0.1343</v>
      </c>
      <c r="F557" s="13">
        <v>5</v>
      </c>
      <c r="G557" s="13">
        <v>233</v>
      </c>
      <c r="H557" s="14">
        <v>238</v>
      </c>
    </row>
    <row r="558" spans="1:8" ht="15" thickBot="1" x14ac:dyDescent="0.35">
      <c r="A558" s="13">
        <v>556</v>
      </c>
      <c r="B558" s="13">
        <v>557</v>
      </c>
      <c r="C558" s="13">
        <v>0.2273</v>
      </c>
      <c r="D558" s="13">
        <v>0.64</v>
      </c>
      <c r="E558" s="13">
        <v>8.9599999999999999E-2</v>
      </c>
      <c r="F558" s="13">
        <v>10</v>
      </c>
      <c r="G558" s="13">
        <v>134</v>
      </c>
      <c r="H558" s="14">
        <v>144</v>
      </c>
    </row>
    <row r="559" spans="1:8" ht="15" thickBot="1" x14ac:dyDescent="0.35">
      <c r="A559" s="13">
        <v>557</v>
      </c>
      <c r="B559" s="13">
        <v>558</v>
      </c>
      <c r="C559" s="13">
        <v>0.2424</v>
      </c>
      <c r="D559" s="13">
        <v>0.6</v>
      </c>
      <c r="E559" s="13">
        <v>0.1045</v>
      </c>
      <c r="F559" s="13">
        <v>6</v>
      </c>
      <c r="G559" s="13">
        <v>49</v>
      </c>
      <c r="H559" s="14">
        <v>55</v>
      </c>
    </row>
    <row r="560" spans="1:8" ht="15" thickBot="1" x14ac:dyDescent="0.35">
      <c r="A560" s="13">
        <v>558</v>
      </c>
      <c r="B560" s="13">
        <v>559</v>
      </c>
      <c r="C560" s="13">
        <v>0.2424</v>
      </c>
      <c r="D560" s="13">
        <v>0.6</v>
      </c>
      <c r="E560" s="13">
        <v>0.1343</v>
      </c>
      <c r="F560" s="13">
        <v>6</v>
      </c>
      <c r="G560" s="13">
        <v>55</v>
      </c>
      <c r="H560" s="14">
        <v>61</v>
      </c>
    </row>
    <row r="561" spans="1:8" ht="15" thickBot="1" x14ac:dyDescent="0.35">
      <c r="A561" s="13">
        <v>559</v>
      </c>
      <c r="B561" s="13">
        <v>560</v>
      </c>
      <c r="C561" s="13">
        <v>0.28789999999999999</v>
      </c>
      <c r="D561" s="13">
        <v>0.56000000000000005</v>
      </c>
      <c r="E561" s="13">
        <v>8.9599999999999999E-2</v>
      </c>
      <c r="F561" s="13">
        <v>21</v>
      </c>
      <c r="G561" s="13">
        <v>85</v>
      </c>
      <c r="H561" s="14">
        <v>106</v>
      </c>
    </row>
    <row r="562" spans="1:8" ht="15" thickBot="1" x14ac:dyDescent="0.35">
      <c r="A562" s="13">
        <v>560</v>
      </c>
      <c r="B562" s="13">
        <v>561</v>
      </c>
      <c r="C562" s="13">
        <v>0.2727</v>
      </c>
      <c r="D562" s="13">
        <v>0.56000000000000005</v>
      </c>
      <c r="E562" s="13">
        <v>0.1343</v>
      </c>
      <c r="F562" s="13">
        <v>21</v>
      </c>
      <c r="G562" s="13">
        <v>72</v>
      </c>
      <c r="H562" s="14">
        <v>93</v>
      </c>
    </row>
    <row r="563" spans="1:8" ht="15" thickBot="1" x14ac:dyDescent="0.35">
      <c r="A563" s="13">
        <v>561</v>
      </c>
      <c r="B563" s="13">
        <v>562</v>
      </c>
      <c r="C563" s="13">
        <v>0.33329999999999999</v>
      </c>
      <c r="D563" s="13">
        <v>0.45</v>
      </c>
      <c r="E563" s="13">
        <v>0</v>
      </c>
      <c r="F563" s="13">
        <v>11</v>
      </c>
      <c r="G563" s="13">
        <v>57</v>
      </c>
      <c r="H563" s="14">
        <v>68</v>
      </c>
    </row>
    <row r="564" spans="1:8" ht="15" thickBot="1" x14ac:dyDescent="0.35">
      <c r="A564" s="13">
        <v>562</v>
      </c>
      <c r="B564" s="13">
        <v>563</v>
      </c>
      <c r="C564" s="13">
        <v>0.34849999999999998</v>
      </c>
      <c r="D564" s="13">
        <v>0.42</v>
      </c>
      <c r="E564" s="13">
        <v>0</v>
      </c>
      <c r="F564" s="13">
        <v>21</v>
      </c>
      <c r="G564" s="13">
        <v>63</v>
      </c>
      <c r="H564" s="14">
        <v>84</v>
      </c>
    </row>
    <row r="565" spans="1:8" ht="15" thickBot="1" x14ac:dyDescent="0.35">
      <c r="A565" s="13">
        <v>563</v>
      </c>
      <c r="B565" s="13">
        <v>564</v>
      </c>
      <c r="C565" s="13">
        <v>0.34849999999999998</v>
      </c>
      <c r="D565" s="13">
        <v>0.42</v>
      </c>
      <c r="E565" s="13">
        <v>0</v>
      </c>
      <c r="F565" s="13">
        <v>14</v>
      </c>
      <c r="G565" s="13">
        <v>102</v>
      </c>
      <c r="H565" s="14">
        <v>116</v>
      </c>
    </row>
    <row r="566" spans="1:8" ht="15" thickBot="1" x14ac:dyDescent="0.35">
      <c r="A566" s="13">
        <v>564</v>
      </c>
      <c r="B566" s="13">
        <v>565</v>
      </c>
      <c r="C566" s="13">
        <v>0.33329999999999999</v>
      </c>
      <c r="D566" s="13">
        <v>0.45</v>
      </c>
      <c r="E566" s="13">
        <v>0</v>
      </c>
      <c r="F566" s="13">
        <v>14</v>
      </c>
      <c r="G566" s="13">
        <v>208</v>
      </c>
      <c r="H566" s="14">
        <v>222</v>
      </c>
    </row>
    <row r="567" spans="1:8" ht="15" thickBot="1" x14ac:dyDescent="0.35">
      <c r="A567" s="13">
        <v>565</v>
      </c>
      <c r="B567" s="13">
        <v>566</v>
      </c>
      <c r="C567" s="13">
        <v>0.31819999999999998</v>
      </c>
      <c r="D567" s="13">
        <v>0.49</v>
      </c>
      <c r="E567" s="13">
        <v>8.9599999999999999E-2</v>
      </c>
      <c r="F567" s="13">
        <v>7</v>
      </c>
      <c r="G567" s="13">
        <v>218</v>
      </c>
      <c r="H567" s="14">
        <v>225</v>
      </c>
    </row>
    <row r="568" spans="1:8" ht="15" thickBot="1" x14ac:dyDescent="0.35">
      <c r="A568" s="13">
        <v>566</v>
      </c>
      <c r="B568" s="13">
        <v>567</v>
      </c>
      <c r="C568" s="13">
        <v>0.2576</v>
      </c>
      <c r="D568" s="13">
        <v>0.65</v>
      </c>
      <c r="E568" s="13">
        <v>0.16420000000000001</v>
      </c>
      <c r="F568" s="13">
        <v>13</v>
      </c>
      <c r="G568" s="13">
        <v>133</v>
      </c>
      <c r="H568" s="14">
        <v>146</v>
      </c>
    </row>
    <row r="569" spans="1:8" ht="15" thickBot="1" x14ac:dyDescent="0.35">
      <c r="A569" s="13">
        <v>567</v>
      </c>
      <c r="B569" s="13">
        <v>568</v>
      </c>
      <c r="C569" s="13">
        <v>0.2273</v>
      </c>
      <c r="D569" s="13">
        <v>0.65</v>
      </c>
      <c r="E569" s="13">
        <v>0.19400000000000001</v>
      </c>
      <c r="F569" s="13">
        <v>16</v>
      </c>
      <c r="G569" s="13">
        <v>103</v>
      </c>
      <c r="H569" s="14">
        <v>119</v>
      </c>
    </row>
    <row r="570" spans="1:8" ht="15" thickBot="1" x14ac:dyDescent="0.35">
      <c r="A570" s="13">
        <v>568</v>
      </c>
      <c r="B570" s="13">
        <v>569</v>
      </c>
      <c r="C570" s="13">
        <v>0.2273</v>
      </c>
      <c r="D570" s="13">
        <v>0.65</v>
      </c>
      <c r="E570" s="13">
        <v>0.19400000000000001</v>
      </c>
      <c r="F570" s="13">
        <v>5</v>
      </c>
      <c r="G570" s="13">
        <v>40</v>
      </c>
      <c r="H570" s="14">
        <v>45</v>
      </c>
    </row>
    <row r="571" spans="1:8" ht="15" thickBot="1" x14ac:dyDescent="0.35">
      <c r="A571" s="13">
        <v>569</v>
      </c>
      <c r="B571" s="13">
        <v>570</v>
      </c>
      <c r="C571" s="13">
        <v>0.2273</v>
      </c>
      <c r="D571" s="13">
        <v>0.64</v>
      </c>
      <c r="E571" s="13">
        <v>0.16420000000000001</v>
      </c>
      <c r="F571" s="13">
        <v>4</v>
      </c>
      <c r="G571" s="13">
        <v>49</v>
      </c>
      <c r="H571" s="14">
        <v>53</v>
      </c>
    </row>
    <row r="572" spans="1:8" ht="15" thickBot="1" x14ac:dyDescent="0.35">
      <c r="A572" s="13">
        <v>570</v>
      </c>
      <c r="B572" s="13">
        <v>571</v>
      </c>
      <c r="C572" s="13">
        <v>0.2273</v>
      </c>
      <c r="D572" s="13">
        <v>0.64</v>
      </c>
      <c r="E572" s="13">
        <v>0.16420000000000001</v>
      </c>
      <c r="F572" s="13">
        <v>3</v>
      </c>
      <c r="G572" s="13">
        <v>37</v>
      </c>
      <c r="H572" s="14">
        <v>40</v>
      </c>
    </row>
    <row r="573" spans="1:8" ht="15" thickBot="1" x14ac:dyDescent="0.35">
      <c r="A573" s="13">
        <v>571</v>
      </c>
      <c r="B573" s="13">
        <v>572</v>
      </c>
      <c r="C573" s="13">
        <v>0.2273</v>
      </c>
      <c r="D573" s="13">
        <v>0.69</v>
      </c>
      <c r="E573" s="13">
        <v>0.1343</v>
      </c>
      <c r="F573" s="13">
        <v>3</v>
      </c>
      <c r="G573" s="13">
        <v>14</v>
      </c>
      <c r="H573" s="14">
        <v>17</v>
      </c>
    </row>
    <row r="574" spans="1:8" ht="15" thickBot="1" x14ac:dyDescent="0.35">
      <c r="A574" s="13">
        <v>572</v>
      </c>
      <c r="B574" s="13">
        <v>573</v>
      </c>
      <c r="C574" s="13">
        <v>0.2424</v>
      </c>
      <c r="D574" s="13">
        <v>0.65</v>
      </c>
      <c r="E574" s="13">
        <v>0.1343</v>
      </c>
      <c r="F574" s="13">
        <v>0</v>
      </c>
      <c r="G574" s="13">
        <v>5</v>
      </c>
      <c r="H574" s="14">
        <v>5</v>
      </c>
    </row>
    <row r="575" spans="1:8" ht="15" thickBot="1" x14ac:dyDescent="0.35">
      <c r="A575" s="13">
        <v>573</v>
      </c>
      <c r="B575" s="13">
        <v>574</v>
      </c>
      <c r="C575" s="13">
        <v>0.2273</v>
      </c>
      <c r="D575" s="13">
        <v>0.69</v>
      </c>
      <c r="E575" s="13">
        <v>0.19400000000000001</v>
      </c>
      <c r="F575" s="13">
        <v>3</v>
      </c>
      <c r="G575" s="13">
        <v>7</v>
      </c>
      <c r="H575" s="14">
        <v>10</v>
      </c>
    </row>
    <row r="576" spans="1:8" ht="15" thickBot="1" x14ac:dyDescent="0.35">
      <c r="A576" s="13">
        <v>574</v>
      </c>
      <c r="B576" s="13">
        <v>575</v>
      </c>
      <c r="C576" s="13">
        <v>0.18179999999999999</v>
      </c>
      <c r="D576" s="13">
        <v>0.86</v>
      </c>
      <c r="E576" s="13">
        <v>0.28360000000000002</v>
      </c>
      <c r="F576" s="13">
        <v>0</v>
      </c>
      <c r="G576" s="13">
        <v>1</v>
      </c>
      <c r="H576" s="14">
        <v>1</v>
      </c>
    </row>
    <row r="577" spans="1:8" ht="15" thickBot="1" x14ac:dyDescent="0.35">
      <c r="A577" s="13">
        <v>575</v>
      </c>
      <c r="B577" s="13">
        <v>576</v>
      </c>
      <c r="C577" s="13">
        <v>0.18179999999999999</v>
      </c>
      <c r="D577" s="13">
        <v>0.86</v>
      </c>
      <c r="E577" s="13">
        <v>0.28360000000000002</v>
      </c>
      <c r="F577" s="13">
        <v>0</v>
      </c>
      <c r="G577" s="13">
        <v>8</v>
      </c>
      <c r="H577" s="14">
        <v>8</v>
      </c>
    </row>
    <row r="578" spans="1:8" ht="15" thickBot="1" x14ac:dyDescent="0.35">
      <c r="A578" s="13">
        <v>576</v>
      </c>
      <c r="B578" s="13">
        <v>577</v>
      </c>
      <c r="C578" s="13">
        <v>0.21210000000000001</v>
      </c>
      <c r="D578" s="13">
        <v>0.87</v>
      </c>
      <c r="E578" s="13">
        <v>0.29849999999999999</v>
      </c>
      <c r="F578" s="13">
        <v>1</v>
      </c>
      <c r="G578" s="13">
        <v>29</v>
      </c>
      <c r="H578" s="14">
        <v>30</v>
      </c>
    </row>
    <row r="579" spans="1:8" ht="15" thickBot="1" x14ac:dyDescent="0.35">
      <c r="A579" s="13">
        <v>577</v>
      </c>
      <c r="B579" s="13">
        <v>578</v>
      </c>
      <c r="C579" s="13">
        <v>0.21210000000000001</v>
      </c>
      <c r="D579" s="13">
        <v>0.87</v>
      </c>
      <c r="E579" s="13">
        <v>0.29849999999999999</v>
      </c>
      <c r="F579" s="13">
        <v>3</v>
      </c>
      <c r="G579" s="13">
        <v>69</v>
      </c>
      <c r="H579" s="14">
        <v>72</v>
      </c>
    </row>
    <row r="580" spans="1:8" ht="15" thickBot="1" x14ac:dyDescent="0.35">
      <c r="A580" s="13">
        <v>578</v>
      </c>
      <c r="B580" s="13">
        <v>579</v>
      </c>
      <c r="C580" s="13">
        <v>0.21210000000000001</v>
      </c>
      <c r="D580" s="13">
        <v>0.87</v>
      </c>
      <c r="E580" s="13">
        <v>0.29849999999999999</v>
      </c>
      <c r="F580" s="13">
        <v>3</v>
      </c>
      <c r="G580" s="13">
        <v>55</v>
      </c>
      <c r="H580" s="14">
        <v>58</v>
      </c>
    </row>
    <row r="581" spans="1:8" ht="15" thickBot="1" x14ac:dyDescent="0.35">
      <c r="A581" s="13">
        <v>579</v>
      </c>
      <c r="B581" s="13">
        <v>580</v>
      </c>
      <c r="C581" s="13">
        <v>0.21210000000000001</v>
      </c>
      <c r="D581" s="13">
        <v>0.93</v>
      </c>
      <c r="E581" s="13">
        <v>0.28360000000000002</v>
      </c>
      <c r="F581" s="13">
        <v>2</v>
      </c>
      <c r="G581" s="13">
        <v>26</v>
      </c>
      <c r="H581" s="14">
        <v>28</v>
      </c>
    </row>
    <row r="582" spans="1:8" ht="15" thickBot="1" x14ac:dyDescent="0.35">
      <c r="A582" s="13">
        <v>580</v>
      </c>
      <c r="B582" s="13">
        <v>581</v>
      </c>
      <c r="C582" s="13">
        <v>0.19700000000000001</v>
      </c>
      <c r="D582" s="13">
        <v>0.93</v>
      </c>
      <c r="E582" s="13">
        <v>0.32840000000000003</v>
      </c>
      <c r="F582" s="13">
        <v>6</v>
      </c>
      <c r="G582" s="13">
        <v>35</v>
      </c>
      <c r="H582" s="14">
        <v>41</v>
      </c>
    </row>
    <row r="583" spans="1:8" ht="15" thickBot="1" x14ac:dyDescent="0.35">
      <c r="A583" s="13">
        <v>581</v>
      </c>
      <c r="B583" s="13">
        <v>582</v>
      </c>
      <c r="C583" s="13">
        <v>0.19700000000000001</v>
      </c>
      <c r="D583" s="13">
        <v>0.93</v>
      </c>
      <c r="E583" s="13">
        <v>0.32840000000000003</v>
      </c>
      <c r="F583" s="13">
        <v>7</v>
      </c>
      <c r="G583" s="13">
        <v>41</v>
      </c>
      <c r="H583" s="14">
        <v>48</v>
      </c>
    </row>
    <row r="584" spans="1:8" ht="15" thickBot="1" x14ac:dyDescent="0.35">
      <c r="A584" s="13">
        <v>582</v>
      </c>
      <c r="B584" s="13">
        <v>583</v>
      </c>
      <c r="C584" s="13">
        <v>0.19700000000000001</v>
      </c>
      <c r="D584" s="13">
        <v>0.93</v>
      </c>
      <c r="E584" s="13">
        <v>0.32840000000000003</v>
      </c>
      <c r="F584" s="13">
        <v>4</v>
      </c>
      <c r="G584" s="13">
        <v>43</v>
      </c>
      <c r="H584" s="14">
        <v>47</v>
      </c>
    </row>
    <row r="585" spans="1:8" ht="15" thickBot="1" x14ac:dyDescent="0.35">
      <c r="A585" s="13">
        <v>583</v>
      </c>
      <c r="B585" s="13">
        <v>584</v>
      </c>
      <c r="C585" s="13">
        <v>0.19700000000000001</v>
      </c>
      <c r="D585" s="13">
        <v>0.93</v>
      </c>
      <c r="E585" s="13">
        <v>0.35820000000000002</v>
      </c>
      <c r="F585" s="13">
        <v>0</v>
      </c>
      <c r="G585" s="13">
        <v>36</v>
      </c>
      <c r="H585" s="14">
        <v>36</v>
      </c>
    </row>
    <row r="586" spans="1:8" ht="15" thickBot="1" x14ac:dyDescent="0.35">
      <c r="A586" s="13">
        <v>584</v>
      </c>
      <c r="B586" s="13">
        <v>585</v>
      </c>
      <c r="C586" s="13">
        <v>0.18179999999999999</v>
      </c>
      <c r="D586" s="13">
        <v>0.93</v>
      </c>
      <c r="E586" s="13">
        <v>0.4627</v>
      </c>
      <c r="F586" s="13">
        <v>1</v>
      </c>
      <c r="G586" s="13">
        <v>42</v>
      </c>
      <c r="H586" s="14">
        <v>43</v>
      </c>
    </row>
    <row r="587" spans="1:8" ht="15" thickBot="1" x14ac:dyDescent="0.35">
      <c r="A587" s="13">
        <v>585</v>
      </c>
      <c r="B587" s="13">
        <v>586</v>
      </c>
      <c r="C587" s="13">
        <v>0.19700000000000001</v>
      </c>
      <c r="D587" s="13">
        <v>0.93</v>
      </c>
      <c r="E587" s="13">
        <v>0.32840000000000003</v>
      </c>
      <c r="F587" s="13">
        <v>1</v>
      </c>
      <c r="G587" s="13">
        <v>35</v>
      </c>
      <c r="H587" s="14">
        <v>36</v>
      </c>
    </row>
    <row r="588" spans="1:8" ht="15" thickBot="1" x14ac:dyDescent="0.35">
      <c r="A588" s="13">
        <v>586</v>
      </c>
      <c r="B588" s="13">
        <v>587</v>
      </c>
      <c r="C588" s="13">
        <v>0.18179999999999999</v>
      </c>
      <c r="D588" s="13">
        <v>0.93</v>
      </c>
      <c r="E588" s="13">
        <v>0.35820000000000002</v>
      </c>
      <c r="F588" s="13">
        <v>0</v>
      </c>
      <c r="G588" s="13">
        <v>26</v>
      </c>
      <c r="H588" s="14">
        <v>26</v>
      </c>
    </row>
    <row r="589" spans="1:8" ht="15" thickBot="1" x14ac:dyDescent="0.35">
      <c r="A589" s="13">
        <v>587</v>
      </c>
      <c r="B589" s="13">
        <v>588</v>
      </c>
      <c r="C589" s="13">
        <v>0.2273</v>
      </c>
      <c r="D589" s="13">
        <v>0.55000000000000004</v>
      </c>
      <c r="E589" s="13">
        <v>0.19400000000000001</v>
      </c>
      <c r="F589" s="13">
        <v>1</v>
      </c>
      <c r="G589" s="13">
        <v>23</v>
      </c>
      <c r="H589" s="14">
        <v>24</v>
      </c>
    </row>
    <row r="590" spans="1:8" ht="15" thickBot="1" x14ac:dyDescent="0.35">
      <c r="A590" s="13">
        <v>588</v>
      </c>
      <c r="B590" s="13">
        <v>589</v>
      </c>
      <c r="C590" s="13">
        <v>0.2424</v>
      </c>
      <c r="D590" s="13">
        <v>0.55000000000000004</v>
      </c>
      <c r="E590" s="13">
        <v>0.1045</v>
      </c>
      <c r="F590" s="13">
        <v>2</v>
      </c>
      <c r="G590" s="13">
        <v>82</v>
      </c>
      <c r="H590" s="14">
        <v>84</v>
      </c>
    </row>
    <row r="591" spans="1:8" ht="15" thickBot="1" x14ac:dyDescent="0.35">
      <c r="A591" s="13">
        <v>589</v>
      </c>
      <c r="B591" s="13">
        <v>590</v>
      </c>
      <c r="C591" s="13">
        <v>0.2273</v>
      </c>
      <c r="D591" s="13">
        <v>0.69</v>
      </c>
      <c r="E591" s="13">
        <v>8.9599999999999999E-2</v>
      </c>
      <c r="F591" s="13">
        <v>3</v>
      </c>
      <c r="G591" s="13">
        <v>101</v>
      </c>
      <c r="H591" s="14">
        <v>104</v>
      </c>
    </row>
    <row r="592" spans="1:8" ht="15" thickBot="1" x14ac:dyDescent="0.35">
      <c r="A592" s="13">
        <v>590</v>
      </c>
      <c r="B592" s="13">
        <v>591</v>
      </c>
      <c r="C592" s="13">
        <v>0.2273</v>
      </c>
      <c r="D592" s="13">
        <v>0.69</v>
      </c>
      <c r="E592" s="13">
        <v>8.9599999999999999E-2</v>
      </c>
      <c r="F592" s="13">
        <v>3</v>
      </c>
      <c r="G592" s="13">
        <v>76</v>
      </c>
      <c r="H592" s="14">
        <v>79</v>
      </c>
    </row>
    <row r="593" spans="1:8" ht="15" thickBot="1" x14ac:dyDescent="0.35">
      <c r="A593" s="13">
        <v>591</v>
      </c>
      <c r="B593" s="13">
        <v>592</v>
      </c>
      <c r="C593" s="13">
        <v>0.21210000000000001</v>
      </c>
      <c r="D593" s="13">
        <v>0.74</v>
      </c>
      <c r="E593" s="13">
        <v>8.9599999999999999E-2</v>
      </c>
      <c r="F593" s="13">
        <v>4</v>
      </c>
      <c r="G593" s="13">
        <v>55</v>
      </c>
      <c r="H593" s="14">
        <v>59</v>
      </c>
    </row>
    <row r="594" spans="1:8" ht="15" thickBot="1" x14ac:dyDescent="0.35">
      <c r="A594" s="13">
        <v>592</v>
      </c>
      <c r="B594" s="13">
        <v>593</v>
      </c>
      <c r="C594" s="13">
        <v>0.21210000000000001</v>
      </c>
      <c r="D594" s="13">
        <v>0.74</v>
      </c>
      <c r="E594" s="13">
        <v>8.9599999999999999E-2</v>
      </c>
      <c r="F594" s="13">
        <v>2</v>
      </c>
      <c r="G594" s="13">
        <v>36</v>
      </c>
      <c r="H594" s="14">
        <v>38</v>
      </c>
    </row>
    <row r="595" spans="1:8" ht="15" thickBot="1" x14ac:dyDescent="0.35">
      <c r="A595" s="13">
        <v>593</v>
      </c>
      <c r="B595" s="13">
        <v>594</v>
      </c>
      <c r="C595" s="13">
        <v>0.21210000000000001</v>
      </c>
      <c r="D595" s="13">
        <v>0.74</v>
      </c>
      <c r="E595" s="13">
        <v>8.9599999999999999E-2</v>
      </c>
      <c r="F595" s="13">
        <v>0</v>
      </c>
      <c r="G595" s="13">
        <v>27</v>
      </c>
      <c r="H595" s="14">
        <v>27</v>
      </c>
    </row>
    <row r="596" spans="1:8" ht="15" thickBot="1" x14ac:dyDescent="0.35">
      <c r="A596" s="13">
        <v>594</v>
      </c>
      <c r="B596" s="13">
        <v>595</v>
      </c>
      <c r="C596" s="13">
        <v>0.19700000000000001</v>
      </c>
      <c r="D596" s="13">
        <v>0.8</v>
      </c>
      <c r="E596" s="13">
        <v>0.16420000000000001</v>
      </c>
      <c r="F596" s="13">
        <v>0</v>
      </c>
      <c r="G596" s="13">
        <v>16</v>
      </c>
      <c r="H596" s="14">
        <v>16</v>
      </c>
    </row>
    <row r="597" spans="1:8" ht="15" thickBot="1" x14ac:dyDescent="0.35">
      <c r="A597" s="13">
        <v>595</v>
      </c>
      <c r="B597" s="13">
        <v>596</v>
      </c>
      <c r="C597" s="13">
        <v>0.21210000000000001</v>
      </c>
      <c r="D597" s="13">
        <v>0.75</v>
      </c>
      <c r="E597" s="13">
        <v>0.1343</v>
      </c>
      <c r="F597" s="13">
        <v>0</v>
      </c>
      <c r="G597" s="13">
        <v>9</v>
      </c>
      <c r="H597" s="14">
        <v>9</v>
      </c>
    </row>
    <row r="598" spans="1:8" ht="15" thickBot="1" x14ac:dyDescent="0.35">
      <c r="A598" s="13">
        <v>596</v>
      </c>
      <c r="B598" s="13">
        <v>597</v>
      </c>
      <c r="C598" s="13">
        <v>0.21210000000000001</v>
      </c>
      <c r="D598" s="13">
        <v>0.75</v>
      </c>
      <c r="E598" s="13">
        <v>0.1343</v>
      </c>
      <c r="F598" s="13">
        <v>1</v>
      </c>
      <c r="G598" s="13">
        <v>2</v>
      </c>
      <c r="H598" s="14">
        <v>3</v>
      </c>
    </row>
    <row r="599" spans="1:8" ht="15" thickBot="1" x14ac:dyDescent="0.35">
      <c r="A599" s="13">
        <v>597</v>
      </c>
      <c r="B599" s="13">
        <v>598</v>
      </c>
      <c r="C599" s="13">
        <v>0.21210000000000001</v>
      </c>
      <c r="D599" s="13">
        <v>0.75</v>
      </c>
      <c r="E599" s="13">
        <v>0.16420000000000001</v>
      </c>
      <c r="F599" s="13">
        <v>0</v>
      </c>
      <c r="G599" s="13">
        <v>2</v>
      </c>
      <c r="H599" s="14">
        <v>2</v>
      </c>
    </row>
    <row r="600" spans="1:8" ht="15" thickBot="1" x14ac:dyDescent="0.35">
      <c r="A600" s="13">
        <v>598</v>
      </c>
      <c r="B600" s="13">
        <v>599</v>
      </c>
      <c r="C600" s="13">
        <v>0.2273</v>
      </c>
      <c r="D600" s="13">
        <v>0.75</v>
      </c>
      <c r="E600" s="13">
        <v>0.1045</v>
      </c>
      <c r="F600" s="13">
        <v>1</v>
      </c>
      <c r="G600" s="13">
        <v>0</v>
      </c>
      <c r="H600" s="14">
        <v>1</v>
      </c>
    </row>
    <row r="601" spans="1:8" ht="15" thickBot="1" x14ac:dyDescent="0.35">
      <c r="A601" s="13">
        <v>599</v>
      </c>
      <c r="B601" s="13">
        <v>600</v>
      </c>
      <c r="C601" s="13">
        <v>0.21210000000000001</v>
      </c>
      <c r="D601" s="13">
        <v>0.8</v>
      </c>
      <c r="E601" s="13">
        <v>0.1045</v>
      </c>
      <c r="F601" s="13">
        <v>0</v>
      </c>
      <c r="G601" s="13">
        <v>4</v>
      </c>
      <c r="H601" s="14">
        <v>4</v>
      </c>
    </row>
    <row r="602" spans="1:8" ht="15" thickBot="1" x14ac:dyDescent="0.35">
      <c r="A602" s="13">
        <v>600</v>
      </c>
      <c r="B602" s="13">
        <v>601</v>
      </c>
      <c r="C602" s="13">
        <v>0.19700000000000001</v>
      </c>
      <c r="D602" s="13">
        <v>0.8</v>
      </c>
      <c r="E602" s="13">
        <v>0.1343</v>
      </c>
      <c r="F602" s="13">
        <v>0</v>
      </c>
      <c r="G602" s="13">
        <v>16</v>
      </c>
      <c r="H602" s="14">
        <v>16</v>
      </c>
    </row>
    <row r="603" spans="1:8" ht="15" thickBot="1" x14ac:dyDescent="0.35">
      <c r="A603" s="13">
        <v>601</v>
      </c>
      <c r="B603" s="13">
        <v>602</v>
      </c>
      <c r="C603" s="13">
        <v>0.19700000000000001</v>
      </c>
      <c r="D603" s="13">
        <v>0.86</v>
      </c>
      <c r="E603" s="13">
        <v>8.9599999999999999E-2</v>
      </c>
      <c r="F603" s="13">
        <v>2</v>
      </c>
      <c r="G603" s="13">
        <v>58</v>
      </c>
      <c r="H603" s="14">
        <v>60</v>
      </c>
    </row>
    <row r="604" spans="1:8" ht="15" thickBot="1" x14ac:dyDescent="0.35">
      <c r="A604" s="13">
        <v>602</v>
      </c>
      <c r="B604" s="13">
        <v>603</v>
      </c>
      <c r="C604" s="13">
        <v>0.19700000000000001</v>
      </c>
      <c r="D604" s="13">
        <v>0.86</v>
      </c>
      <c r="E604" s="13">
        <v>8.9599999999999999E-2</v>
      </c>
      <c r="F604" s="13">
        <v>2</v>
      </c>
      <c r="G604" s="13">
        <v>155</v>
      </c>
      <c r="H604" s="14">
        <v>157</v>
      </c>
    </row>
    <row r="605" spans="1:8" ht="15" thickBot="1" x14ac:dyDescent="0.35">
      <c r="A605" s="13">
        <v>603</v>
      </c>
      <c r="B605" s="13">
        <v>604</v>
      </c>
      <c r="C605" s="13">
        <v>0.21210000000000001</v>
      </c>
      <c r="D605" s="13">
        <v>0.86</v>
      </c>
      <c r="E605" s="13">
        <v>8.9599999999999999E-2</v>
      </c>
      <c r="F605" s="13">
        <v>6</v>
      </c>
      <c r="G605" s="13">
        <v>95</v>
      </c>
      <c r="H605" s="14">
        <v>101</v>
      </c>
    </row>
    <row r="606" spans="1:8" ht="15" thickBot="1" x14ac:dyDescent="0.35">
      <c r="A606" s="13">
        <v>604</v>
      </c>
      <c r="B606" s="13">
        <v>605</v>
      </c>
      <c r="C606" s="13">
        <v>0.21210000000000001</v>
      </c>
      <c r="D606" s="13">
        <v>0.86</v>
      </c>
      <c r="E606" s="13">
        <v>0.1045</v>
      </c>
      <c r="F606" s="13">
        <v>0</v>
      </c>
      <c r="G606" s="13">
        <v>49</v>
      </c>
      <c r="H606" s="14">
        <v>49</v>
      </c>
    </row>
    <row r="607" spans="1:8" ht="15" thickBot="1" x14ac:dyDescent="0.35">
      <c r="A607" s="13">
        <v>605</v>
      </c>
      <c r="B607" s="13">
        <v>606</v>
      </c>
      <c r="C607" s="13">
        <v>0.21210000000000001</v>
      </c>
      <c r="D607" s="13">
        <v>0.93</v>
      </c>
      <c r="E607" s="13">
        <v>0.1045</v>
      </c>
      <c r="F607" s="13">
        <v>0</v>
      </c>
      <c r="G607" s="13">
        <v>30</v>
      </c>
      <c r="H607" s="14">
        <v>30</v>
      </c>
    </row>
    <row r="608" spans="1:8" ht="15" thickBot="1" x14ac:dyDescent="0.35">
      <c r="A608" s="13">
        <v>606</v>
      </c>
      <c r="B608" s="13">
        <v>607</v>
      </c>
      <c r="C608" s="13">
        <v>0.21210000000000001</v>
      </c>
      <c r="D608" s="13">
        <v>0.93</v>
      </c>
      <c r="E608" s="13">
        <v>0.1045</v>
      </c>
      <c r="F608" s="13">
        <v>1</v>
      </c>
      <c r="G608" s="13">
        <v>28</v>
      </c>
      <c r="H608" s="14">
        <v>29</v>
      </c>
    </row>
    <row r="609" spans="1:8" ht="15" thickBot="1" x14ac:dyDescent="0.35">
      <c r="A609" s="13">
        <v>607</v>
      </c>
      <c r="B609" s="13">
        <v>608</v>
      </c>
      <c r="C609" s="13">
        <v>0.21210000000000001</v>
      </c>
      <c r="D609" s="13">
        <v>0.93</v>
      </c>
      <c r="E609" s="13">
        <v>0.1045</v>
      </c>
      <c r="F609" s="13">
        <v>0</v>
      </c>
      <c r="G609" s="13">
        <v>31</v>
      </c>
      <c r="H609" s="14">
        <v>31</v>
      </c>
    </row>
    <row r="610" spans="1:8" ht="15" thickBot="1" x14ac:dyDescent="0.35">
      <c r="A610" s="13">
        <v>608</v>
      </c>
      <c r="B610" s="13">
        <v>609</v>
      </c>
      <c r="C610" s="13">
        <v>0.2727</v>
      </c>
      <c r="D610" s="13">
        <v>0.8</v>
      </c>
      <c r="E610" s="13">
        <v>0</v>
      </c>
      <c r="F610" s="13">
        <v>2</v>
      </c>
      <c r="G610" s="13">
        <v>36</v>
      </c>
      <c r="H610" s="14">
        <v>38</v>
      </c>
    </row>
    <row r="611" spans="1:8" ht="15" thickBot="1" x14ac:dyDescent="0.35">
      <c r="A611" s="15">
        <v>609</v>
      </c>
      <c r="B611" s="15">
        <v>610</v>
      </c>
      <c r="C611" s="15">
        <v>0.2576</v>
      </c>
      <c r="D611" s="15">
        <v>0.86</v>
      </c>
      <c r="E611" s="15">
        <v>0</v>
      </c>
      <c r="F611" s="15">
        <v>1</v>
      </c>
      <c r="G611" s="15">
        <v>40</v>
      </c>
      <c r="H611" s="16">
        <v>41</v>
      </c>
    </row>
    <row r="612" spans="1:8" x14ac:dyDescent="0.3">
      <c r="C612">
        <f>AVERAGE(C2:C611)</f>
        <v>0.19991454849498347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D741F-488F-4C7A-8222-3A8CC091576B}">
  <sheetPr codeName="Sheet3"/>
  <dimension ref="A1:P391"/>
  <sheetViews>
    <sheetView workbookViewId="0">
      <selection activeCell="S7" sqref="S7"/>
    </sheetView>
  </sheetViews>
  <sheetFormatPr defaultColWidth="10.44140625" defaultRowHeight="14.4" x14ac:dyDescent="0.3"/>
  <sheetData>
    <row r="1" spans="1:16" ht="15" thickBot="1" x14ac:dyDescent="0.35">
      <c r="A1" s="1" t="s">
        <v>0</v>
      </c>
      <c r="B1" s="1" t="s">
        <v>1</v>
      </c>
      <c r="C1" s="1" t="s">
        <v>2</v>
      </c>
      <c r="D1" s="1" t="s">
        <v>3</v>
      </c>
      <c r="E1" s="1" t="s">
        <v>4</v>
      </c>
      <c r="F1" s="1" t="s">
        <v>5</v>
      </c>
      <c r="G1" s="1" t="s">
        <v>6</v>
      </c>
      <c r="H1" s="1" t="s">
        <v>7</v>
      </c>
      <c r="I1" s="1" t="s">
        <v>8</v>
      </c>
      <c r="J1" s="1" t="s">
        <v>9</v>
      </c>
      <c r="K1" s="1" t="s">
        <v>11</v>
      </c>
      <c r="L1" s="1" t="s">
        <v>12</v>
      </c>
      <c r="M1" s="1" t="s">
        <v>13</v>
      </c>
      <c r="N1" s="1" t="s">
        <v>14</v>
      </c>
      <c r="O1" s="1" t="s">
        <v>15</v>
      </c>
      <c r="P1" s="2" t="s">
        <v>16</v>
      </c>
    </row>
    <row r="2" spans="1:16" ht="15" thickBot="1" x14ac:dyDescent="0.35">
      <c r="A2" s="3">
        <v>620</v>
      </c>
      <c r="B2" s="4">
        <v>40572</v>
      </c>
      <c r="C2" s="3">
        <v>1</v>
      </c>
      <c r="D2" s="3">
        <v>0</v>
      </c>
      <c r="E2" s="3">
        <v>1</v>
      </c>
      <c r="F2" s="3">
        <v>1</v>
      </c>
      <c r="G2" s="5" t="b">
        <v>0</v>
      </c>
      <c r="H2" s="3">
        <v>6</v>
      </c>
      <c r="I2" s="3">
        <v>1</v>
      </c>
      <c r="J2" s="3">
        <v>0.22</v>
      </c>
      <c r="K2" s="3">
        <v>0.2273</v>
      </c>
      <c r="L2" s="3">
        <v>0.64</v>
      </c>
      <c r="M2" s="3">
        <v>0.19400000000000001</v>
      </c>
      <c r="N2" s="3">
        <v>0</v>
      </c>
      <c r="O2" s="3">
        <v>20</v>
      </c>
      <c r="P2" s="6">
        <v>20</v>
      </c>
    </row>
    <row r="3" spans="1:16" ht="15" thickBot="1" x14ac:dyDescent="0.35">
      <c r="A3" s="3">
        <v>621</v>
      </c>
      <c r="B3" s="4">
        <v>40572</v>
      </c>
      <c r="C3" s="3">
        <v>1</v>
      </c>
      <c r="D3" s="3">
        <v>0</v>
      </c>
      <c r="E3" s="3">
        <v>1</v>
      </c>
      <c r="F3" s="3">
        <v>2</v>
      </c>
      <c r="G3" s="5" t="b">
        <v>0</v>
      </c>
      <c r="H3" s="3">
        <v>6</v>
      </c>
      <c r="I3" s="3">
        <v>1</v>
      </c>
      <c r="J3" s="3">
        <v>0.22</v>
      </c>
      <c r="K3" s="3">
        <v>0.2273</v>
      </c>
      <c r="L3" s="3">
        <v>0.64</v>
      </c>
      <c r="M3" s="3">
        <v>0.16420000000000001</v>
      </c>
      <c r="N3" s="3">
        <v>0</v>
      </c>
      <c r="O3" s="3">
        <v>15</v>
      </c>
      <c r="P3" s="6">
        <v>15</v>
      </c>
    </row>
    <row r="4" spans="1:16" ht="15" thickBot="1" x14ac:dyDescent="0.35">
      <c r="A4" s="3">
        <v>622</v>
      </c>
      <c r="B4" s="4">
        <v>40572</v>
      </c>
      <c r="C4" s="3">
        <v>1</v>
      </c>
      <c r="D4" s="3">
        <v>0</v>
      </c>
      <c r="E4" s="3">
        <v>1</v>
      </c>
      <c r="F4" s="3">
        <v>3</v>
      </c>
      <c r="G4" s="5" t="b">
        <v>0</v>
      </c>
      <c r="H4" s="3">
        <v>6</v>
      </c>
      <c r="I4" s="3">
        <v>1</v>
      </c>
      <c r="J4" s="3">
        <v>0.2</v>
      </c>
      <c r="K4" s="3">
        <v>0.21210000000000001</v>
      </c>
      <c r="L4" s="3">
        <v>0.64</v>
      </c>
      <c r="M4" s="3">
        <v>0.1343</v>
      </c>
      <c r="N4" s="3">
        <v>3</v>
      </c>
      <c r="O4" s="3">
        <v>5</v>
      </c>
      <c r="P4" s="6">
        <v>8</v>
      </c>
    </row>
    <row r="5" spans="1:16" ht="15" thickBot="1" x14ac:dyDescent="0.35">
      <c r="A5" s="3">
        <v>623</v>
      </c>
      <c r="B5" s="4">
        <v>40572</v>
      </c>
      <c r="C5" s="3">
        <v>1</v>
      </c>
      <c r="D5" s="3">
        <v>0</v>
      </c>
      <c r="E5" s="3">
        <v>1</v>
      </c>
      <c r="F5" s="3">
        <v>4</v>
      </c>
      <c r="G5" s="5" t="b">
        <v>0</v>
      </c>
      <c r="H5" s="3">
        <v>6</v>
      </c>
      <c r="I5" s="3">
        <v>1</v>
      </c>
      <c r="J5" s="3">
        <v>0.16</v>
      </c>
      <c r="K5" s="3">
        <v>0.18179999999999999</v>
      </c>
      <c r="L5" s="3">
        <v>0.69</v>
      </c>
      <c r="M5" s="3">
        <v>0.1045</v>
      </c>
      <c r="N5" s="3">
        <v>1</v>
      </c>
      <c r="O5" s="3">
        <v>2</v>
      </c>
      <c r="P5" s="6">
        <v>3</v>
      </c>
    </row>
    <row r="6" spans="1:16" ht="15" thickBot="1" x14ac:dyDescent="0.35">
      <c r="A6" s="3">
        <v>624</v>
      </c>
      <c r="B6" s="4">
        <v>40572</v>
      </c>
      <c r="C6" s="3">
        <v>1</v>
      </c>
      <c r="D6" s="3">
        <v>0</v>
      </c>
      <c r="E6" s="3">
        <v>1</v>
      </c>
      <c r="F6" s="3">
        <v>6</v>
      </c>
      <c r="G6" s="5" t="b">
        <v>0</v>
      </c>
      <c r="H6" s="3">
        <v>6</v>
      </c>
      <c r="I6" s="3">
        <v>1</v>
      </c>
      <c r="J6" s="3">
        <v>0.16</v>
      </c>
      <c r="K6" s="3">
        <v>0.18179999999999999</v>
      </c>
      <c r="L6" s="3">
        <v>0.64</v>
      </c>
      <c r="M6" s="3">
        <v>0.1343</v>
      </c>
      <c r="N6" s="3">
        <v>0</v>
      </c>
      <c r="O6" s="3">
        <v>2</v>
      </c>
      <c r="P6" s="6">
        <v>2</v>
      </c>
    </row>
    <row r="7" spans="1:16" ht="15" thickBot="1" x14ac:dyDescent="0.35">
      <c r="A7" s="3">
        <v>625</v>
      </c>
      <c r="B7" s="4">
        <v>40572</v>
      </c>
      <c r="C7" s="3">
        <v>1</v>
      </c>
      <c r="D7" s="3">
        <v>0</v>
      </c>
      <c r="E7" s="3">
        <v>1</v>
      </c>
      <c r="F7" s="3">
        <v>7</v>
      </c>
      <c r="G7" s="5" t="b">
        <v>0</v>
      </c>
      <c r="H7" s="3">
        <v>6</v>
      </c>
      <c r="I7" s="3">
        <v>1</v>
      </c>
      <c r="J7" s="3">
        <v>0.16</v>
      </c>
      <c r="K7" s="3">
        <v>0.18179999999999999</v>
      </c>
      <c r="L7" s="3">
        <v>0.59</v>
      </c>
      <c r="M7" s="3">
        <v>0.1045</v>
      </c>
      <c r="N7" s="3">
        <v>1</v>
      </c>
      <c r="O7" s="3">
        <v>4</v>
      </c>
      <c r="P7" s="6">
        <v>5</v>
      </c>
    </row>
    <row r="8" spans="1:16" ht="15" thickBot="1" x14ac:dyDescent="0.35">
      <c r="A8" s="3">
        <v>626</v>
      </c>
      <c r="B8" s="4">
        <v>40572</v>
      </c>
      <c r="C8" s="3">
        <v>1</v>
      </c>
      <c r="D8" s="3">
        <v>0</v>
      </c>
      <c r="E8" s="3">
        <v>1</v>
      </c>
      <c r="F8" s="3">
        <v>8</v>
      </c>
      <c r="G8" s="5" t="b">
        <v>0</v>
      </c>
      <c r="H8" s="3">
        <v>6</v>
      </c>
      <c r="I8" s="3">
        <v>1</v>
      </c>
      <c r="J8" s="3">
        <v>0.18</v>
      </c>
      <c r="K8" s="3">
        <v>0.19700000000000001</v>
      </c>
      <c r="L8" s="3">
        <v>0.55000000000000004</v>
      </c>
      <c r="M8" s="3">
        <v>0.16420000000000001</v>
      </c>
      <c r="N8" s="3">
        <v>3</v>
      </c>
      <c r="O8" s="3">
        <v>31</v>
      </c>
      <c r="P8" s="6">
        <v>34</v>
      </c>
    </row>
    <row r="9" spans="1:16" ht="15" thickBot="1" x14ac:dyDescent="0.35">
      <c r="A9" s="3">
        <v>627</v>
      </c>
      <c r="B9" s="4">
        <v>40572</v>
      </c>
      <c r="C9" s="3">
        <v>1</v>
      </c>
      <c r="D9" s="3">
        <v>0</v>
      </c>
      <c r="E9" s="3">
        <v>1</v>
      </c>
      <c r="F9" s="3">
        <v>9</v>
      </c>
      <c r="G9" s="5" t="b">
        <v>0</v>
      </c>
      <c r="H9" s="3">
        <v>6</v>
      </c>
      <c r="I9" s="3">
        <v>1</v>
      </c>
      <c r="J9" s="3">
        <v>0.18</v>
      </c>
      <c r="K9" s="3">
        <v>0.21210000000000001</v>
      </c>
      <c r="L9" s="3">
        <v>0.59</v>
      </c>
      <c r="M9" s="3">
        <v>8.9599999999999999E-2</v>
      </c>
      <c r="N9" s="3">
        <v>0</v>
      </c>
      <c r="O9" s="3">
        <v>34</v>
      </c>
      <c r="P9" s="6">
        <v>34</v>
      </c>
    </row>
    <row r="10" spans="1:16" ht="15" thickBot="1" x14ac:dyDescent="0.35">
      <c r="A10" s="3">
        <v>628</v>
      </c>
      <c r="B10" s="4">
        <v>40572</v>
      </c>
      <c r="C10" s="3">
        <v>1</v>
      </c>
      <c r="D10" s="3">
        <v>0</v>
      </c>
      <c r="E10" s="3">
        <v>1</v>
      </c>
      <c r="F10" s="3">
        <v>10</v>
      </c>
      <c r="G10" s="5" t="b">
        <v>0</v>
      </c>
      <c r="H10" s="3">
        <v>6</v>
      </c>
      <c r="I10" s="3">
        <v>2</v>
      </c>
      <c r="J10" s="3">
        <v>0.18</v>
      </c>
      <c r="K10" s="3">
        <v>0.21210000000000001</v>
      </c>
      <c r="L10" s="3">
        <v>0.64</v>
      </c>
      <c r="M10" s="3">
        <v>0.1045</v>
      </c>
      <c r="N10" s="3">
        <v>4</v>
      </c>
      <c r="O10" s="3">
        <v>51</v>
      </c>
      <c r="P10" s="6">
        <v>55</v>
      </c>
    </row>
    <row r="11" spans="1:16" ht="15" thickBot="1" x14ac:dyDescent="0.35">
      <c r="A11" s="3">
        <v>629</v>
      </c>
      <c r="B11" s="4">
        <v>40572</v>
      </c>
      <c r="C11" s="3">
        <v>1</v>
      </c>
      <c r="D11" s="3">
        <v>0</v>
      </c>
      <c r="E11" s="3">
        <v>1</v>
      </c>
      <c r="F11" s="3">
        <v>11</v>
      </c>
      <c r="G11" s="5" t="b">
        <v>0</v>
      </c>
      <c r="H11" s="3">
        <v>6</v>
      </c>
      <c r="I11" s="3">
        <v>2</v>
      </c>
      <c r="J11" s="3">
        <v>0.18</v>
      </c>
      <c r="K11" s="3">
        <v>0.19700000000000001</v>
      </c>
      <c r="L11" s="3">
        <v>0.64</v>
      </c>
      <c r="M11" s="3">
        <v>0.1343</v>
      </c>
      <c r="N11" s="3">
        <v>4</v>
      </c>
      <c r="O11" s="3">
        <v>60</v>
      </c>
      <c r="P11" s="6">
        <v>64</v>
      </c>
    </row>
    <row r="12" spans="1:16" ht="15" thickBot="1" x14ac:dyDescent="0.35">
      <c r="A12" s="3">
        <v>630</v>
      </c>
      <c r="B12" s="4">
        <v>40572</v>
      </c>
      <c r="C12" s="3">
        <v>1</v>
      </c>
      <c r="D12" s="3">
        <v>0</v>
      </c>
      <c r="E12" s="3">
        <v>1</v>
      </c>
      <c r="F12" s="3">
        <v>12</v>
      </c>
      <c r="G12" s="5" t="b">
        <v>0</v>
      </c>
      <c r="H12" s="3">
        <v>6</v>
      </c>
      <c r="I12" s="3">
        <v>2</v>
      </c>
      <c r="J12" s="3">
        <v>0.2</v>
      </c>
      <c r="K12" s="3">
        <v>0.19700000000000001</v>
      </c>
      <c r="L12" s="3">
        <v>0.59</v>
      </c>
      <c r="M12" s="3">
        <v>0.19400000000000001</v>
      </c>
      <c r="N12" s="3">
        <v>12</v>
      </c>
      <c r="O12" s="3">
        <v>66</v>
      </c>
      <c r="P12" s="6">
        <v>78</v>
      </c>
    </row>
    <row r="13" spans="1:16" ht="15" thickBot="1" x14ac:dyDescent="0.35">
      <c r="A13" s="3">
        <v>631</v>
      </c>
      <c r="B13" s="4">
        <v>40572</v>
      </c>
      <c r="C13" s="3">
        <v>1</v>
      </c>
      <c r="D13" s="3">
        <v>0</v>
      </c>
      <c r="E13" s="3">
        <v>1</v>
      </c>
      <c r="F13" s="3">
        <v>13</v>
      </c>
      <c r="G13" s="5" t="b">
        <v>0</v>
      </c>
      <c r="H13" s="3">
        <v>6</v>
      </c>
      <c r="I13" s="3">
        <v>2</v>
      </c>
      <c r="J13" s="3">
        <v>0.22</v>
      </c>
      <c r="K13" s="3">
        <v>0.2273</v>
      </c>
      <c r="L13" s="3">
        <v>0.55000000000000004</v>
      </c>
      <c r="M13" s="3">
        <v>0.16420000000000001</v>
      </c>
      <c r="N13" s="3">
        <v>9</v>
      </c>
      <c r="O13" s="3">
        <v>56</v>
      </c>
      <c r="P13" s="6">
        <v>65</v>
      </c>
    </row>
    <row r="14" spans="1:16" ht="15" thickBot="1" x14ac:dyDescent="0.35">
      <c r="A14" s="3">
        <v>632</v>
      </c>
      <c r="B14" s="4">
        <v>40572</v>
      </c>
      <c r="C14" s="3">
        <v>1</v>
      </c>
      <c r="D14" s="3">
        <v>0</v>
      </c>
      <c r="E14" s="3">
        <v>1</v>
      </c>
      <c r="F14" s="3">
        <v>14</v>
      </c>
      <c r="G14" s="5" t="b">
        <v>0</v>
      </c>
      <c r="H14" s="3">
        <v>6</v>
      </c>
      <c r="I14" s="3">
        <v>2</v>
      </c>
      <c r="J14" s="3">
        <v>0.22</v>
      </c>
      <c r="K14" s="3">
        <v>0.2273</v>
      </c>
      <c r="L14" s="3">
        <v>0.6</v>
      </c>
      <c r="M14" s="3">
        <v>0.1343</v>
      </c>
      <c r="N14" s="3">
        <v>10</v>
      </c>
      <c r="O14" s="3">
        <v>89</v>
      </c>
      <c r="P14" s="6">
        <v>99</v>
      </c>
    </row>
    <row r="15" spans="1:16" ht="15" thickBot="1" x14ac:dyDescent="0.35">
      <c r="A15" s="3">
        <v>633</v>
      </c>
      <c r="B15" s="4">
        <v>40572</v>
      </c>
      <c r="C15" s="3">
        <v>1</v>
      </c>
      <c r="D15" s="3">
        <v>0</v>
      </c>
      <c r="E15" s="3">
        <v>1</v>
      </c>
      <c r="F15" s="3">
        <v>15</v>
      </c>
      <c r="G15" s="5" t="b">
        <v>0</v>
      </c>
      <c r="H15" s="3">
        <v>6</v>
      </c>
      <c r="I15" s="3">
        <v>1</v>
      </c>
      <c r="J15" s="3">
        <v>0.22</v>
      </c>
      <c r="K15" s="3">
        <v>0.21210000000000001</v>
      </c>
      <c r="L15" s="3">
        <v>0.69</v>
      </c>
      <c r="M15" s="3">
        <v>0.25369999999999998</v>
      </c>
      <c r="N15" s="3">
        <v>22</v>
      </c>
      <c r="O15" s="3">
        <v>98</v>
      </c>
      <c r="P15" s="6">
        <v>120</v>
      </c>
    </row>
    <row r="16" spans="1:16" ht="15" thickBot="1" x14ac:dyDescent="0.35">
      <c r="A16" s="3">
        <v>634</v>
      </c>
      <c r="B16" s="4">
        <v>40572</v>
      </c>
      <c r="C16" s="3">
        <v>1</v>
      </c>
      <c r="D16" s="3">
        <v>0</v>
      </c>
      <c r="E16" s="3">
        <v>1</v>
      </c>
      <c r="F16" s="3">
        <v>16</v>
      </c>
      <c r="G16" s="5" t="b">
        <v>0</v>
      </c>
      <c r="H16" s="3">
        <v>6</v>
      </c>
      <c r="I16" s="3">
        <v>1</v>
      </c>
      <c r="J16" s="3">
        <v>0.24</v>
      </c>
      <c r="K16" s="3">
        <v>0.2424</v>
      </c>
      <c r="L16" s="3">
        <v>0.6</v>
      </c>
      <c r="M16" s="3">
        <v>0.16420000000000001</v>
      </c>
      <c r="N16" s="3">
        <v>19</v>
      </c>
      <c r="O16" s="3">
        <v>88</v>
      </c>
      <c r="P16" s="6">
        <v>107</v>
      </c>
    </row>
    <row r="17" spans="1:16" ht="15" thickBot="1" x14ac:dyDescent="0.35">
      <c r="A17" s="3">
        <v>635</v>
      </c>
      <c r="B17" s="4">
        <v>40572</v>
      </c>
      <c r="C17" s="3">
        <v>1</v>
      </c>
      <c r="D17" s="3">
        <v>0</v>
      </c>
      <c r="E17" s="3">
        <v>1</v>
      </c>
      <c r="F17" s="3">
        <v>17</v>
      </c>
      <c r="G17" s="5" t="b">
        <v>0</v>
      </c>
      <c r="H17" s="3">
        <v>6</v>
      </c>
      <c r="I17" s="3">
        <v>1</v>
      </c>
      <c r="J17" s="3">
        <v>0.24</v>
      </c>
      <c r="K17" s="3">
        <v>0.28789999999999999</v>
      </c>
      <c r="L17" s="3">
        <v>0.6</v>
      </c>
      <c r="M17" s="3">
        <v>0</v>
      </c>
      <c r="N17" s="3">
        <v>9</v>
      </c>
      <c r="O17" s="3">
        <v>82</v>
      </c>
      <c r="P17" s="6">
        <v>91</v>
      </c>
    </row>
    <row r="18" spans="1:16" ht="15" thickBot="1" x14ac:dyDescent="0.35">
      <c r="A18" s="3">
        <v>636</v>
      </c>
      <c r="B18" s="4">
        <v>40572</v>
      </c>
      <c r="C18" s="3">
        <v>1</v>
      </c>
      <c r="D18" s="3">
        <v>0</v>
      </c>
      <c r="E18" s="3">
        <v>1</v>
      </c>
      <c r="F18" s="3">
        <v>18</v>
      </c>
      <c r="G18" s="5" t="b">
        <v>0</v>
      </c>
      <c r="H18" s="3">
        <v>6</v>
      </c>
      <c r="I18" s="3">
        <v>1</v>
      </c>
      <c r="J18" s="3">
        <v>0.22</v>
      </c>
      <c r="K18" s="3">
        <v>0.2273</v>
      </c>
      <c r="L18" s="3">
        <v>0.69</v>
      </c>
      <c r="M18" s="3">
        <v>0.1343</v>
      </c>
      <c r="N18" s="3">
        <v>9</v>
      </c>
      <c r="O18" s="3">
        <v>59</v>
      </c>
      <c r="P18" s="6">
        <v>68</v>
      </c>
    </row>
    <row r="19" spans="1:16" ht="15" thickBot="1" x14ac:dyDescent="0.35">
      <c r="A19" s="3">
        <v>637</v>
      </c>
      <c r="B19" s="4">
        <v>40572</v>
      </c>
      <c r="C19" s="3">
        <v>1</v>
      </c>
      <c r="D19" s="3">
        <v>0</v>
      </c>
      <c r="E19" s="3">
        <v>1</v>
      </c>
      <c r="F19" s="3">
        <v>19</v>
      </c>
      <c r="G19" s="5" t="b">
        <v>0</v>
      </c>
      <c r="H19" s="3">
        <v>6</v>
      </c>
      <c r="I19" s="3">
        <v>2</v>
      </c>
      <c r="J19" s="3">
        <v>0.22</v>
      </c>
      <c r="K19" s="3">
        <v>0.21210000000000001</v>
      </c>
      <c r="L19" s="3">
        <v>0.69</v>
      </c>
      <c r="M19" s="3">
        <v>0.25369999999999998</v>
      </c>
      <c r="N19" s="3">
        <v>6</v>
      </c>
      <c r="O19" s="3">
        <v>52</v>
      </c>
      <c r="P19" s="6">
        <v>58</v>
      </c>
    </row>
    <row r="20" spans="1:16" ht="15" thickBot="1" x14ac:dyDescent="0.35">
      <c r="A20" s="3">
        <v>638</v>
      </c>
      <c r="B20" s="4">
        <v>40572</v>
      </c>
      <c r="C20" s="3">
        <v>1</v>
      </c>
      <c r="D20" s="3">
        <v>0</v>
      </c>
      <c r="E20" s="3">
        <v>1</v>
      </c>
      <c r="F20" s="3">
        <v>20</v>
      </c>
      <c r="G20" s="5" t="b">
        <v>0</v>
      </c>
      <c r="H20" s="3">
        <v>6</v>
      </c>
      <c r="I20" s="3">
        <v>1</v>
      </c>
      <c r="J20" s="3">
        <v>0.18</v>
      </c>
      <c r="K20" s="3">
        <v>0.21210000000000001</v>
      </c>
      <c r="L20" s="3">
        <v>0.74</v>
      </c>
      <c r="M20" s="3">
        <v>8.9599999999999999E-2</v>
      </c>
      <c r="N20" s="3">
        <v>1</v>
      </c>
      <c r="O20" s="3">
        <v>42</v>
      </c>
      <c r="P20" s="6">
        <v>43</v>
      </c>
    </row>
    <row r="21" spans="1:16" ht="15" thickBot="1" x14ac:dyDescent="0.35">
      <c r="A21" s="3">
        <v>639</v>
      </c>
      <c r="B21" s="4">
        <v>40572</v>
      </c>
      <c r="C21" s="3">
        <v>1</v>
      </c>
      <c r="D21" s="3">
        <v>0</v>
      </c>
      <c r="E21" s="3">
        <v>1</v>
      </c>
      <c r="F21" s="3">
        <v>21</v>
      </c>
      <c r="G21" s="5" t="b">
        <v>0</v>
      </c>
      <c r="H21" s="3">
        <v>6</v>
      </c>
      <c r="I21" s="3">
        <v>1</v>
      </c>
      <c r="J21" s="3">
        <v>0.18</v>
      </c>
      <c r="K21" s="3">
        <v>0.21210000000000001</v>
      </c>
      <c r="L21" s="3">
        <v>0.74</v>
      </c>
      <c r="M21" s="3">
        <v>8.9599999999999999E-2</v>
      </c>
      <c r="N21" s="3">
        <v>1</v>
      </c>
      <c r="O21" s="3">
        <v>35</v>
      </c>
      <c r="P21" s="6">
        <v>36</v>
      </c>
    </row>
    <row r="22" spans="1:16" ht="15" thickBot="1" x14ac:dyDescent="0.35">
      <c r="A22" s="3">
        <v>640</v>
      </c>
      <c r="B22" s="4">
        <v>40572</v>
      </c>
      <c r="C22" s="3">
        <v>1</v>
      </c>
      <c r="D22" s="3">
        <v>0</v>
      </c>
      <c r="E22" s="3">
        <v>1</v>
      </c>
      <c r="F22" s="3">
        <v>22</v>
      </c>
      <c r="G22" s="5" t="b">
        <v>0</v>
      </c>
      <c r="H22" s="3">
        <v>6</v>
      </c>
      <c r="I22" s="3">
        <v>1</v>
      </c>
      <c r="J22" s="3">
        <v>0.16</v>
      </c>
      <c r="K22" s="3">
        <v>0.19700000000000001</v>
      </c>
      <c r="L22" s="3">
        <v>0.8</v>
      </c>
      <c r="M22" s="3">
        <v>8.9599999999999999E-2</v>
      </c>
      <c r="N22" s="3">
        <v>4</v>
      </c>
      <c r="O22" s="3">
        <v>28</v>
      </c>
      <c r="P22" s="6">
        <v>32</v>
      </c>
    </row>
    <row r="23" spans="1:16" ht="15" thickBot="1" x14ac:dyDescent="0.35">
      <c r="A23" s="3">
        <v>641</v>
      </c>
      <c r="B23" s="4">
        <v>40572</v>
      </c>
      <c r="C23" s="3">
        <v>1</v>
      </c>
      <c r="D23" s="3">
        <v>0</v>
      </c>
      <c r="E23" s="3">
        <v>1</v>
      </c>
      <c r="F23" s="3">
        <v>23</v>
      </c>
      <c r="G23" s="5" t="b">
        <v>0</v>
      </c>
      <c r="H23" s="3">
        <v>6</v>
      </c>
      <c r="I23" s="3">
        <v>1</v>
      </c>
      <c r="J23" s="3">
        <v>0.16</v>
      </c>
      <c r="K23" s="3">
        <v>0.19700000000000001</v>
      </c>
      <c r="L23" s="3">
        <v>0.8</v>
      </c>
      <c r="M23" s="3">
        <v>8.9599999999999999E-2</v>
      </c>
      <c r="N23" s="3">
        <v>3</v>
      </c>
      <c r="O23" s="3">
        <v>30</v>
      </c>
      <c r="P23" s="6">
        <v>33</v>
      </c>
    </row>
    <row r="24" spans="1:16" ht="15" thickBot="1" x14ac:dyDescent="0.35">
      <c r="A24" s="3">
        <v>642</v>
      </c>
      <c r="B24" s="4">
        <v>40573</v>
      </c>
      <c r="C24" s="3">
        <v>1</v>
      </c>
      <c r="D24" s="3">
        <v>0</v>
      </c>
      <c r="E24" s="3">
        <v>1</v>
      </c>
      <c r="F24" s="3">
        <v>0</v>
      </c>
      <c r="G24" s="5" t="b">
        <v>0</v>
      </c>
      <c r="H24" s="3">
        <v>0</v>
      </c>
      <c r="I24" s="3">
        <v>1</v>
      </c>
      <c r="J24" s="3">
        <v>0.16</v>
      </c>
      <c r="K24" s="3">
        <v>0.18179999999999999</v>
      </c>
      <c r="L24" s="3">
        <v>0.8</v>
      </c>
      <c r="M24" s="3">
        <v>0.1045</v>
      </c>
      <c r="N24" s="3">
        <v>0</v>
      </c>
      <c r="O24" s="3">
        <v>33</v>
      </c>
      <c r="P24" s="6">
        <v>33</v>
      </c>
    </row>
    <row r="25" spans="1:16" ht="15" thickBot="1" x14ac:dyDescent="0.35">
      <c r="A25" s="3">
        <v>643</v>
      </c>
      <c r="B25" s="4">
        <v>40573</v>
      </c>
      <c r="C25" s="3">
        <v>1</v>
      </c>
      <c r="D25" s="3">
        <v>0</v>
      </c>
      <c r="E25" s="3">
        <v>1</v>
      </c>
      <c r="F25" s="3">
        <v>1</v>
      </c>
      <c r="G25" s="5" t="b">
        <v>0</v>
      </c>
      <c r="H25" s="3">
        <v>0</v>
      </c>
      <c r="I25" s="3">
        <v>1</v>
      </c>
      <c r="J25" s="3">
        <v>0.14000000000000001</v>
      </c>
      <c r="K25" s="3">
        <v>0.21210000000000001</v>
      </c>
      <c r="L25" s="3">
        <v>0.8</v>
      </c>
      <c r="M25" s="3">
        <v>0</v>
      </c>
      <c r="N25" s="3">
        <v>7</v>
      </c>
      <c r="O25" s="3">
        <v>22</v>
      </c>
      <c r="P25" s="6">
        <v>29</v>
      </c>
    </row>
    <row r="26" spans="1:16" ht="15" thickBot="1" x14ac:dyDescent="0.35">
      <c r="A26" s="3">
        <v>644</v>
      </c>
      <c r="B26" s="4">
        <v>40573</v>
      </c>
      <c r="C26" s="3">
        <v>1</v>
      </c>
      <c r="D26" s="3">
        <v>0</v>
      </c>
      <c r="E26" s="3">
        <v>1</v>
      </c>
      <c r="F26" s="3">
        <v>2</v>
      </c>
      <c r="G26" s="5" t="b">
        <v>0</v>
      </c>
      <c r="H26" s="3">
        <v>0</v>
      </c>
      <c r="I26" s="3">
        <v>1</v>
      </c>
      <c r="J26" s="3">
        <v>0.16</v>
      </c>
      <c r="K26" s="3">
        <v>0.2273</v>
      </c>
      <c r="L26" s="3">
        <v>0.8</v>
      </c>
      <c r="M26" s="3">
        <v>0</v>
      </c>
      <c r="N26" s="3">
        <v>1</v>
      </c>
      <c r="O26" s="3">
        <v>10</v>
      </c>
      <c r="P26" s="6">
        <v>11</v>
      </c>
    </row>
    <row r="27" spans="1:16" ht="15" thickBot="1" x14ac:dyDescent="0.35">
      <c r="A27" s="3">
        <v>645</v>
      </c>
      <c r="B27" s="4">
        <v>40573</v>
      </c>
      <c r="C27" s="3">
        <v>1</v>
      </c>
      <c r="D27" s="3">
        <v>0</v>
      </c>
      <c r="E27" s="3">
        <v>1</v>
      </c>
      <c r="F27" s="3">
        <v>3</v>
      </c>
      <c r="G27" s="5" t="b">
        <v>0</v>
      </c>
      <c r="H27" s="3">
        <v>0</v>
      </c>
      <c r="I27" s="3">
        <v>1</v>
      </c>
      <c r="J27" s="3">
        <v>0.14000000000000001</v>
      </c>
      <c r="K27" s="3">
        <v>0.21210000000000001</v>
      </c>
      <c r="L27" s="3">
        <v>0.93</v>
      </c>
      <c r="M27" s="3">
        <v>0</v>
      </c>
      <c r="N27" s="3">
        <v>1</v>
      </c>
      <c r="O27" s="3">
        <v>7</v>
      </c>
      <c r="P27" s="6">
        <v>8</v>
      </c>
    </row>
    <row r="28" spans="1:16" ht="15" thickBot="1" x14ac:dyDescent="0.35">
      <c r="A28" s="3">
        <v>646</v>
      </c>
      <c r="B28" s="4">
        <v>40573</v>
      </c>
      <c r="C28" s="3">
        <v>1</v>
      </c>
      <c r="D28" s="3">
        <v>0</v>
      </c>
      <c r="E28" s="3">
        <v>1</v>
      </c>
      <c r="F28" s="3">
        <v>4</v>
      </c>
      <c r="G28" s="5" t="b">
        <v>0</v>
      </c>
      <c r="H28" s="3">
        <v>0</v>
      </c>
      <c r="I28" s="3">
        <v>1</v>
      </c>
      <c r="J28" s="3">
        <v>0.14000000000000001</v>
      </c>
      <c r="K28" s="3">
        <v>0.21210000000000001</v>
      </c>
      <c r="L28" s="3">
        <v>0.93</v>
      </c>
      <c r="M28" s="3">
        <v>0</v>
      </c>
      <c r="N28" s="3">
        <v>0</v>
      </c>
      <c r="O28" s="3">
        <v>1</v>
      </c>
      <c r="P28" s="6">
        <v>1</v>
      </c>
    </row>
    <row r="29" spans="1:16" ht="15" thickBot="1" x14ac:dyDescent="0.35">
      <c r="A29" s="3">
        <v>647</v>
      </c>
      <c r="B29" s="4">
        <v>40573</v>
      </c>
      <c r="C29" s="3">
        <v>1</v>
      </c>
      <c r="D29" s="3">
        <v>0</v>
      </c>
      <c r="E29" s="3">
        <v>1</v>
      </c>
      <c r="F29" s="3">
        <v>5</v>
      </c>
      <c r="G29" s="5" t="b">
        <v>0</v>
      </c>
      <c r="H29" s="3">
        <v>0</v>
      </c>
      <c r="I29" s="3">
        <v>1</v>
      </c>
      <c r="J29" s="3">
        <v>0.14000000000000001</v>
      </c>
      <c r="K29" s="3">
        <v>0.21210000000000001</v>
      </c>
      <c r="L29" s="3">
        <v>0.86</v>
      </c>
      <c r="M29" s="3">
        <v>0</v>
      </c>
      <c r="N29" s="3">
        <v>0</v>
      </c>
      <c r="O29" s="3">
        <v>3</v>
      </c>
      <c r="P29" s="6">
        <v>3</v>
      </c>
    </row>
    <row r="30" spans="1:16" ht="15" thickBot="1" x14ac:dyDescent="0.35">
      <c r="A30" s="3">
        <v>648</v>
      </c>
      <c r="B30" s="4">
        <v>40573</v>
      </c>
      <c r="C30" s="3">
        <v>1</v>
      </c>
      <c r="D30" s="3">
        <v>0</v>
      </c>
      <c r="E30" s="3">
        <v>1</v>
      </c>
      <c r="F30" s="3">
        <v>7</v>
      </c>
      <c r="G30" s="5" t="b">
        <v>0</v>
      </c>
      <c r="H30" s="3">
        <v>0</v>
      </c>
      <c r="I30" s="3">
        <v>1</v>
      </c>
      <c r="J30" s="3">
        <v>0.14000000000000001</v>
      </c>
      <c r="K30" s="3">
        <v>0.21210000000000001</v>
      </c>
      <c r="L30" s="3">
        <v>0.86</v>
      </c>
      <c r="M30" s="3">
        <v>0</v>
      </c>
      <c r="N30" s="3">
        <v>0</v>
      </c>
      <c r="O30" s="3">
        <v>3</v>
      </c>
      <c r="P30" s="6">
        <v>3</v>
      </c>
    </row>
    <row r="31" spans="1:16" ht="15" thickBot="1" x14ac:dyDescent="0.35">
      <c r="A31" s="3">
        <v>649</v>
      </c>
      <c r="B31" s="4">
        <v>40573</v>
      </c>
      <c r="C31" s="3">
        <v>1</v>
      </c>
      <c r="D31" s="3">
        <v>0</v>
      </c>
      <c r="E31" s="3">
        <v>1</v>
      </c>
      <c r="F31" s="3">
        <v>8</v>
      </c>
      <c r="G31" s="5" t="b">
        <v>0</v>
      </c>
      <c r="H31" s="3">
        <v>0</v>
      </c>
      <c r="I31" s="3">
        <v>2</v>
      </c>
      <c r="J31" s="3">
        <v>0.14000000000000001</v>
      </c>
      <c r="K31" s="3">
        <v>0.21210000000000001</v>
      </c>
      <c r="L31" s="3">
        <v>0.86</v>
      </c>
      <c r="M31" s="3">
        <v>0</v>
      </c>
      <c r="N31" s="3">
        <v>1</v>
      </c>
      <c r="O31" s="3">
        <v>11</v>
      </c>
      <c r="P31" s="6">
        <v>12</v>
      </c>
    </row>
    <row r="32" spans="1:16" ht="15" thickBot="1" x14ac:dyDescent="0.35">
      <c r="A32" s="3">
        <v>650</v>
      </c>
      <c r="B32" s="4">
        <v>40573</v>
      </c>
      <c r="C32" s="3">
        <v>1</v>
      </c>
      <c r="D32" s="3">
        <v>0</v>
      </c>
      <c r="E32" s="3">
        <v>1</v>
      </c>
      <c r="F32" s="3">
        <v>9</v>
      </c>
      <c r="G32" s="5" t="b">
        <v>0</v>
      </c>
      <c r="H32" s="3">
        <v>0</v>
      </c>
      <c r="I32" s="3">
        <v>2</v>
      </c>
      <c r="J32" s="3">
        <v>0.16</v>
      </c>
      <c r="K32" s="3">
        <v>0.2273</v>
      </c>
      <c r="L32" s="3">
        <v>0.8</v>
      </c>
      <c r="M32" s="3">
        <v>0</v>
      </c>
      <c r="N32" s="3">
        <v>4</v>
      </c>
      <c r="O32" s="3">
        <v>34</v>
      </c>
      <c r="P32" s="6">
        <v>38</v>
      </c>
    </row>
    <row r="33" spans="1:16" ht="15" thickBot="1" x14ac:dyDescent="0.35">
      <c r="A33" s="3">
        <v>651</v>
      </c>
      <c r="B33" s="4">
        <v>40573</v>
      </c>
      <c r="C33" s="3">
        <v>1</v>
      </c>
      <c r="D33" s="3">
        <v>0</v>
      </c>
      <c r="E33" s="3">
        <v>1</v>
      </c>
      <c r="F33" s="3">
        <v>10</v>
      </c>
      <c r="G33" s="5" t="b">
        <v>0</v>
      </c>
      <c r="H33" s="3">
        <v>0</v>
      </c>
      <c r="I33" s="3">
        <v>2</v>
      </c>
      <c r="J33" s="3">
        <v>0.18</v>
      </c>
      <c r="K33" s="3">
        <v>0.2424</v>
      </c>
      <c r="L33" s="3">
        <v>0.8</v>
      </c>
      <c r="M33" s="3">
        <v>0</v>
      </c>
      <c r="N33" s="3">
        <v>7</v>
      </c>
      <c r="O33" s="3">
        <v>57</v>
      </c>
      <c r="P33" s="6">
        <v>64</v>
      </c>
    </row>
    <row r="34" spans="1:16" ht="15" thickBot="1" x14ac:dyDescent="0.35">
      <c r="A34" s="3">
        <v>652</v>
      </c>
      <c r="B34" s="4">
        <v>40573</v>
      </c>
      <c r="C34" s="3">
        <v>1</v>
      </c>
      <c r="D34" s="3">
        <v>0</v>
      </c>
      <c r="E34" s="3">
        <v>1</v>
      </c>
      <c r="F34" s="3">
        <v>11</v>
      </c>
      <c r="G34" s="5" t="b">
        <v>0</v>
      </c>
      <c r="H34" s="3">
        <v>0</v>
      </c>
      <c r="I34" s="3">
        <v>1</v>
      </c>
      <c r="J34" s="3">
        <v>0.22</v>
      </c>
      <c r="K34" s="3">
        <v>0.2727</v>
      </c>
      <c r="L34" s="3">
        <v>0.75</v>
      </c>
      <c r="M34" s="3">
        <v>0</v>
      </c>
      <c r="N34" s="3">
        <v>9</v>
      </c>
      <c r="O34" s="3">
        <v>50</v>
      </c>
      <c r="P34" s="6">
        <v>59</v>
      </c>
    </row>
    <row r="35" spans="1:16" ht="15" thickBot="1" x14ac:dyDescent="0.35">
      <c r="A35" s="3">
        <v>653</v>
      </c>
      <c r="B35" s="4">
        <v>40573</v>
      </c>
      <c r="C35" s="3">
        <v>1</v>
      </c>
      <c r="D35" s="3">
        <v>0</v>
      </c>
      <c r="E35" s="3">
        <v>1</v>
      </c>
      <c r="F35" s="3">
        <v>12</v>
      </c>
      <c r="G35" s="5" t="b">
        <v>0</v>
      </c>
      <c r="H35" s="3">
        <v>0</v>
      </c>
      <c r="I35" s="3">
        <v>1</v>
      </c>
      <c r="J35" s="3">
        <v>0.3</v>
      </c>
      <c r="K35" s="3">
        <v>0.31819999999999998</v>
      </c>
      <c r="L35" s="3">
        <v>0.52</v>
      </c>
      <c r="M35" s="3">
        <v>0.1045</v>
      </c>
      <c r="N35" s="3">
        <v>10</v>
      </c>
      <c r="O35" s="3">
        <v>87</v>
      </c>
      <c r="P35" s="6">
        <v>97</v>
      </c>
    </row>
    <row r="36" spans="1:16" ht="15" thickBot="1" x14ac:dyDescent="0.35">
      <c r="A36" s="3">
        <v>654</v>
      </c>
      <c r="B36" s="4">
        <v>40573</v>
      </c>
      <c r="C36" s="3">
        <v>1</v>
      </c>
      <c r="D36" s="3">
        <v>0</v>
      </c>
      <c r="E36" s="3">
        <v>1</v>
      </c>
      <c r="F36" s="3">
        <v>13</v>
      </c>
      <c r="G36" s="5" t="b">
        <v>0</v>
      </c>
      <c r="H36" s="3">
        <v>0</v>
      </c>
      <c r="I36" s="3">
        <v>1</v>
      </c>
      <c r="J36" s="3">
        <v>0.28000000000000003</v>
      </c>
      <c r="K36" s="3">
        <v>0.28789999999999999</v>
      </c>
      <c r="L36" s="3">
        <v>0.61</v>
      </c>
      <c r="M36" s="3">
        <v>0.1045</v>
      </c>
      <c r="N36" s="3">
        <v>13</v>
      </c>
      <c r="O36" s="3">
        <v>71</v>
      </c>
      <c r="P36" s="6">
        <v>84</v>
      </c>
    </row>
    <row r="37" spans="1:16" ht="15" thickBot="1" x14ac:dyDescent="0.35">
      <c r="A37" s="3">
        <v>655</v>
      </c>
      <c r="B37" s="4">
        <v>40573</v>
      </c>
      <c r="C37" s="3">
        <v>1</v>
      </c>
      <c r="D37" s="3">
        <v>0</v>
      </c>
      <c r="E37" s="3">
        <v>1</v>
      </c>
      <c r="F37" s="3">
        <v>14</v>
      </c>
      <c r="G37" s="5" t="b">
        <v>0</v>
      </c>
      <c r="H37" s="3">
        <v>0</v>
      </c>
      <c r="I37" s="3">
        <v>1</v>
      </c>
      <c r="J37" s="3">
        <v>0.28000000000000003</v>
      </c>
      <c r="K37" s="3">
        <v>0.30299999999999999</v>
      </c>
      <c r="L37" s="3">
        <v>0.61</v>
      </c>
      <c r="M37" s="3">
        <v>8.9599999999999999E-2</v>
      </c>
      <c r="N37" s="3">
        <v>18</v>
      </c>
      <c r="O37" s="3">
        <v>104</v>
      </c>
      <c r="P37" s="6">
        <v>122</v>
      </c>
    </row>
    <row r="38" spans="1:16" ht="15" thickBot="1" x14ac:dyDescent="0.35">
      <c r="A38" s="3">
        <v>656</v>
      </c>
      <c r="B38" s="4">
        <v>40573</v>
      </c>
      <c r="C38" s="3">
        <v>1</v>
      </c>
      <c r="D38" s="3">
        <v>0</v>
      </c>
      <c r="E38" s="3">
        <v>1</v>
      </c>
      <c r="F38" s="3">
        <v>15</v>
      </c>
      <c r="G38" s="5" t="b">
        <v>0</v>
      </c>
      <c r="H38" s="3">
        <v>0</v>
      </c>
      <c r="I38" s="3">
        <v>1</v>
      </c>
      <c r="J38" s="3">
        <v>0.3</v>
      </c>
      <c r="K38" s="3">
        <v>0.33329999999999999</v>
      </c>
      <c r="L38" s="3">
        <v>0.56000000000000005</v>
      </c>
      <c r="M38" s="3">
        <v>0</v>
      </c>
      <c r="N38" s="3">
        <v>14</v>
      </c>
      <c r="O38" s="3">
        <v>95</v>
      </c>
      <c r="P38" s="6">
        <v>109</v>
      </c>
    </row>
    <row r="39" spans="1:16" ht="15" thickBot="1" x14ac:dyDescent="0.35">
      <c r="A39" s="3">
        <v>657</v>
      </c>
      <c r="B39" s="4">
        <v>40573</v>
      </c>
      <c r="C39" s="3">
        <v>1</v>
      </c>
      <c r="D39" s="3">
        <v>0</v>
      </c>
      <c r="E39" s="3">
        <v>1</v>
      </c>
      <c r="F39" s="3">
        <v>16</v>
      </c>
      <c r="G39" s="5" t="b">
        <v>0</v>
      </c>
      <c r="H39" s="3">
        <v>0</v>
      </c>
      <c r="I39" s="3">
        <v>1</v>
      </c>
      <c r="J39" s="3">
        <v>0.3</v>
      </c>
      <c r="K39" s="3">
        <v>0.33329999999999999</v>
      </c>
      <c r="L39" s="3">
        <v>0.56000000000000005</v>
      </c>
      <c r="M39" s="3">
        <v>0</v>
      </c>
      <c r="N39" s="3">
        <v>19</v>
      </c>
      <c r="O39" s="3">
        <v>104</v>
      </c>
      <c r="P39" s="6">
        <v>123</v>
      </c>
    </row>
    <row r="40" spans="1:16" ht="15" thickBot="1" x14ac:dyDescent="0.35">
      <c r="A40" s="3">
        <v>658</v>
      </c>
      <c r="B40" s="4">
        <v>40573</v>
      </c>
      <c r="C40" s="3">
        <v>1</v>
      </c>
      <c r="D40" s="3">
        <v>0</v>
      </c>
      <c r="E40" s="3">
        <v>1</v>
      </c>
      <c r="F40" s="3">
        <v>17</v>
      </c>
      <c r="G40" s="5" t="b">
        <v>0</v>
      </c>
      <c r="H40" s="3">
        <v>0</v>
      </c>
      <c r="I40" s="3">
        <v>1</v>
      </c>
      <c r="J40" s="3">
        <v>0.3</v>
      </c>
      <c r="K40" s="3">
        <v>0.28789999999999999</v>
      </c>
      <c r="L40" s="3">
        <v>0.56000000000000005</v>
      </c>
      <c r="M40" s="3">
        <v>0.19400000000000001</v>
      </c>
      <c r="N40" s="3">
        <v>6</v>
      </c>
      <c r="O40" s="3">
        <v>71</v>
      </c>
      <c r="P40" s="6">
        <v>77</v>
      </c>
    </row>
    <row r="41" spans="1:16" ht="15" thickBot="1" x14ac:dyDescent="0.35">
      <c r="A41" s="3">
        <v>659</v>
      </c>
      <c r="B41" s="4">
        <v>40573</v>
      </c>
      <c r="C41" s="3">
        <v>1</v>
      </c>
      <c r="D41" s="3">
        <v>0</v>
      </c>
      <c r="E41" s="3">
        <v>1</v>
      </c>
      <c r="F41" s="3">
        <v>18</v>
      </c>
      <c r="G41" s="5" t="b">
        <v>0</v>
      </c>
      <c r="H41" s="3">
        <v>0</v>
      </c>
      <c r="I41" s="3">
        <v>1</v>
      </c>
      <c r="J41" s="3">
        <v>0.26</v>
      </c>
      <c r="K41" s="3">
        <v>0.2576</v>
      </c>
      <c r="L41" s="3">
        <v>0.65</v>
      </c>
      <c r="M41" s="3">
        <v>0.16420000000000001</v>
      </c>
      <c r="N41" s="3">
        <v>8</v>
      </c>
      <c r="O41" s="3">
        <v>57</v>
      </c>
      <c r="P41" s="6">
        <v>65</v>
      </c>
    </row>
    <row r="42" spans="1:16" ht="15" thickBot="1" x14ac:dyDescent="0.35">
      <c r="A42" s="3">
        <v>660</v>
      </c>
      <c r="B42" s="4">
        <v>40573</v>
      </c>
      <c r="C42" s="3">
        <v>1</v>
      </c>
      <c r="D42" s="3">
        <v>0</v>
      </c>
      <c r="E42" s="3">
        <v>1</v>
      </c>
      <c r="F42" s="3">
        <v>19</v>
      </c>
      <c r="G42" s="5" t="b">
        <v>0</v>
      </c>
      <c r="H42" s="3">
        <v>0</v>
      </c>
      <c r="I42" s="3">
        <v>1</v>
      </c>
      <c r="J42" s="3">
        <v>0.26</v>
      </c>
      <c r="K42" s="3">
        <v>0.2576</v>
      </c>
      <c r="L42" s="3">
        <v>0.65</v>
      </c>
      <c r="M42" s="3">
        <v>0.19400000000000001</v>
      </c>
      <c r="N42" s="3">
        <v>9</v>
      </c>
      <c r="O42" s="3">
        <v>46</v>
      </c>
      <c r="P42" s="6">
        <v>55</v>
      </c>
    </row>
    <row r="43" spans="1:16" ht="15" thickBot="1" x14ac:dyDescent="0.35">
      <c r="A43" s="3">
        <v>661</v>
      </c>
      <c r="B43" s="4">
        <v>40573</v>
      </c>
      <c r="C43" s="3">
        <v>1</v>
      </c>
      <c r="D43" s="3">
        <v>0</v>
      </c>
      <c r="E43" s="3">
        <v>1</v>
      </c>
      <c r="F43" s="3">
        <v>20</v>
      </c>
      <c r="G43" s="5" t="b">
        <v>0</v>
      </c>
      <c r="H43" s="3">
        <v>0</v>
      </c>
      <c r="I43" s="3">
        <v>2</v>
      </c>
      <c r="J43" s="3">
        <v>0.26</v>
      </c>
      <c r="K43" s="3">
        <v>0.2727</v>
      </c>
      <c r="L43" s="3">
        <v>0.65</v>
      </c>
      <c r="M43" s="3">
        <v>0.1045</v>
      </c>
      <c r="N43" s="3">
        <v>3</v>
      </c>
      <c r="O43" s="3">
        <v>30</v>
      </c>
      <c r="P43" s="6">
        <v>33</v>
      </c>
    </row>
    <row r="44" spans="1:16" ht="15" thickBot="1" x14ac:dyDescent="0.35">
      <c r="A44" s="3">
        <v>662</v>
      </c>
      <c r="B44" s="4">
        <v>40573</v>
      </c>
      <c r="C44" s="3">
        <v>1</v>
      </c>
      <c r="D44" s="3">
        <v>0</v>
      </c>
      <c r="E44" s="3">
        <v>1</v>
      </c>
      <c r="F44" s="3">
        <v>21</v>
      </c>
      <c r="G44" s="5" t="b">
        <v>0</v>
      </c>
      <c r="H44" s="3">
        <v>0</v>
      </c>
      <c r="I44" s="3">
        <v>2</v>
      </c>
      <c r="J44" s="3">
        <v>0.24</v>
      </c>
      <c r="K44" s="3">
        <v>0.2424</v>
      </c>
      <c r="L44" s="3">
        <v>0.7</v>
      </c>
      <c r="M44" s="3">
        <v>0.16420000000000001</v>
      </c>
      <c r="N44" s="3">
        <v>3</v>
      </c>
      <c r="O44" s="3">
        <v>25</v>
      </c>
      <c r="P44" s="6">
        <v>28</v>
      </c>
    </row>
    <row r="45" spans="1:16" ht="15" thickBot="1" x14ac:dyDescent="0.35">
      <c r="A45" s="3">
        <v>663</v>
      </c>
      <c r="B45" s="4">
        <v>40573</v>
      </c>
      <c r="C45" s="3">
        <v>1</v>
      </c>
      <c r="D45" s="3">
        <v>0</v>
      </c>
      <c r="E45" s="3">
        <v>1</v>
      </c>
      <c r="F45" s="3">
        <v>22</v>
      </c>
      <c r="G45" s="5" t="b">
        <v>0</v>
      </c>
      <c r="H45" s="3">
        <v>0</v>
      </c>
      <c r="I45" s="3">
        <v>2</v>
      </c>
      <c r="J45" s="3">
        <v>0.24</v>
      </c>
      <c r="K45" s="3">
        <v>0.2273</v>
      </c>
      <c r="L45" s="3">
        <v>0.7</v>
      </c>
      <c r="M45" s="3">
        <v>0.19400000000000001</v>
      </c>
      <c r="N45" s="3">
        <v>2</v>
      </c>
      <c r="O45" s="3">
        <v>19</v>
      </c>
      <c r="P45" s="6">
        <v>21</v>
      </c>
    </row>
    <row r="46" spans="1:16" ht="15" thickBot="1" x14ac:dyDescent="0.35">
      <c r="A46" s="3">
        <v>664</v>
      </c>
      <c r="B46" s="4">
        <v>40573</v>
      </c>
      <c r="C46" s="3">
        <v>1</v>
      </c>
      <c r="D46" s="3">
        <v>0</v>
      </c>
      <c r="E46" s="3">
        <v>1</v>
      </c>
      <c r="F46" s="3">
        <v>23</v>
      </c>
      <c r="G46" s="5" t="b">
        <v>0</v>
      </c>
      <c r="H46" s="3">
        <v>0</v>
      </c>
      <c r="I46" s="3">
        <v>2</v>
      </c>
      <c r="J46" s="3">
        <v>0.24</v>
      </c>
      <c r="K46" s="3">
        <v>0.21210000000000001</v>
      </c>
      <c r="L46" s="3">
        <v>0.65</v>
      </c>
      <c r="M46" s="3">
        <v>0.28360000000000002</v>
      </c>
      <c r="N46" s="3">
        <v>5</v>
      </c>
      <c r="O46" s="3">
        <v>16</v>
      </c>
      <c r="P46" s="6">
        <v>21</v>
      </c>
    </row>
    <row r="47" spans="1:16" ht="15" thickBot="1" x14ac:dyDescent="0.35">
      <c r="A47" s="3">
        <v>665</v>
      </c>
      <c r="B47" s="4">
        <v>40574</v>
      </c>
      <c r="C47" s="3">
        <v>1</v>
      </c>
      <c r="D47" s="3">
        <v>0</v>
      </c>
      <c r="E47" s="3">
        <v>1</v>
      </c>
      <c r="F47" s="3">
        <v>0</v>
      </c>
      <c r="G47" s="5" t="b">
        <v>0</v>
      </c>
      <c r="H47" s="3">
        <v>1</v>
      </c>
      <c r="I47" s="3">
        <v>2</v>
      </c>
      <c r="J47" s="3">
        <v>0.24</v>
      </c>
      <c r="K47" s="3">
        <v>0.2273</v>
      </c>
      <c r="L47" s="3">
        <v>0.65</v>
      </c>
      <c r="M47" s="3">
        <v>0.22389999999999999</v>
      </c>
      <c r="N47" s="3">
        <v>1</v>
      </c>
      <c r="O47" s="3">
        <v>6</v>
      </c>
      <c r="P47" s="6">
        <v>7</v>
      </c>
    </row>
    <row r="48" spans="1:16" ht="15" thickBot="1" x14ac:dyDescent="0.35">
      <c r="A48" s="3">
        <v>666</v>
      </c>
      <c r="B48" s="4">
        <v>40574</v>
      </c>
      <c r="C48" s="3">
        <v>1</v>
      </c>
      <c r="D48" s="3">
        <v>0</v>
      </c>
      <c r="E48" s="3">
        <v>1</v>
      </c>
      <c r="F48" s="3">
        <v>1</v>
      </c>
      <c r="G48" s="5" t="b">
        <v>0</v>
      </c>
      <c r="H48" s="3">
        <v>1</v>
      </c>
      <c r="I48" s="3">
        <v>1</v>
      </c>
      <c r="J48" s="3">
        <v>0.22</v>
      </c>
      <c r="K48" s="3">
        <v>0.21210000000000001</v>
      </c>
      <c r="L48" s="3">
        <v>0.64</v>
      </c>
      <c r="M48" s="3">
        <v>0.25369999999999998</v>
      </c>
      <c r="N48" s="3">
        <v>2</v>
      </c>
      <c r="O48" s="3">
        <v>5</v>
      </c>
      <c r="P48" s="6">
        <v>7</v>
      </c>
    </row>
    <row r="49" spans="1:16" ht="15" thickBot="1" x14ac:dyDescent="0.35">
      <c r="A49" s="3">
        <v>667</v>
      </c>
      <c r="B49" s="4">
        <v>40574</v>
      </c>
      <c r="C49" s="3">
        <v>1</v>
      </c>
      <c r="D49" s="3">
        <v>0</v>
      </c>
      <c r="E49" s="3">
        <v>1</v>
      </c>
      <c r="F49" s="3">
        <v>2</v>
      </c>
      <c r="G49" s="5" t="b">
        <v>0</v>
      </c>
      <c r="H49" s="3">
        <v>1</v>
      </c>
      <c r="I49" s="3">
        <v>1</v>
      </c>
      <c r="J49" s="3">
        <v>0.22</v>
      </c>
      <c r="K49" s="3">
        <v>0.2273</v>
      </c>
      <c r="L49" s="3">
        <v>0.64</v>
      </c>
      <c r="M49" s="3">
        <v>0.19400000000000001</v>
      </c>
      <c r="N49" s="3">
        <v>0</v>
      </c>
      <c r="O49" s="3">
        <v>1</v>
      </c>
      <c r="P49" s="6">
        <v>1</v>
      </c>
    </row>
    <row r="50" spans="1:16" ht="15" thickBot="1" x14ac:dyDescent="0.35">
      <c r="A50" s="3">
        <v>668</v>
      </c>
      <c r="B50" s="4">
        <v>40574</v>
      </c>
      <c r="C50" s="3">
        <v>1</v>
      </c>
      <c r="D50" s="3">
        <v>0</v>
      </c>
      <c r="E50" s="3">
        <v>1</v>
      </c>
      <c r="F50" s="3">
        <v>3</v>
      </c>
      <c r="G50" s="5" t="b">
        <v>0</v>
      </c>
      <c r="H50" s="3">
        <v>1</v>
      </c>
      <c r="I50" s="3">
        <v>1</v>
      </c>
      <c r="J50" s="3">
        <v>0.22</v>
      </c>
      <c r="K50" s="3">
        <v>0.2273</v>
      </c>
      <c r="L50" s="3">
        <v>0.64</v>
      </c>
      <c r="M50" s="3">
        <v>0.19400000000000001</v>
      </c>
      <c r="N50" s="3">
        <v>0</v>
      </c>
      <c r="O50" s="3">
        <v>2</v>
      </c>
      <c r="P50" s="6">
        <v>2</v>
      </c>
    </row>
    <row r="51" spans="1:16" ht="15" thickBot="1" x14ac:dyDescent="0.35">
      <c r="A51" s="3">
        <v>669</v>
      </c>
      <c r="B51" s="4">
        <v>40574</v>
      </c>
      <c r="C51" s="3">
        <v>1</v>
      </c>
      <c r="D51" s="3">
        <v>0</v>
      </c>
      <c r="E51" s="3">
        <v>1</v>
      </c>
      <c r="F51" s="3">
        <v>4</v>
      </c>
      <c r="G51" s="5" t="b">
        <v>0</v>
      </c>
      <c r="H51" s="3">
        <v>1</v>
      </c>
      <c r="I51" s="3">
        <v>1</v>
      </c>
      <c r="J51" s="3">
        <v>0.2</v>
      </c>
      <c r="K51" s="3">
        <v>0.19700000000000001</v>
      </c>
      <c r="L51" s="3">
        <v>0.59</v>
      </c>
      <c r="M51" s="3">
        <v>0.22389999999999999</v>
      </c>
      <c r="N51" s="3">
        <v>0</v>
      </c>
      <c r="O51" s="3">
        <v>2</v>
      </c>
      <c r="P51" s="6">
        <v>2</v>
      </c>
    </row>
    <row r="52" spans="1:16" ht="15" thickBot="1" x14ac:dyDescent="0.35">
      <c r="A52" s="3">
        <v>670</v>
      </c>
      <c r="B52" s="4">
        <v>40574</v>
      </c>
      <c r="C52" s="3">
        <v>1</v>
      </c>
      <c r="D52" s="3">
        <v>0</v>
      </c>
      <c r="E52" s="3">
        <v>1</v>
      </c>
      <c r="F52" s="3">
        <v>5</v>
      </c>
      <c r="G52" s="5" t="b">
        <v>0</v>
      </c>
      <c r="H52" s="3">
        <v>1</v>
      </c>
      <c r="I52" s="3">
        <v>1</v>
      </c>
      <c r="J52" s="3">
        <v>0.18</v>
      </c>
      <c r="K52" s="3">
        <v>0.16669999999999999</v>
      </c>
      <c r="L52" s="3">
        <v>0.64</v>
      </c>
      <c r="M52" s="3">
        <v>0.28360000000000002</v>
      </c>
      <c r="N52" s="3">
        <v>0</v>
      </c>
      <c r="O52" s="3">
        <v>8</v>
      </c>
      <c r="P52" s="6">
        <v>8</v>
      </c>
    </row>
    <row r="53" spans="1:16" ht="15" thickBot="1" x14ac:dyDescent="0.35">
      <c r="A53" s="3">
        <v>671</v>
      </c>
      <c r="B53" s="4">
        <v>40574</v>
      </c>
      <c r="C53" s="3">
        <v>1</v>
      </c>
      <c r="D53" s="3">
        <v>0</v>
      </c>
      <c r="E53" s="3">
        <v>1</v>
      </c>
      <c r="F53" s="3">
        <v>6</v>
      </c>
      <c r="G53" s="5" t="b">
        <v>0</v>
      </c>
      <c r="H53" s="3">
        <v>1</v>
      </c>
      <c r="I53" s="3">
        <v>1</v>
      </c>
      <c r="J53" s="3">
        <v>0.16</v>
      </c>
      <c r="K53" s="3">
        <v>0.13639999999999999</v>
      </c>
      <c r="L53" s="3">
        <v>0.69</v>
      </c>
      <c r="M53" s="3">
        <v>0.32840000000000003</v>
      </c>
      <c r="N53" s="3">
        <v>0</v>
      </c>
      <c r="O53" s="3">
        <v>37</v>
      </c>
      <c r="P53" s="6">
        <v>37</v>
      </c>
    </row>
    <row r="54" spans="1:16" ht="15" thickBot="1" x14ac:dyDescent="0.35">
      <c r="A54" s="3">
        <v>672</v>
      </c>
      <c r="B54" s="4">
        <v>40574</v>
      </c>
      <c r="C54" s="3">
        <v>1</v>
      </c>
      <c r="D54" s="3">
        <v>0</v>
      </c>
      <c r="E54" s="3">
        <v>1</v>
      </c>
      <c r="F54" s="3">
        <v>7</v>
      </c>
      <c r="G54" s="5" t="b">
        <v>0</v>
      </c>
      <c r="H54" s="3">
        <v>1</v>
      </c>
      <c r="I54" s="3">
        <v>2</v>
      </c>
      <c r="J54" s="3">
        <v>0.16</v>
      </c>
      <c r="K54" s="3">
        <v>0.13639999999999999</v>
      </c>
      <c r="L54" s="3">
        <v>0.64</v>
      </c>
      <c r="M54" s="3">
        <v>0.28360000000000002</v>
      </c>
      <c r="N54" s="3">
        <v>1</v>
      </c>
      <c r="O54" s="3">
        <v>71</v>
      </c>
      <c r="P54" s="6">
        <v>72</v>
      </c>
    </row>
    <row r="55" spans="1:16" ht="15" thickBot="1" x14ac:dyDescent="0.35">
      <c r="A55" s="3">
        <v>673</v>
      </c>
      <c r="B55" s="4">
        <v>40574</v>
      </c>
      <c r="C55" s="3">
        <v>1</v>
      </c>
      <c r="D55" s="3">
        <v>0</v>
      </c>
      <c r="E55" s="3">
        <v>1</v>
      </c>
      <c r="F55" s="3">
        <v>8</v>
      </c>
      <c r="G55" s="5" t="b">
        <v>0</v>
      </c>
      <c r="H55" s="3">
        <v>1</v>
      </c>
      <c r="I55" s="3">
        <v>2</v>
      </c>
      <c r="J55" s="3">
        <v>0.16</v>
      </c>
      <c r="K55" s="3">
        <v>0.13639999999999999</v>
      </c>
      <c r="L55" s="3">
        <v>0.59</v>
      </c>
      <c r="M55" s="3">
        <v>0.28360000000000002</v>
      </c>
      <c r="N55" s="3">
        <v>3</v>
      </c>
      <c r="O55" s="3">
        <v>182</v>
      </c>
      <c r="P55" s="6">
        <v>185</v>
      </c>
    </row>
    <row r="56" spans="1:16" ht="15" thickBot="1" x14ac:dyDescent="0.35">
      <c r="A56" s="3">
        <v>674</v>
      </c>
      <c r="B56" s="4">
        <v>40574</v>
      </c>
      <c r="C56" s="3">
        <v>1</v>
      </c>
      <c r="D56" s="3">
        <v>0</v>
      </c>
      <c r="E56" s="3">
        <v>1</v>
      </c>
      <c r="F56" s="3">
        <v>9</v>
      </c>
      <c r="G56" s="5" t="b">
        <v>0</v>
      </c>
      <c r="H56" s="3">
        <v>1</v>
      </c>
      <c r="I56" s="3">
        <v>2</v>
      </c>
      <c r="J56" s="3">
        <v>0.16</v>
      </c>
      <c r="K56" s="3">
        <v>0.13639999999999999</v>
      </c>
      <c r="L56" s="3">
        <v>0.59</v>
      </c>
      <c r="M56" s="3">
        <v>0.29849999999999999</v>
      </c>
      <c r="N56" s="3">
        <v>0</v>
      </c>
      <c r="O56" s="3">
        <v>112</v>
      </c>
      <c r="P56" s="6">
        <v>112</v>
      </c>
    </row>
    <row r="57" spans="1:16" ht="15" thickBot="1" x14ac:dyDescent="0.35">
      <c r="A57" s="3">
        <v>675</v>
      </c>
      <c r="B57" s="4">
        <v>40574</v>
      </c>
      <c r="C57" s="3">
        <v>1</v>
      </c>
      <c r="D57" s="3">
        <v>0</v>
      </c>
      <c r="E57" s="3">
        <v>1</v>
      </c>
      <c r="F57" s="3">
        <v>10</v>
      </c>
      <c r="G57" s="5" t="b">
        <v>0</v>
      </c>
      <c r="H57" s="3">
        <v>1</v>
      </c>
      <c r="I57" s="3">
        <v>2</v>
      </c>
      <c r="J57" s="3">
        <v>0.16</v>
      </c>
      <c r="K57" s="3">
        <v>0.1515</v>
      </c>
      <c r="L57" s="3">
        <v>0.59</v>
      </c>
      <c r="M57" s="3">
        <v>0.19400000000000001</v>
      </c>
      <c r="N57" s="3">
        <v>1</v>
      </c>
      <c r="O57" s="3">
        <v>68</v>
      </c>
      <c r="P57" s="6">
        <v>69</v>
      </c>
    </row>
    <row r="58" spans="1:16" ht="15" thickBot="1" x14ac:dyDescent="0.35">
      <c r="A58" s="3">
        <v>676</v>
      </c>
      <c r="B58" s="4">
        <v>40574</v>
      </c>
      <c r="C58" s="3">
        <v>1</v>
      </c>
      <c r="D58" s="3">
        <v>0</v>
      </c>
      <c r="E58" s="3">
        <v>1</v>
      </c>
      <c r="F58" s="3">
        <v>11</v>
      </c>
      <c r="G58" s="5" t="b">
        <v>0</v>
      </c>
      <c r="H58" s="3">
        <v>1</v>
      </c>
      <c r="I58" s="3">
        <v>2</v>
      </c>
      <c r="J58" s="3">
        <v>0.16</v>
      </c>
      <c r="K58" s="3">
        <v>0.1515</v>
      </c>
      <c r="L58" s="3">
        <v>0.59</v>
      </c>
      <c r="M58" s="3">
        <v>0.19400000000000001</v>
      </c>
      <c r="N58" s="3">
        <v>2</v>
      </c>
      <c r="O58" s="3">
        <v>46</v>
      </c>
      <c r="P58" s="6">
        <v>48</v>
      </c>
    </row>
    <row r="59" spans="1:16" ht="15" thickBot="1" x14ac:dyDescent="0.35">
      <c r="A59" s="3">
        <v>677</v>
      </c>
      <c r="B59" s="4">
        <v>40574</v>
      </c>
      <c r="C59" s="3">
        <v>1</v>
      </c>
      <c r="D59" s="3">
        <v>0</v>
      </c>
      <c r="E59" s="3">
        <v>1</v>
      </c>
      <c r="F59" s="3">
        <v>12</v>
      </c>
      <c r="G59" s="5" t="b">
        <v>0</v>
      </c>
      <c r="H59" s="3">
        <v>1</v>
      </c>
      <c r="I59" s="3">
        <v>2</v>
      </c>
      <c r="J59" s="3">
        <v>0.18</v>
      </c>
      <c r="K59" s="3">
        <v>0.21210000000000001</v>
      </c>
      <c r="L59" s="3">
        <v>0.55000000000000004</v>
      </c>
      <c r="M59" s="3">
        <v>0.1045</v>
      </c>
      <c r="N59" s="3">
        <v>6</v>
      </c>
      <c r="O59" s="3">
        <v>62</v>
      </c>
      <c r="P59" s="6">
        <v>68</v>
      </c>
    </row>
    <row r="60" spans="1:16" ht="15" thickBot="1" x14ac:dyDescent="0.35">
      <c r="A60" s="3">
        <v>678</v>
      </c>
      <c r="B60" s="4">
        <v>40574</v>
      </c>
      <c r="C60" s="3">
        <v>1</v>
      </c>
      <c r="D60" s="3">
        <v>0</v>
      </c>
      <c r="E60" s="3">
        <v>1</v>
      </c>
      <c r="F60" s="3">
        <v>13</v>
      </c>
      <c r="G60" s="5" t="b">
        <v>0</v>
      </c>
      <c r="H60" s="3">
        <v>1</v>
      </c>
      <c r="I60" s="3">
        <v>2</v>
      </c>
      <c r="J60" s="3">
        <v>0.16</v>
      </c>
      <c r="K60" s="3">
        <v>0.2273</v>
      </c>
      <c r="L60" s="3">
        <v>0.59</v>
      </c>
      <c r="M60" s="3">
        <v>0</v>
      </c>
      <c r="N60" s="3">
        <v>2</v>
      </c>
      <c r="O60" s="3">
        <v>52</v>
      </c>
      <c r="P60" s="6">
        <v>54</v>
      </c>
    </row>
    <row r="61" spans="1:16" ht="15" thickBot="1" x14ac:dyDescent="0.35">
      <c r="A61" s="3">
        <v>679</v>
      </c>
      <c r="B61" s="4">
        <v>40574</v>
      </c>
      <c r="C61" s="3">
        <v>1</v>
      </c>
      <c r="D61" s="3">
        <v>0</v>
      </c>
      <c r="E61" s="3">
        <v>1</v>
      </c>
      <c r="F61" s="3">
        <v>14</v>
      </c>
      <c r="G61" s="5" t="b">
        <v>0</v>
      </c>
      <c r="H61" s="3">
        <v>1</v>
      </c>
      <c r="I61" s="3">
        <v>2</v>
      </c>
      <c r="J61" s="3">
        <v>0.18</v>
      </c>
      <c r="K61" s="3">
        <v>0.19700000000000001</v>
      </c>
      <c r="L61" s="3">
        <v>0.55000000000000004</v>
      </c>
      <c r="M61" s="3">
        <v>0.1343</v>
      </c>
      <c r="N61" s="3">
        <v>1</v>
      </c>
      <c r="O61" s="3">
        <v>85</v>
      </c>
      <c r="P61" s="6">
        <v>86</v>
      </c>
    </row>
    <row r="62" spans="1:16" ht="15" thickBot="1" x14ac:dyDescent="0.35">
      <c r="A62" s="3">
        <v>680</v>
      </c>
      <c r="B62" s="4">
        <v>40574</v>
      </c>
      <c r="C62" s="3">
        <v>1</v>
      </c>
      <c r="D62" s="3">
        <v>0</v>
      </c>
      <c r="E62" s="3">
        <v>1</v>
      </c>
      <c r="F62" s="3">
        <v>15</v>
      </c>
      <c r="G62" s="5" t="b">
        <v>0</v>
      </c>
      <c r="H62" s="3">
        <v>1</v>
      </c>
      <c r="I62" s="3">
        <v>2</v>
      </c>
      <c r="J62" s="3">
        <v>0.16</v>
      </c>
      <c r="K62" s="3">
        <v>0.18179999999999999</v>
      </c>
      <c r="L62" s="3">
        <v>0.59</v>
      </c>
      <c r="M62" s="3">
        <v>0.1343</v>
      </c>
      <c r="N62" s="3">
        <v>3</v>
      </c>
      <c r="O62" s="3">
        <v>41</v>
      </c>
      <c r="P62" s="6">
        <v>44</v>
      </c>
    </row>
    <row r="63" spans="1:16" ht="15" thickBot="1" x14ac:dyDescent="0.35">
      <c r="A63" s="3">
        <v>681</v>
      </c>
      <c r="B63" s="4">
        <v>40574</v>
      </c>
      <c r="C63" s="3">
        <v>1</v>
      </c>
      <c r="D63" s="3">
        <v>0</v>
      </c>
      <c r="E63" s="3">
        <v>1</v>
      </c>
      <c r="F63" s="3">
        <v>16</v>
      </c>
      <c r="G63" s="5" t="b">
        <v>0</v>
      </c>
      <c r="H63" s="3">
        <v>1</v>
      </c>
      <c r="I63" s="3">
        <v>2</v>
      </c>
      <c r="J63" s="3">
        <v>0.16</v>
      </c>
      <c r="K63" s="3">
        <v>0.18179999999999999</v>
      </c>
      <c r="L63" s="3">
        <v>0.56000000000000005</v>
      </c>
      <c r="M63" s="3">
        <v>0.19400000000000001</v>
      </c>
      <c r="N63" s="3">
        <v>3</v>
      </c>
      <c r="O63" s="3">
        <v>83</v>
      </c>
      <c r="P63" s="6">
        <v>86</v>
      </c>
    </row>
    <row r="64" spans="1:16" ht="15" thickBot="1" x14ac:dyDescent="0.35">
      <c r="A64" s="3">
        <v>682</v>
      </c>
      <c r="B64" s="4">
        <v>40574</v>
      </c>
      <c r="C64" s="3">
        <v>1</v>
      </c>
      <c r="D64" s="3">
        <v>0</v>
      </c>
      <c r="E64" s="3">
        <v>1</v>
      </c>
      <c r="F64" s="3">
        <v>17</v>
      </c>
      <c r="G64" s="5" t="b">
        <v>0</v>
      </c>
      <c r="H64" s="3">
        <v>1</v>
      </c>
      <c r="I64" s="3">
        <v>2</v>
      </c>
      <c r="J64" s="3">
        <v>0.16</v>
      </c>
      <c r="K64" s="3">
        <v>0.1515</v>
      </c>
      <c r="L64" s="3">
        <v>0.59</v>
      </c>
      <c r="M64" s="3">
        <v>0.19400000000000001</v>
      </c>
      <c r="N64" s="3">
        <v>6</v>
      </c>
      <c r="O64" s="3">
        <v>155</v>
      </c>
      <c r="P64" s="6">
        <v>161</v>
      </c>
    </row>
    <row r="65" spans="1:16" ht="15" thickBot="1" x14ac:dyDescent="0.35">
      <c r="A65" s="3">
        <v>683</v>
      </c>
      <c r="B65" s="4">
        <v>40574</v>
      </c>
      <c r="C65" s="3">
        <v>1</v>
      </c>
      <c r="D65" s="3">
        <v>0</v>
      </c>
      <c r="E65" s="3">
        <v>1</v>
      </c>
      <c r="F65" s="3">
        <v>18</v>
      </c>
      <c r="G65" s="5" t="b">
        <v>0</v>
      </c>
      <c r="H65" s="3">
        <v>1</v>
      </c>
      <c r="I65" s="3">
        <v>2</v>
      </c>
      <c r="J65" s="3">
        <v>0.16</v>
      </c>
      <c r="K65" s="3">
        <v>0.1515</v>
      </c>
      <c r="L65" s="3">
        <v>0.55000000000000004</v>
      </c>
      <c r="M65" s="3">
        <v>0.22389999999999999</v>
      </c>
      <c r="N65" s="3">
        <v>3</v>
      </c>
      <c r="O65" s="3">
        <v>153</v>
      </c>
      <c r="P65" s="6">
        <v>156</v>
      </c>
    </row>
    <row r="66" spans="1:16" ht="15" thickBot="1" x14ac:dyDescent="0.35">
      <c r="A66" s="3">
        <v>684</v>
      </c>
      <c r="B66" s="4">
        <v>40574</v>
      </c>
      <c r="C66" s="3">
        <v>1</v>
      </c>
      <c r="D66" s="3">
        <v>0</v>
      </c>
      <c r="E66" s="3">
        <v>1</v>
      </c>
      <c r="F66" s="3">
        <v>19</v>
      </c>
      <c r="G66" s="5" t="b">
        <v>0</v>
      </c>
      <c r="H66" s="3">
        <v>1</v>
      </c>
      <c r="I66" s="3">
        <v>1</v>
      </c>
      <c r="J66" s="3">
        <v>0.3</v>
      </c>
      <c r="K66" s="3">
        <v>0.31819999999999998</v>
      </c>
      <c r="L66" s="3">
        <v>0.61</v>
      </c>
      <c r="M66" s="3">
        <v>0.1045</v>
      </c>
      <c r="N66" s="3">
        <v>3</v>
      </c>
      <c r="O66" s="3">
        <v>108</v>
      </c>
      <c r="P66" s="6">
        <v>111</v>
      </c>
    </row>
    <row r="67" spans="1:16" ht="15" thickBot="1" x14ac:dyDescent="0.35">
      <c r="A67" s="3">
        <v>685</v>
      </c>
      <c r="B67" s="4">
        <v>40574</v>
      </c>
      <c r="C67" s="3">
        <v>1</v>
      </c>
      <c r="D67" s="3">
        <v>0</v>
      </c>
      <c r="E67" s="3">
        <v>1</v>
      </c>
      <c r="F67" s="3">
        <v>20</v>
      </c>
      <c r="G67" s="5" t="b">
        <v>0</v>
      </c>
      <c r="H67" s="3">
        <v>1</v>
      </c>
      <c r="I67" s="3">
        <v>3</v>
      </c>
      <c r="J67" s="3">
        <v>0.16</v>
      </c>
      <c r="K67" s="3">
        <v>0.16669999999999999</v>
      </c>
      <c r="L67" s="3">
        <v>0.59</v>
      </c>
      <c r="M67" s="3">
        <v>0.16420000000000001</v>
      </c>
      <c r="N67" s="3">
        <v>0</v>
      </c>
      <c r="O67" s="3">
        <v>78</v>
      </c>
      <c r="P67" s="6">
        <v>78</v>
      </c>
    </row>
    <row r="68" spans="1:16" ht="15" thickBot="1" x14ac:dyDescent="0.35">
      <c r="A68" s="3">
        <v>686</v>
      </c>
      <c r="B68" s="4">
        <v>40574</v>
      </c>
      <c r="C68" s="3">
        <v>1</v>
      </c>
      <c r="D68" s="3">
        <v>0</v>
      </c>
      <c r="E68" s="3">
        <v>1</v>
      </c>
      <c r="F68" s="3">
        <v>21</v>
      </c>
      <c r="G68" s="5" t="b">
        <v>0</v>
      </c>
      <c r="H68" s="3">
        <v>1</v>
      </c>
      <c r="I68" s="3">
        <v>3</v>
      </c>
      <c r="J68" s="3">
        <v>0.16</v>
      </c>
      <c r="K68" s="3">
        <v>0.19700000000000001</v>
      </c>
      <c r="L68" s="3">
        <v>0.59</v>
      </c>
      <c r="M68" s="3">
        <v>8.9599999999999999E-2</v>
      </c>
      <c r="N68" s="3">
        <v>3</v>
      </c>
      <c r="O68" s="3">
        <v>53</v>
      </c>
      <c r="P68" s="6">
        <v>56</v>
      </c>
    </row>
    <row r="69" spans="1:16" ht="15" thickBot="1" x14ac:dyDescent="0.35">
      <c r="A69" s="3">
        <v>687</v>
      </c>
      <c r="B69" s="4">
        <v>40574</v>
      </c>
      <c r="C69" s="3">
        <v>1</v>
      </c>
      <c r="D69" s="3">
        <v>0</v>
      </c>
      <c r="E69" s="3">
        <v>1</v>
      </c>
      <c r="F69" s="3">
        <v>22</v>
      </c>
      <c r="G69" s="5" t="b">
        <v>0</v>
      </c>
      <c r="H69" s="3">
        <v>1</v>
      </c>
      <c r="I69" s="3">
        <v>2</v>
      </c>
      <c r="J69" s="3">
        <v>0.16</v>
      </c>
      <c r="K69" s="3">
        <v>0.18179999999999999</v>
      </c>
      <c r="L69" s="3">
        <v>0.59</v>
      </c>
      <c r="M69" s="3">
        <v>0.1045</v>
      </c>
      <c r="N69" s="3">
        <v>0</v>
      </c>
      <c r="O69" s="3">
        <v>34</v>
      </c>
      <c r="P69" s="6">
        <v>34</v>
      </c>
    </row>
    <row r="70" spans="1:16" ht="15" thickBot="1" x14ac:dyDescent="0.35">
      <c r="A70" s="3">
        <v>688</v>
      </c>
      <c r="B70" s="4">
        <v>40574</v>
      </c>
      <c r="C70" s="3">
        <v>1</v>
      </c>
      <c r="D70" s="3">
        <v>0</v>
      </c>
      <c r="E70" s="3">
        <v>1</v>
      </c>
      <c r="F70" s="3">
        <v>23</v>
      </c>
      <c r="G70" s="5" t="b">
        <v>0</v>
      </c>
      <c r="H70" s="3">
        <v>1</v>
      </c>
      <c r="I70" s="3">
        <v>2</v>
      </c>
      <c r="J70" s="3">
        <v>0.16</v>
      </c>
      <c r="K70" s="3">
        <v>0.19700000000000001</v>
      </c>
      <c r="L70" s="3">
        <v>0.64</v>
      </c>
      <c r="M70" s="3">
        <v>8.9599999999999999E-2</v>
      </c>
      <c r="N70" s="3">
        <v>2</v>
      </c>
      <c r="O70" s="3">
        <v>15</v>
      </c>
      <c r="P70" s="6">
        <v>17</v>
      </c>
    </row>
    <row r="71" spans="1:16" ht="15" thickBot="1" x14ac:dyDescent="0.35">
      <c r="A71" s="3">
        <v>689</v>
      </c>
      <c r="B71" s="4">
        <v>40575</v>
      </c>
      <c r="C71" s="3">
        <v>1</v>
      </c>
      <c r="D71" s="3">
        <v>0</v>
      </c>
      <c r="E71" s="3">
        <v>2</v>
      </c>
      <c r="F71" s="3">
        <v>0</v>
      </c>
      <c r="G71" s="5" t="b">
        <v>0</v>
      </c>
      <c r="H71" s="3">
        <v>2</v>
      </c>
      <c r="I71" s="3">
        <v>2</v>
      </c>
      <c r="J71" s="3">
        <v>0.16</v>
      </c>
      <c r="K71" s="3">
        <v>0.18179999999999999</v>
      </c>
      <c r="L71" s="3">
        <v>0.64</v>
      </c>
      <c r="M71" s="3">
        <v>0.1045</v>
      </c>
      <c r="N71" s="3">
        <v>2</v>
      </c>
      <c r="O71" s="3">
        <v>6</v>
      </c>
      <c r="P71" s="6">
        <v>8</v>
      </c>
    </row>
    <row r="72" spans="1:16" ht="15" thickBot="1" x14ac:dyDescent="0.35">
      <c r="A72" s="3">
        <v>690</v>
      </c>
      <c r="B72" s="4">
        <v>40575</v>
      </c>
      <c r="C72" s="3">
        <v>1</v>
      </c>
      <c r="D72" s="3">
        <v>0</v>
      </c>
      <c r="E72" s="3">
        <v>2</v>
      </c>
      <c r="F72" s="3">
        <v>1</v>
      </c>
      <c r="G72" s="5" t="b">
        <v>0</v>
      </c>
      <c r="H72" s="3">
        <v>2</v>
      </c>
      <c r="I72" s="3">
        <v>2</v>
      </c>
      <c r="J72" s="3">
        <v>0.16</v>
      </c>
      <c r="K72" s="3">
        <v>0.18179999999999999</v>
      </c>
      <c r="L72" s="3">
        <v>0.69</v>
      </c>
      <c r="M72" s="3">
        <v>0.1045</v>
      </c>
      <c r="N72" s="3">
        <v>0</v>
      </c>
      <c r="O72" s="3">
        <v>3</v>
      </c>
      <c r="P72" s="6">
        <v>3</v>
      </c>
    </row>
    <row r="73" spans="1:16" ht="15" thickBot="1" x14ac:dyDescent="0.35">
      <c r="A73" s="3">
        <v>691</v>
      </c>
      <c r="B73" s="4">
        <v>40575</v>
      </c>
      <c r="C73" s="3">
        <v>1</v>
      </c>
      <c r="D73" s="3">
        <v>0</v>
      </c>
      <c r="E73" s="3">
        <v>2</v>
      </c>
      <c r="F73" s="3">
        <v>2</v>
      </c>
      <c r="G73" s="5" t="b">
        <v>0</v>
      </c>
      <c r="H73" s="3">
        <v>2</v>
      </c>
      <c r="I73" s="3">
        <v>2</v>
      </c>
      <c r="J73" s="3">
        <v>0.16</v>
      </c>
      <c r="K73" s="3">
        <v>0.2273</v>
      </c>
      <c r="L73" s="3">
        <v>0.69</v>
      </c>
      <c r="M73" s="3">
        <v>0</v>
      </c>
      <c r="N73" s="3">
        <v>0</v>
      </c>
      <c r="O73" s="3">
        <v>2</v>
      </c>
      <c r="P73" s="6">
        <v>2</v>
      </c>
    </row>
    <row r="74" spans="1:16" ht="15" thickBot="1" x14ac:dyDescent="0.35">
      <c r="A74" s="3">
        <v>692</v>
      </c>
      <c r="B74" s="4">
        <v>40575</v>
      </c>
      <c r="C74" s="3">
        <v>1</v>
      </c>
      <c r="D74" s="3">
        <v>0</v>
      </c>
      <c r="E74" s="3">
        <v>2</v>
      </c>
      <c r="F74" s="3">
        <v>3</v>
      </c>
      <c r="G74" s="5" t="b">
        <v>0</v>
      </c>
      <c r="H74" s="3">
        <v>2</v>
      </c>
      <c r="I74" s="3">
        <v>2</v>
      </c>
      <c r="J74" s="3">
        <v>0.16</v>
      </c>
      <c r="K74" s="3">
        <v>0.2273</v>
      </c>
      <c r="L74" s="3">
        <v>0.69</v>
      </c>
      <c r="M74" s="3">
        <v>0</v>
      </c>
      <c r="N74" s="3">
        <v>0</v>
      </c>
      <c r="O74" s="3">
        <v>2</v>
      </c>
      <c r="P74" s="6">
        <v>2</v>
      </c>
    </row>
    <row r="75" spans="1:16" ht="15" thickBot="1" x14ac:dyDescent="0.35">
      <c r="A75" s="3">
        <v>693</v>
      </c>
      <c r="B75" s="4">
        <v>40575</v>
      </c>
      <c r="C75" s="3">
        <v>1</v>
      </c>
      <c r="D75" s="3">
        <v>0</v>
      </c>
      <c r="E75" s="3">
        <v>2</v>
      </c>
      <c r="F75" s="3">
        <v>5</v>
      </c>
      <c r="G75" s="5" t="b">
        <v>0</v>
      </c>
      <c r="H75" s="3">
        <v>2</v>
      </c>
      <c r="I75" s="3">
        <v>3</v>
      </c>
      <c r="J75" s="3">
        <v>0.14000000000000001</v>
      </c>
      <c r="K75" s="3">
        <v>0.21210000000000001</v>
      </c>
      <c r="L75" s="3">
        <v>0.93</v>
      </c>
      <c r="M75" s="3">
        <v>0</v>
      </c>
      <c r="N75" s="3">
        <v>0</v>
      </c>
      <c r="O75" s="3">
        <v>3</v>
      </c>
      <c r="P75" s="6">
        <v>3</v>
      </c>
    </row>
    <row r="76" spans="1:16" ht="15" thickBot="1" x14ac:dyDescent="0.35">
      <c r="A76" s="3">
        <v>694</v>
      </c>
      <c r="B76" s="4">
        <v>40575</v>
      </c>
      <c r="C76" s="3">
        <v>1</v>
      </c>
      <c r="D76" s="3">
        <v>0</v>
      </c>
      <c r="E76" s="3">
        <v>2</v>
      </c>
      <c r="F76" s="3">
        <v>6</v>
      </c>
      <c r="G76" s="5" t="b">
        <v>0</v>
      </c>
      <c r="H76" s="3">
        <v>2</v>
      </c>
      <c r="I76" s="3">
        <v>3</v>
      </c>
      <c r="J76" s="3">
        <v>0.14000000000000001</v>
      </c>
      <c r="K76" s="3">
        <v>0.21210000000000001</v>
      </c>
      <c r="L76" s="3">
        <v>0.93</v>
      </c>
      <c r="M76" s="3">
        <v>0</v>
      </c>
      <c r="N76" s="3">
        <v>0</v>
      </c>
      <c r="O76" s="3">
        <v>22</v>
      </c>
      <c r="P76" s="6">
        <v>22</v>
      </c>
    </row>
    <row r="77" spans="1:16" ht="15" thickBot="1" x14ac:dyDescent="0.35">
      <c r="A77" s="3">
        <v>695</v>
      </c>
      <c r="B77" s="4">
        <v>40575</v>
      </c>
      <c r="C77" s="3">
        <v>1</v>
      </c>
      <c r="D77" s="3">
        <v>0</v>
      </c>
      <c r="E77" s="3">
        <v>2</v>
      </c>
      <c r="F77" s="3">
        <v>7</v>
      </c>
      <c r="G77" s="5" t="b">
        <v>0</v>
      </c>
      <c r="H77" s="3">
        <v>2</v>
      </c>
      <c r="I77" s="3">
        <v>3</v>
      </c>
      <c r="J77" s="3">
        <v>0.16</v>
      </c>
      <c r="K77" s="3">
        <v>0.2273</v>
      </c>
      <c r="L77" s="3">
        <v>0.93</v>
      </c>
      <c r="M77" s="3">
        <v>0</v>
      </c>
      <c r="N77" s="3">
        <v>0</v>
      </c>
      <c r="O77" s="3">
        <v>52</v>
      </c>
      <c r="P77" s="6">
        <v>52</v>
      </c>
    </row>
    <row r="78" spans="1:16" ht="15" thickBot="1" x14ac:dyDescent="0.35">
      <c r="A78" s="3">
        <v>696</v>
      </c>
      <c r="B78" s="4">
        <v>40575</v>
      </c>
      <c r="C78" s="3">
        <v>1</v>
      </c>
      <c r="D78" s="3">
        <v>0</v>
      </c>
      <c r="E78" s="3">
        <v>2</v>
      </c>
      <c r="F78" s="3">
        <v>8</v>
      </c>
      <c r="G78" s="5" t="b">
        <v>0</v>
      </c>
      <c r="H78" s="3">
        <v>2</v>
      </c>
      <c r="I78" s="3">
        <v>3</v>
      </c>
      <c r="J78" s="3">
        <v>0.16</v>
      </c>
      <c r="K78" s="3">
        <v>0.2273</v>
      </c>
      <c r="L78" s="3">
        <v>0.93</v>
      </c>
      <c r="M78" s="3">
        <v>0</v>
      </c>
      <c r="N78" s="3">
        <v>3</v>
      </c>
      <c r="O78" s="3">
        <v>132</v>
      </c>
      <c r="P78" s="6">
        <v>135</v>
      </c>
    </row>
    <row r="79" spans="1:16" ht="15" thickBot="1" x14ac:dyDescent="0.35">
      <c r="A79" s="3">
        <v>697</v>
      </c>
      <c r="B79" s="4">
        <v>40575</v>
      </c>
      <c r="C79" s="3">
        <v>1</v>
      </c>
      <c r="D79" s="3">
        <v>0</v>
      </c>
      <c r="E79" s="3">
        <v>2</v>
      </c>
      <c r="F79" s="3">
        <v>9</v>
      </c>
      <c r="G79" s="5" t="b">
        <v>0</v>
      </c>
      <c r="H79" s="3">
        <v>2</v>
      </c>
      <c r="I79" s="3">
        <v>2</v>
      </c>
      <c r="J79" s="3">
        <v>0.16</v>
      </c>
      <c r="K79" s="3">
        <v>0.2273</v>
      </c>
      <c r="L79" s="3">
        <v>0.93</v>
      </c>
      <c r="M79" s="3">
        <v>0</v>
      </c>
      <c r="N79" s="3">
        <v>2</v>
      </c>
      <c r="O79" s="3">
        <v>114</v>
      </c>
      <c r="P79" s="6">
        <v>116</v>
      </c>
    </row>
    <row r="80" spans="1:16" ht="15" thickBot="1" x14ac:dyDescent="0.35">
      <c r="A80" s="3">
        <v>698</v>
      </c>
      <c r="B80" s="4">
        <v>40575</v>
      </c>
      <c r="C80" s="3">
        <v>1</v>
      </c>
      <c r="D80" s="3">
        <v>0</v>
      </c>
      <c r="E80" s="3">
        <v>2</v>
      </c>
      <c r="F80" s="3">
        <v>10</v>
      </c>
      <c r="G80" s="5" t="b">
        <v>0</v>
      </c>
      <c r="H80" s="3">
        <v>2</v>
      </c>
      <c r="I80" s="3">
        <v>2</v>
      </c>
      <c r="J80" s="3">
        <v>0.16</v>
      </c>
      <c r="K80" s="3">
        <v>0.2273</v>
      </c>
      <c r="L80" s="3">
        <v>0.93</v>
      </c>
      <c r="M80" s="3">
        <v>0</v>
      </c>
      <c r="N80" s="3">
        <v>0</v>
      </c>
      <c r="O80" s="3">
        <v>47</v>
      </c>
      <c r="P80" s="6">
        <v>47</v>
      </c>
    </row>
    <row r="81" spans="1:16" ht="15" thickBot="1" x14ac:dyDescent="0.35">
      <c r="A81" s="3">
        <v>699</v>
      </c>
      <c r="B81" s="4">
        <v>40575</v>
      </c>
      <c r="C81" s="3">
        <v>1</v>
      </c>
      <c r="D81" s="3">
        <v>0</v>
      </c>
      <c r="E81" s="3">
        <v>2</v>
      </c>
      <c r="F81" s="3">
        <v>11</v>
      </c>
      <c r="G81" s="5" t="b">
        <v>0</v>
      </c>
      <c r="H81" s="3">
        <v>2</v>
      </c>
      <c r="I81" s="3">
        <v>2</v>
      </c>
      <c r="J81" s="3">
        <v>0.18</v>
      </c>
      <c r="K81" s="3">
        <v>0.2424</v>
      </c>
      <c r="L81" s="3">
        <v>0.86</v>
      </c>
      <c r="M81" s="3">
        <v>0</v>
      </c>
      <c r="N81" s="3">
        <v>2</v>
      </c>
      <c r="O81" s="3">
        <v>49</v>
      </c>
      <c r="P81" s="6">
        <v>51</v>
      </c>
    </row>
    <row r="82" spans="1:16" ht="15" thickBot="1" x14ac:dyDescent="0.35">
      <c r="A82" s="3">
        <v>700</v>
      </c>
      <c r="B82" s="4">
        <v>40575</v>
      </c>
      <c r="C82" s="3">
        <v>1</v>
      </c>
      <c r="D82" s="3">
        <v>0</v>
      </c>
      <c r="E82" s="3">
        <v>2</v>
      </c>
      <c r="F82" s="3">
        <v>12</v>
      </c>
      <c r="G82" s="5" t="b">
        <v>0</v>
      </c>
      <c r="H82" s="3">
        <v>2</v>
      </c>
      <c r="I82" s="3">
        <v>2</v>
      </c>
      <c r="J82" s="3">
        <v>0.2</v>
      </c>
      <c r="K82" s="3">
        <v>0.2576</v>
      </c>
      <c r="L82" s="3">
        <v>0.86</v>
      </c>
      <c r="M82" s="3">
        <v>0</v>
      </c>
      <c r="N82" s="3">
        <v>2</v>
      </c>
      <c r="O82" s="3">
        <v>53</v>
      </c>
      <c r="P82" s="6">
        <v>55</v>
      </c>
    </row>
    <row r="83" spans="1:16" ht="15" thickBot="1" x14ac:dyDescent="0.35">
      <c r="A83" s="3">
        <v>701</v>
      </c>
      <c r="B83" s="4">
        <v>40575</v>
      </c>
      <c r="C83" s="3">
        <v>1</v>
      </c>
      <c r="D83" s="3">
        <v>0</v>
      </c>
      <c r="E83" s="3">
        <v>2</v>
      </c>
      <c r="F83" s="3">
        <v>13</v>
      </c>
      <c r="G83" s="5" t="b">
        <v>0</v>
      </c>
      <c r="H83" s="3">
        <v>2</v>
      </c>
      <c r="I83" s="3">
        <v>2</v>
      </c>
      <c r="J83" s="3">
        <v>0.2</v>
      </c>
      <c r="K83" s="3">
        <v>0.2576</v>
      </c>
      <c r="L83" s="3">
        <v>0.86</v>
      </c>
      <c r="M83" s="3">
        <v>0</v>
      </c>
      <c r="N83" s="3">
        <v>3</v>
      </c>
      <c r="O83" s="3">
        <v>49</v>
      </c>
      <c r="P83" s="6">
        <v>52</v>
      </c>
    </row>
    <row r="84" spans="1:16" ht="15" thickBot="1" x14ac:dyDescent="0.35">
      <c r="A84" s="3">
        <v>702</v>
      </c>
      <c r="B84" s="4">
        <v>40575</v>
      </c>
      <c r="C84" s="3">
        <v>1</v>
      </c>
      <c r="D84" s="3">
        <v>0</v>
      </c>
      <c r="E84" s="3">
        <v>2</v>
      </c>
      <c r="F84" s="3">
        <v>14</v>
      </c>
      <c r="G84" s="5" t="b">
        <v>0</v>
      </c>
      <c r="H84" s="3">
        <v>2</v>
      </c>
      <c r="I84" s="3">
        <v>2</v>
      </c>
      <c r="J84" s="3">
        <v>0.22</v>
      </c>
      <c r="K84" s="3">
        <v>0.2576</v>
      </c>
      <c r="L84" s="3">
        <v>0.8</v>
      </c>
      <c r="M84" s="3">
        <v>8.9599999999999999E-2</v>
      </c>
      <c r="N84" s="3">
        <v>5</v>
      </c>
      <c r="O84" s="3">
        <v>49</v>
      </c>
      <c r="P84" s="6">
        <v>54</v>
      </c>
    </row>
    <row r="85" spans="1:16" ht="15" thickBot="1" x14ac:dyDescent="0.35">
      <c r="A85" s="3">
        <v>703</v>
      </c>
      <c r="B85" s="4">
        <v>40575</v>
      </c>
      <c r="C85" s="3">
        <v>1</v>
      </c>
      <c r="D85" s="3">
        <v>0</v>
      </c>
      <c r="E85" s="3">
        <v>2</v>
      </c>
      <c r="F85" s="3">
        <v>15</v>
      </c>
      <c r="G85" s="5" t="b">
        <v>0</v>
      </c>
      <c r="H85" s="3">
        <v>2</v>
      </c>
      <c r="I85" s="3">
        <v>2</v>
      </c>
      <c r="J85" s="3">
        <v>0.24</v>
      </c>
      <c r="K85" s="3">
        <v>0.28789999999999999</v>
      </c>
      <c r="L85" s="3">
        <v>0.75</v>
      </c>
      <c r="M85" s="3">
        <v>0</v>
      </c>
      <c r="N85" s="3">
        <v>7</v>
      </c>
      <c r="O85" s="3">
        <v>45</v>
      </c>
      <c r="P85" s="6">
        <v>52</v>
      </c>
    </row>
    <row r="86" spans="1:16" ht="15" thickBot="1" x14ac:dyDescent="0.35">
      <c r="A86" s="3">
        <v>704</v>
      </c>
      <c r="B86" s="4">
        <v>40575</v>
      </c>
      <c r="C86" s="3">
        <v>1</v>
      </c>
      <c r="D86" s="3">
        <v>0</v>
      </c>
      <c r="E86" s="3">
        <v>2</v>
      </c>
      <c r="F86" s="3">
        <v>16</v>
      </c>
      <c r="G86" s="5" t="b">
        <v>0</v>
      </c>
      <c r="H86" s="3">
        <v>2</v>
      </c>
      <c r="I86" s="3">
        <v>2</v>
      </c>
      <c r="J86" s="3">
        <v>0.24</v>
      </c>
      <c r="K86" s="3">
        <v>0.2424</v>
      </c>
      <c r="L86" s="3">
        <v>0.75</v>
      </c>
      <c r="M86" s="3">
        <v>0.1343</v>
      </c>
      <c r="N86" s="3">
        <v>3</v>
      </c>
      <c r="O86" s="3">
        <v>61</v>
      </c>
      <c r="P86" s="6">
        <v>64</v>
      </c>
    </row>
    <row r="87" spans="1:16" ht="15" thickBot="1" x14ac:dyDescent="0.35">
      <c r="A87" s="3">
        <v>705</v>
      </c>
      <c r="B87" s="4">
        <v>40575</v>
      </c>
      <c r="C87" s="3">
        <v>1</v>
      </c>
      <c r="D87" s="3">
        <v>0</v>
      </c>
      <c r="E87" s="3">
        <v>2</v>
      </c>
      <c r="F87" s="3">
        <v>17</v>
      </c>
      <c r="G87" s="5" t="b">
        <v>0</v>
      </c>
      <c r="H87" s="3">
        <v>2</v>
      </c>
      <c r="I87" s="3">
        <v>2</v>
      </c>
      <c r="J87" s="3">
        <v>0.24</v>
      </c>
      <c r="K87" s="3">
        <v>0.28789999999999999</v>
      </c>
      <c r="L87" s="3">
        <v>0.75</v>
      </c>
      <c r="M87" s="3">
        <v>0</v>
      </c>
      <c r="N87" s="3">
        <v>4</v>
      </c>
      <c r="O87" s="3">
        <v>172</v>
      </c>
      <c r="P87" s="6">
        <v>176</v>
      </c>
    </row>
    <row r="88" spans="1:16" ht="15" thickBot="1" x14ac:dyDescent="0.35">
      <c r="A88" s="3">
        <v>706</v>
      </c>
      <c r="B88" s="4">
        <v>40575</v>
      </c>
      <c r="C88" s="3">
        <v>1</v>
      </c>
      <c r="D88" s="3">
        <v>0</v>
      </c>
      <c r="E88" s="3">
        <v>2</v>
      </c>
      <c r="F88" s="3">
        <v>18</v>
      </c>
      <c r="G88" s="5" t="b">
        <v>0</v>
      </c>
      <c r="H88" s="3">
        <v>2</v>
      </c>
      <c r="I88" s="3">
        <v>2</v>
      </c>
      <c r="J88" s="3">
        <v>0.24</v>
      </c>
      <c r="K88" s="3">
        <v>0.2576</v>
      </c>
      <c r="L88" s="3">
        <v>0.81</v>
      </c>
      <c r="M88" s="3">
        <v>0.1045</v>
      </c>
      <c r="N88" s="3">
        <v>3</v>
      </c>
      <c r="O88" s="3">
        <v>165</v>
      </c>
      <c r="P88" s="6">
        <v>168</v>
      </c>
    </row>
    <row r="89" spans="1:16" ht="15" thickBot="1" x14ac:dyDescent="0.35">
      <c r="A89" s="3">
        <v>707</v>
      </c>
      <c r="B89" s="4">
        <v>40575</v>
      </c>
      <c r="C89" s="3">
        <v>1</v>
      </c>
      <c r="D89" s="3">
        <v>0</v>
      </c>
      <c r="E89" s="3">
        <v>2</v>
      </c>
      <c r="F89" s="3">
        <v>19</v>
      </c>
      <c r="G89" s="5" t="b">
        <v>0</v>
      </c>
      <c r="H89" s="3">
        <v>2</v>
      </c>
      <c r="I89" s="3">
        <v>2</v>
      </c>
      <c r="J89" s="3">
        <v>0.24</v>
      </c>
      <c r="K89" s="3">
        <v>0.2424</v>
      </c>
      <c r="L89" s="3">
        <v>0.81</v>
      </c>
      <c r="M89" s="3">
        <v>0.1343</v>
      </c>
      <c r="N89" s="3">
        <v>3</v>
      </c>
      <c r="O89" s="3">
        <v>105</v>
      </c>
      <c r="P89" s="6">
        <v>108</v>
      </c>
    </row>
    <row r="90" spans="1:16" ht="15" thickBot="1" x14ac:dyDescent="0.35">
      <c r="A90" s="3">
        <v>708</v>
      </c>
      <c r="B90" s="4">
        <v>40575</v>
      </c>
      <c r="C90" s="3">
        <v>1</v>
      </c>
      <c r="D90" s="3">
        <v>0</v>
      </c>
      <c r="E90" s="3">
        <v>2</v>
      </c>
      <c r="F90" s="3">
        <v>20</v>
      </c>
      <c r="G90" s="5" t="b">
        <v>0</v>
      </c>
      <c r="H90" s="3">
        <v>2</v>
      </c>
      <c r="I90" s="3">
        <v>2</v>
      </c>
      <c r="J90" s="3">
        <v>0.22</v>
      </c>
      <c r="K90" s="3">
        <v>0.2273</v>
      </c>
      <c r="L90" s="3">
        <v>0.87</v>
      </c>
      <c r="M90" s="3">
        <v>0.1343</v>
      </c>
      <c r="N90" s="3">
        <v>5</v>
      </c>
      <c r="O90" s="3">
        <v>69</v>
      </c>
      <c r="P90" s="6">
        <v>74</v>
      </c>
    </row>
    <row r="91" spans="1:16" ht="15" thickBot="1" x14ac:dyDescent="0.35">
      <c r="A91" s="3">
        <v>709</v>
      </c>
      <c r="B91" s="4">
        <v>40575</v>
      </c>
      <c r="C91" s="3">
        <v>1</v>
      </c>
      <c r="D91" s="3">
        <v>0</v>
      </c>
      <c r="E91" s="3">
        <v>2</v>
      </c>
      <c r="F91" s="3">
        <v>21</v>
      </c>
      <c r="G91" s="5" t="b">
        <v>0</v>
      </c>
      <c r="H91" s="3">
        <v>2</v>
      </c>
      <c r="I91" s="3">
        <v>2</v>
      </c>
      <c r="J91" s="3">
        <v>0.22</v>
      </c>
      <c r="K91" s="3">
        <v>0.2273</v>
      </c>
      <c r="L91" s="3">
        <v>0.87</v>
      </c>
      <c r="M91" s="3">
        <v>0.1343</v>
      </c>
      <c r="N91" s="3">
        <v>0</v>
      </c>
      <c r="O91" s="3">
        <v>64</v>
      </c>
      <c r="P91" s="6">
        <v>64</v>
      </c>
    </row>
    <row r="92" spans="1:16" ht="15" thickBot="1" x14ac:dyDescent="0.35">
      <c r="A92" s="3">
        <v>710</v>
      </c>
      <c r="B92" s="4">
        <v>40575</v>
      </c>
      <c r="C92" s="3">
        <v>1</v>
      </c>
      <c r="D92" s="3">
        <v>0</v>
      </c>
      <c r="E92" s="3">
        <v>2</v>
      </c>
      <c r="F92" s="3">
        <v>22</v>
      </c>
      <c r="G92" s="5" t="b">
        <v>0</v>
      </c>
      <c r="H92" s="3">
        <v>2</v>
      </c>
      <c r="I92" s="3">
        <v>2</v>
      </c>
      <c r="J92" s="3">
        <v>0.22</v>
      </c>
      <c r="K92" s="3">
        <v>0.2576</v>
      </c>
      <c r="L92" s="3">
        <v>0.87</v>
      </c>
      <c r="M92" s="3">
        <v>8.9599999999999999E-2</v>
      </c>
      <c r="N92" s="3">
        <v>2</v>
      </c>
      <c r="O92" s="3">
        <v>34</v>
      </c>
      <c r="P92" s="6">
        <v>36</v>
      </c>
    </row>
    <row r="93" spans="1:16" ht="15" thickBot="1" x14ac:dyDescent="0.35">
      <c r="A93" s="3">
        <v>711</v>
      </c>
      <c r="B93" s="4">
        <v>40575</v>
      </c>
      <c r="C93" s="3">
        <v>1</v>
      </c>
      <c r="D93" s="3">
        <v>0</v>
      </c>
      <c r="E93" s="3">
        <v>2</v>
      </c>
      <c r="F93" s="3">
        <v>23</v>
      </c>
      <c r="G93" s="5" t="b">
        <v>0</v>
      </c>
      <c r="H93" s="3">
        <v>2</v>
      </c>
      <c r="I93" s="3">
        <v>3</v>
      </c>
      <c r="J93" s="3">
        <v>0.2</v>
      </c>
      <c r="K93" s="3">
        <v>0.19700000000000001</v>
      </c>
      <c r="L93" s="3">
        <v>0.93</v>
      </c>
      <c r="M93" s="3">
        <v>0.19400000000000001</v>
      </c>
      <c r="N93" s="3">
        <v>1</v>
      </c>
      <c r="O93" s="3">
        <v>15</v>
      </c>
      <c r="P93" s="6">
        <v>16</v>
      </c>
    </row>
    <row r="94" spans="1:16" ht="15" thickBot="1" x14ac:dyDescent="0.35">
      <c r="A94" s="3">
        <v>712</v>
      </c>
      <c r="B94" s="4">
        <v>40576</v>
      </c>
      <c r="C94" s="3">
        <v>1</v>
      </c>
      <c r="D94" s="3">
        <v>0</v>
      </c>
      <c r="E94" s="3">
        <v>2</v>
      </c>
      <c r="F94" s="3">
        <v>0</v>
      </c>
      <c r="G94" s="5" t="b">
        <v>0</v>
      </c>
      <c r="H94" s="3">
        <v>3</v>
      </c>
      <c r="I94" s="3">
        <v>3</v>
      </c>
      <c r="J94" s="3">
        <v>0.22</v>
      </c>
      <c r="K94" s="3">
        <v>0.2424</v>
      </c>
      <c r="L94" s="3">
        <v>0.93</v>
      </c>
      <c r="M94" s="3">
        <v>0.1045</v>
      </c>
      <c r="N94" s="3">
        <v>0</v>
      </c>
      <c r="O94" s="3">
        <v>2</v>
      </c>
      <c r="P94" s="6">
        <v>2</v>
      </c>
    </row>
    <row r="95" spans="1:16" ht="15" thickBot="1" x14ac:dyDescent="0.35">
      <c r="A95" s="3">
        <v>713</v>
      </c>
      <c r="B95" s="4">
        <v>40576</v>
      </c>
      <c r="C95" s="3">
        <v>1</v>
      </c>
      <c r="D95" s="3">
        <v>0</v>
      </c>
      <c r="E95" s="3">
        <v>2</v>
      </c>
      <c r="F95" s="3">
        <v>1</v>
      </c>
      <c r="G95" s="5" t="b">
        <v>0</v>
      </c>
      <c r="H95" s="3">
        <v>3</v>
      </c>
      <c r="I95" s="3">
        <v>3</v>
      </c>
      <c r="J95" s="3">
        <v>0.22</v>
      </c>
      <c r="K95" s="3">
        <v>0.2273</v>
      </c>
      <c r="L95" s="3">
        <v>0.93</v>
      </c>
      <c r="M95" s="3">
        <v>0.19400000000000001</v>
      </c>
      <c r="N95" s="3">
        <v>0</v>
      </c>
      <c r="O95" s="3">
        <v>3</v>
      </c>
      <c r="P95" s="6">
        <v>3</v>
      </c>
    </row>
    <row r="96" spans="1:16" ht="15" thickBot="1" x14ac:dyDescent="0.35">
      <c r="A96" s="3">
        <v>714</v>
      </c>
      <c r="B96" s="4">
        <v>40576</v>
      </c>
      <c r="C96" s="3">
        <v>1</v>
      </c>
      <c r="D96" s="3">
        <v>0</v>
      </c>
      <c r="E96" s="3">
        <v>2</v>
      </c>
      <c r="F96" s="3">
        <v>2</v>
      </c>
      <c r="G96" s="5" t="b">
        <v>0</v>
      </c>
      <c r="H96" s="3">
        <v>3</v>
      </c>
      <c r="I96" s="3">
        <v>3</v>
      </c>
      <c r="J96" s="3">
        <v>0.22</v>
      </c>
      <c r="K96" s="3">
        <v>0.2273</v>
      </c>
      <c r="L96" s="3">
        <v>0.93</v>
      </c>
      <c r="M96" s="3">
        <v>0.1343</v>
      </c>
      <c r="N96" s="3">
        <v>4</v>
      </c>
      <c r="O96" s="3">
        <v>0</v>
      </c>
      <c r="P96" s="6">
        <v>4</v>
      </c>
    </row>
    <row r="97" spans="1:16" ht="15" thickBot="1" x14ac:dyDescent="0.35">
      <c r="A97" s="3">
        <v>715</v>
      </c>
      <c r="B97" s="4">
        <v>40576</v>
      </c>
      <c r="C97" s="3">
        <v>1</v>
      </c>
      <c r="D97" s="3">
        <v>0</v>
      </c>
      <c r="E97" s="3">
        <v>2</v>
      </c>
      <c r="F97" s="3">
        <v>3</v>
      </c>
      <c r="G97" s="5" t="b">
        <v>0</v>
      </c>
      <c r="H97" s="3">
        <v>3</v>
      </c>
      <c r="I97" s="3">
        <v>3</v>
      </c>
      <c r="J97" s="3">
        <v>0.22</v>
      </c>
      <c r="K97" s="3">
        <v>0.2273</v>
      </c>
      <c r="L97" s="3">
        <v>0.93</v>
      </c>
      <c r="M97" s="3">
        <v>0.1343</v>
      </c>
      <c r="N97" s="3">
        <v>0</v>
      </c>
      <c r="O97" s="3">
        <v>1</v>
      </c>
      <c r="P97" s="6">
        <v>1</v>
      </c>
    </row>
    <row r="98" spans="1:16" ht="15" thickBot="1" x14ac:dyDescent="0.35">
      <c r="A98" s="3">
        <v>716</v>
      </c>
      <c r="B98" s="4">
        <v>40576</v>
      </c>
      <c r="C98" s="3">
        <v>1</v>
      </c>
      <c r="D98" s="3">
        <v>0</v>
      </c>
      <c r="E98" s="3">
        <v>2</v>
      </c>
      <c r="F98" s="3">
        <v>4</v>
      </c>
      <c r="G98" s="5" t="b">
        <v>0</v>
      </c>
      <c r="H98" s="3">
        <v>3</v>
      </c>
      <c r="I98" s="3">
        <v>3</v>
      </c>
      <c r="J98" s="3">
        <v>0.22</v>
      </c>
      <c r="K98" s="3">
        <v>0.21210000000000001</v>
      </c>
      <c r="L98" s="3">
        <v>0.93</v>
      </c>
      <c r="M98" s="3">
        <v>0.28360000000000002</v>
      </c>
      <c r="N98" s="3">
        <v>0</v>
      </c>
      <c r="O98" s="3">
        <v>1</v>
      </c>
      <c r="P98" s="6">
        <v>1</v>
      </c>
    </row>
    <row r="99" spans="1:16" ht="15" thickBot="1" x14ac:dyDescent="0.35">
      <c r="A99" s="3">
        <v>717</v>
      </c>
      <c r="B99" s="4">
        <v>40576</v>
      </c>
      <c r="C99" s="3">
        <v>1</v>
      </c>
      <c r="D99" s="3">
        <v>0</v>
      </c>
      <c r="E99" s="3">
        <v>2</v>
      </c>
      <c r="F99" s="3">
        <v>5</v>
      </c>
      <c r="G99" s="5" t="b">
        <v>0</v>
      </c>
      <c r="H99" s="3">
        <v>3</v>
      </c>
      <c r="I99" s="3">
        <v>3</v>
      </c>
      <c r="J99" s="3">
        <v>0.22</v>
      </c>
      <c r="K99" s="3">
        <v>0.2424</v>
      </c>
      <c r="L99" s="3">
        <v>0.93</v>
      </c>
      <c r="M99" s="3">
        <v>0.1045</v>
      </c>
      <c r="N99" s="3">
        <v>0</v>
      </c>
      <c r="O99" s="3">
        <v>3</v>
      </c>
      <c r="P99" s="6">
        <v>3</v>
      </c>
    </row>
    <row r="100" spans="1:16" ht="15" thickBot="1" x14ac:dyDescent="0.35">
      <c r="A100" s="3">
        <v>718</v>
      </c>
      <c r="B100" s="4">
        <v>40576</v>
      </c>
      <c r="C100" s="3">
        <v>1</v>
      </c>
      <c r="D100" s="3">
        <v>0</v>
      </c>
      <c r="E100" s="3">
        <v>2</v>
      </c>
      <c r="F100" s="3">
        <v>6</v>
      </c>
      <c r="G100" s="5" t="b">
        <v>0</v>
      </c>
      <c r="H100" s="3">
        <v>3</v>
      </c>
      <c r="I100" s="3">
        <v>3</v>
      </c>
      <c r="J100" s="3">
        <v>0.22</v>
      </c>
      <c r="K100" s="3">
        <v>0.2424</v>
      </c>
      <c r="L100" s="3">
        <v>0.93</v>
      </c>
      <c r="M100" s="3">
        <v>0.1045</v>
      </c>
      <c r="N100" s="3">
        <v>1</v>
      </c>
      <c r="O100" s="3">
        <v>17</v>
      </c>
      <c r="P100" s="6">
        <v>18</v>
      </c>
    </row>
    <row r="101" spans="1:16" ht="15" thickBot="1" x14ac:dyDescent="0.35">
      <c r="A101" s="3">
        <v>719</v>
      </c>
      <c r="B101" s="4">
        <v>40576</v>
      </c>
      <c r="C101" s="3">
        <v>1</v>
      </c>
      <c r="D101" s="3">
        <v>0</v>
      </c>
      <c r="E101" s="3">
        <v>2</v>
      </c>
      <c r="F101" s="3">
        <v>7</v>
      </c>
      <c r="G101" s="5" t="b">
        <v>0</v>
      </c>
      <c r="H101" s="3">
        <v>3</v>
      </c>
      <c r="I101" s="3">
        <v>3</v>
      </c>
      <c r="J101" s="3">
        <v>0.22</v>
      </c>
      <c r="K101" s="3">
        <v>0.21210000000000001</v>
      </c>
      <c r="L101" s="3">
        <v>0.93</v>
      </c>
      <c r="M101" s="3">
        <v>0.22389999999999999</v>
      </c>
      <c r="N101" s="3">
        <v>1</v>
      </c>
      <c r="O101" s="3">
        <v>48</v>
      </c>
      <c r="P101" s="6">
        <v>49</v>
      </c>
    </row>
    <row r="102" spans="1:16" ht="15" thickBot="1" x14ac:dyDescent="0.35">
      <c r="A102" s="3">
        <v>720</v>
      </c>
      <c r="B102" s="4">
        <v>40576</v>
      </c>
      <c r="C102" s="3">
        <v>1</v>
      </c>
      <c r="D102" s="3">
        <v>0</v>
      </c>
      <c r="E102" s="3">
        <v>2</v>
      </c>
      <c r="F102" s="3">
        <v>8</v>
      </c>
      <c r="G102" s="5" t="b">
        <v>0</v>
      </c>
      <c r="H102" s="3">
        <v>3</v>
      </c>
      <c r="I102" s="3">
        <v>3</v>
      </c>
      <c r="J102" s="3">
        <v>0.22</v>
      </c>
      <c r="K102" s="3">
        <v>0.21210000000000001</v>
      </c>
      <c r="L102" s="3">
        <v>0.93</v>
      </c>
      <c r="M102" s="3">
        <v>0.22389999999999999</v>
      </c>
      <c r="N102" s="3">
        <v>1</v>
      </c>
      <c r="O102" s="3">
        <v>154</v>
      </c>
      <c r="P102" s="6">
        <v>155</v>
      </c>
    </row>
    <row r="103" spans="1:16" ht="15" thickBot="1" x14ac:dyDescent="0.35">
      <c r="A103" s="3">
        <v>721</v>
      </c>
      <c r="B103" s="4">
        <v>40576</v>
      </c>
      <c r="C103" s="3">
        <v>1</v>
      </c>
      <c r="D103" s="3">
        <v>0</v>
      </c>
      <c r="E103" s="3">
        <v>2</v>
      </c>
      <c r="F103" s="3">
        <v>9</v>
      </c>
      <c r="G103" s="5" t="b">
        <v>0</v>
      </c>
      <c r="H103" s="3">
        <v>3</v>
      </c>
      <c r="I103" s="3">
        <v>2</v>
      </c>
      <c r="J103" s="3">
        <v>0.24</v>
      </c>
      <c r="K103" s="3">
        <v>0.2576</v>
      </c>
      <c r="L103" s="3">
        <v>0.93</v>
      </c>
      <c r="M103" s="3">
        <v>8.9599999999999999E-2</v>
      </c>
      <c r="N103" s="3">
        <v>4</v>
      </c>
      <c r="O103" s="3">
        <v>119</v>
      </c>
      <c r="P103" s="6">
        <v>123</v>
      </c>
    </row>
    <row r="104" spans="1:16" ht="15" thickBot="1" x14ac:dyDescent="0.35">
      <c r="A104" s="3">
        <v>722</v>
      </c>
      <c r="B104" s="4">
        <v>40576</v>
      </c>
      <c r="C104" s="3">
        <v>1</v>
      </c>
      <c r="D104" s="3">
        <v>0</v>
      </c>
      <c r="E104" s="3">
        <v>2</v>
      </c>
      <c r="F104" s="3">
        <v>10</v>
      </c>
      <c r="G104" s="5" t="b">
        <v>0</v>
      </c>
      <c r="H104" s="3">
        <v>3</v>
      </c>
      <c r="I104" s="3">
        <v>2</v>
      </c>
      <c r="J104" s="3">
        <v>0.22</v>
      </c>
      <c r="K104" s="3">
        <v>0.2727</v>
      </c>
      <c r="L104" s="3">
        <v>1</v>
      </c>
      <c r="M104" s="3">
        <v>0</v>
      </c>
      <c r="N104" s="3">
        <v>2</v>
      </c>
      <c r="O104" s="3">
        <v>59</v>
      </c>
      <c r="P104" s="6">
        <v>61</v>
      </c>
    </row>
    <row r="105" spans="1:16" ht="15" thickBot="1" x14ac:dyDescent="0.35">
      <c r="A105" s="3">
        <v>723</v>
      </c>
      <c r="B105" s="4">
        <v>40576</v>
      </c>
      <c r="C105" s="3">
        <v>1</v>
      </c>
      <c r="D105" s="3">
        <v>0</v>
      </c>
      <c r="E105" s="3">
        <v>2</v>
      </c>
      <c r="F105" s="3">
        <v>11</v>
      </c>
      <c r="G105" s="5" t="b">
        <v>0</v>
      </c>
      <c r="H105" s="3">
        <v>3</v>
      </c>
      <c r="I105" s="3">
        <v>2</v>
      </c>
      <c r="J105" s="3">
        <v>0.24</v>
      </c>
      <c r="K105" s="3">
        <v>0.2273</v>
      </c>
      <c r="L105" s="3">
        <v>0.93</v>
      </c>
      <c r="M105" s="3">
        <v>0.19400000000000001</v>
      </c>
      <c r="N105" s="3">
        <v>5</v>
      </c>
      <c r="O105" s="3">
        <v>47</v>
      </c>
      <c r="P105" s="6">
        <v>52</v>
      </c>
    </row>
    <row r="106" spans="1:16" ht="15" thickBot="1" x14ac:dyDescent="0.35">
      <c r="A106" s="3">
        <v>724</v>
      </c>
      <c r="B106" s="4">
        <v>40576</v>
      </c>
      <c r="C106" s="3">
        <v>1</v>
      </c>
      <c r="D106" s="3">
        <v>0</v>
      </c>
      <c r="E106" s="3">
        <v>2</v>
      </c>
      <c r="F106" s="3">
        <v>12</v>
      </c>
      <c r="G106" s="5" t="b">
        <v>0</v>
      </c>
      <c r="H106" s="3">
        <v>3</v>
      </c>
      <c r="I106" s="3">
        <v>2</v>
      </c>
      <c r="J106" s="3">
        <v>0.24</v>
      </c>
      <c r="K106" s="3">
        <v>0.2273</v>
      </c>
      <c r="L106" s="3">
        <v>0.93</v>
      </c>
      <c r="M106" s="3">
        <v>0.22389999999999999</v>
      </c>
      <c r="N106" s="3">
        <v>3</v>
      </c>
      <c r="O106" s="3">
        <v>61</v>
      </c>
      <c r="P106" s="6">
        <v>64</v>
      </c>
    </row>
    <row r="107" spans="1:16" ht="15" thickBot="1" x14ac:dyDescent="0.35">
      <c r="A107" s="3">
        <v>725</v>
      </c>
      <c r="B107" s="4">
        <v>40576</v>
      </c>
      <c r="C107" s="3">
        <v>1</v>
      </c>
      <c r="D107" s="3">
        <v>0</v>
      </c>
      <c r="E107" s="3">
        <v>2</v>
      </c>
      <c r="F107" s="3">
        <v>13</v>
      </c>
      <c r="G107" s="5" t="b">
        <v>0</v>
      </c>
      <c r="H107" s="3">
        <v>3</v>
      </c>
      <c r="I107" s="3">
        <v>1</v>
      </c>
      <c r="J107" s="3">
        <v>0.34</v>
      </c>
      <c r="K107" s="3">
        <v>0.33329999999999999</v>
      </c>
      <c r="L107" s="3">
        <v>0.93</v>
      </c>
      <c r="M107" s="3">
        <v>0.16420000000000001</v>
      </c>
      <c r="N107" s="3">
        <v>1</v>
      </c>
      <c r="O107" s="3">
        <v>74</v>
      </c>
      <c r="P107" s="6">
        <v>75</v>
      </c>
    </row>
    <row r="108" spans="1:16" ht="15" thickBot="1" x14ac:dyDescent="0.35">
      <c r="A108" s="3">
        <v>726</v>
      </c>
      <c r="B108" s="4">
        <v>40576</v>
      </c>
      <c r="C108" s="3">
        <v>1</v>
      </c>
      <c r="D108" s="3">
        <v>0</v>
      </c>
      <c r="E108" s="3">
        <v>2</v>
      </c>
      <c r="F108" s="3">
        <v>14</v>
      </c>
      <c r="G108" s="5" t="b">
        <v>0</v>
      </c>
      <c r="H108" s="3">
        <v>3</v>
      </c>
      <c r="I108" s="3">
        <v>1</v>
      </c>
      <c r="J108" s="3">
        <v>0.38</v>
      </c>
      <c r="K108" s="3">
        <v>0.39389999999999997</v>
      </c>
      <c r="L108" s="3">
        <v>0.82</v>
      </c>
      <c r="M108" s="3">
        <v>0.3881</v>
      </c>
      <c r="N108" s="3">
        <v>2</v>
      </c>
      <c r="O108" s="3">
        <v>61</v>
      </c>
      <c r="P108" s="6">
        <v>63</v>
      </c>
    </row>
    <row r="109" spans="1:16" ht="15" thickBot="1" x14ac:dyDescent="0.35">
      <c r="A109" s="3">
        <v>727</v>
      </c>
      <c r="B109" s="4">
        <v>40576</v>
      </c>
      <c r="C109" s="3">
        <v>1</v>
      </c>
      <c r="D109" s="3">
        <v>0</v>
      </c>
      <c r="E109" s="3">
        <v>2</v>
      </c>
      <c r="F109" s="3">
        <v>15</v>
      </c>
      <c r="G109" s="5" t="b">
        <v>0</v>
      </c>
      <c r="H109" s="3">
        <v>3</v>
      </c>
      <c r="I109" s="3">
        <v>1</v>
      </c>
      <c r="J109" s="3">
        <v>0.38</v>
      </c>
      <c r="K109" s="3">
        <v>0.39389999999999997</v>
      </c>
      <c r="L109" s="3">
        <v>0.76</v>
      </c>
      <c r="M109" s="3">
        <v>0.32840000000000003</v>
      </c>
      <c r="N109" s="3">
        <v>10</v>
      </c>
      <c r="O109" s="3">
        <v>66</v>
      </c>
      <c r="P109" s="6">
        <v>76</v>
      </c>
    </row>
    <row r="110" spans="1:16" ht="15" thickBot="1" x14ac:dyDescent="0.35">
      <c r="A110" s="3">
        <v>728</v>
      </c>
      <c r="B110" s="4">
        <v>40576</v>
      </c>
      <c r="C110" s="3">
        <v>1</v>
      </c>
      <c r="D110" s="3">
        <v>0</v>
      </c>
      <c r="E110" s="3">
        <v>2</v>
      </c>
      <c r="F110" s="3">
        <v>16</v>
      </c>
      <c r="G110" s="5" t="b">
        <v>0</v>
      </c>
      <c r="H110" s="3">
        <v>3</v>
      </c>
      <c r="I110" s="3">
        <v>1</v>
      </c>
      <c r="J110" s="3">
        <v>0.36</v>
      </c>
      <c r="K110" s="3">
        <v>0.33329999999999999</v>
      </c>
      <c r="L110" s="3">
        <v>0.71</v>
      </c>
      <c r="M110" s="3">
        <v>0.29849999999999999</v>
      </c>
      <c r="N110" s="3">
        <v>8</v>
      </c>
      <c r="O110" s="3">
        <v>95</v>
      </c>
      <c r="P110" s="6">
        <v>103</v>
      </c>
    </row>
    <row r="111" spans="1:16" ht="15" thickBot="1" x14ac:dyDescent="0.35">
      <c r="A111" s="3">
        <v>729</v>
      </c>
      <c r="B111" s="4">
        <v>40576</v>
      </c>
      <c r="C111" s="3">
        <v>1</v>
      </c>
      <c r="D111" s="3">
        <v>0</v>
      </c>
      <c r="E111" s="3">
        <v>2</v>
      </c>
      <c r="F111" s="3">
        <v>17</v>
      </c>
      <c r="G111" s="5" t="b">
        <v>0</v>
      </c>
      <c r="H111" s="3">
        <v>3</v>
      </c>
      <c r="I111" s="3">
        <v>1</v>
      </c>
      <c r="J111" s="3">
        <v>0.36</v>
      </c>
      <c r="K111" s="3">
        <v>0.31819999999999998</v>
      </c>
      <c r="L111" s="3">
        <v>0.53</v>
      </c>
      <c r="M111" s="3">
        <v>0.52239999999999998</v>
      </c>
      <c r="N111" s="3">
        <v>7</v>
      </c>
      <c r="O111" s="3">
        <v>183</v>
      </c>
      <c r="P111" s="6">
        <v>190</v>
      </c>
    </row>
    <row r="112" spans="1:16" ht="15" thickBot="1" x14ac:dyDescent="0.35">
      <c r="A112" s="3">
        <v>730</v>
      </c>
      <c r="B112" s="4">
        <v>40576</v>
      </c>
      <c r="C112" s="3">
        <v>1</v>
      </c>
      <c r="D112" s="3">
        <v>0</v>
      </c>
      <c r="E112" s="3">
        <v>2</v>
      </c>
      <c r="F112" s="3">
        <v>18</v>
      </c>
      <c r="G112" s="5" t="b">
        <v>0</v>
      </c>
      <c r="H112" s="3">
        <v>3</v>
      </c>
      <c r="I112" s="3">
        <v>1</v>
      </c>
      <c r="J112" s="3">
        <v>0.34</v>
      </c>
      <c r="K112" s="3">
        <v>0.28789999999999999</v>
      </c>
      <c r="L112" s="3">
        <v>0.42</v>
      </c>
      <c r="M112" s="3">
        <v>0.55220000000000002</v>
      </c>
      <c r="N112" s="3">
        <v>7</v>
      </c>
      <c r="O112" s="3">
        <v>175</v>
      </c>
      <c r="P112" s="6">
        <v>182</v>
      </c>
    </row>
    <row r="113" spans="1:16" ht="15" thickBot="1" x14ac:dyDescent="0.35">
      <c r="A113" s="3">
        <v>731</v>
      </c>
      <c r="B113" s="4">
        <v>40576</v>
      </c>
      <c r="C113" s="3">
        <v>1</v>
      </c>
      <c r="D113" s="3">
        <v>0</v>
      </c>
      <c r="E113" s="3">
        <v>2</v>
      </c>
      <c r="F113" s="3">
        <v>19</v>
      </c>
      <c r="G113" s="5" t="b">
        <v>0</v>
      </c>
      <c r="H113" s="3">
        <v>3</v>
      </c>
      <c r="I113" s="3">
        <v>1</v>
      </c>
      <c r="J113" s="3">
        <v>0.28000000000000003</v>
      </c>
      <c r="K113" s="3">
        <v>0.2424</v>
      </c>
      <c r="L113" s="3">
        <v>0.45</v>
      </c>
      <c r="M113" s="3">
        <v>0.49249999999999999</v>
      </c>
      <c r="N113" s="3">
        <v>3</v>
      </c>
      <c r="O113" s="3">
        <v>88</v>
      </c>
      <c r="P113" s="6">
        <v>91</v>
      </c>
    </row>
    <row r="114" spans="1:16" ht="15" thickBot="1" x14ac:dyDescent="0.35">
      <c r="A114" s="3">
        <v>732</v>
      </c>
      <c r="B114" s="4">
        <v>40576</v>
      </c>
      <c r="C114" s="3">
        <v>1</v>
      </c>
      <c r="D114" s="3">
        <v>0</v>
      </c>
      <c r="E114" s="3">
        <v>2</v>
      </c>
      <c r="F114" s="3">
        <v>20</v>
      </c>
      <c r="G114" s="5" t="b">
        <v>0</v>
      </c>
      <c r="H114" s="3">
        <v>3</v>
      </c>
      <c r="I114" s="3">
        <v>1</v>
      </c>
      <c r="J114" s="3">
        <v>0.24</v>
      </c>
      <c r="K114" s="3">
        <v>0.19700000000000001</v>
      </c>
      <c r="L114" s="3">
        <v>0.48</v>
      </c>
      <c r="M114" s="3">
        <v>0.55220000000000002</v>
      </c>
      <c r="N114" s="3">
        <v>4</v>
      </c>
      <c r="O114" s="3">
        <v>71</v>
      </c>
      <c r="P114" s="6">
        <v>75</v>
      </c>
    </row>
    <row r="115" spans="1:16" ht="15" thickBot="1" x14ac:dyDescent="0.35">
      <c r="A115" s="3">
        <v>733</v>
      </c>
      <c r="B115" s="4">
        <v>40576</v>
      </c>
      <c r="C115" s="3">
        <v>1</v>
      </c>
      <c r="D115" s="3">
        <v>0</v>
      </c>
      <c r="E115" s="3">
        <v>2</v>
      </c>
      <c r="F115" s="3">
        <v>21</v>
      </c>
      <c r="G115" s="5" t="b">
        <v>0</v>
      </c>
      <c r="H115" s="3">
        <v>3</v>
      </c>
      <c r="I115" s="3">
        <v>1</v>
      </c>
      <c r="J115" s="3">
        <v>0.22</v>
      </c>
      <c r="K115" s="3">
        <v>0.19700000000000001</v>
      </c>
      <c r="L115" s="3">
        <v>0.47</v>
      </c>
      <c r="M115" s="3">
        <v>0.32840000000000003</v>
      </c>
      <c r="N115" s="3">
        <v>1</v>
      </c>
      <c r="O115" s="3">
        <v>62</v>
      </c>
      <c r="P115" s="6">
        <v>63</v>
      </c>
    </row>
    <row r="116" spans="1:16" ht="15" thickBot="1" x14ac:dyDescent="0.35">
      <c r="A116" s="3">
        <v>734</v>
      </c>
      <c r="B116" s="4">
        <v>40576</v>
      </c>
      <c r="C116" s="3">
        <v>1</v>
      </c>
      <c r="D116" s="3">
        <v>0</v>
      </c>
      <c r="E116" s="3">
        <v>2</v>
      </c>
      <c r="F116" s="3">
        <v>22</v>
      </c>
      <c r="G116" s="5" t="b">
        <v>0</v>
      </c>
      <c r="H116" s="3">
        <v>3</v>
      </c>
      <c r="I116" s="3">
        <v>1</v>
      </c>
      <c r="J116" s="3">
        <v>0.22</v>
      </c>
      <c r="K116" s="3">
        <v>0.21210000000000001</v>
      </c>
      <c r="L116" s="3">
        <v>0.44</v>
      </c>
      <c r="M116" s="3">
        <v>0.25369999999999998</v>
      </c>
      <c r="N116" s="3">
        <v>5</v>
      </c>
      <c r="O116" s="3">
        <v>35</v>
      </c>
      <c r="P116" s="6">
        <v>40</v>
      </c>
    </row>
    <row r="117" spans="1:16" ht="15" thickBot="1" x14ac:dyDescent="0.35">
      <c r="A117" s="3">
        <v>735</v>
      </c>
      <c r="B117" s="4">
        <v>40576</v>
      </c>
      <c r="C117" s="3">
        <v>1</v>
      </c>
      <c r="D117" s="3">
        <v>0</v>
      </c>
      <c r="E117" s="3">
        <v>2</v>
      </c>
      <c r="F117" s="3">
        <v>23</v>
      </c>
      <c r="G117" s="5" t="b">
        <v>0</v>
      </c>
      <c r="H117" s="3">
        <v>3</v>
      </c>
      <c r="I117" s="3">
        <v>1</v>
      </c>
      <c r="J117" s="3">
        <v>0.2</v>
      </c>
      <c r="K117" s="3">
        <v>0.16669999999999999</v>
      </c>
      <c r="L117" s="3">
        <v>0.44</v>
      </c>
      <c r="M117" s="3">
        <v>0.44779999999999998</v>
      </c>
      <c r="N117" s="3">
        <v>3</v>
      </c>
      <c r="O117" s="3">
        <v>29</v>
      </c>
      <c r="P117" s="6">
        <v>32</v>
      </c>
    </row>
    <row r="118" spans="1:16" ht="15" thickBot="1" x14ac:dyDescent="0.35">
      <c r="A118" s="3">
        <v>736</v>
      </c>
      <c r="B118" s="4">
        <v>40577</v>
      </c>
      <c r="C118" s="3">
        <v>1</v>
      </c>
      <c r="D118" s="3">
        <v>0</v>
      </c>
      <c r="E118" s="3">
        <v>2</v>
      </c>
      <c r="F118" s="3">
        <v>0</v>
      </c>
      <c r="G118" s="5" t="b">
        <v>0</v>
      </c>
      <c r="H118" s="3">
        <v>4</v>
      </c>
      <c r="I118" s="3">
        <v>1</v>
      </c>
      <c r="J118" s="3">
        <v>0.2</v>
      </c>
      <c r="K118" s="3">
        <v>0.16669999999999999</v>
      </c>
      <c r="L118" s="3">
        <v>0.4</v>
      </c>
      <c r="M118" s="3">
        <v>0.44779999999999998</v>
      </c>
      <c r="N118" s="3">
        <v>1</v>
      </c>
      <c r="O118" s="3">
        <v>11</v>
      </c>
      <c r="P118" s="6">
        <v>12</v>
      </c>
    </row>
    <row r="119" spans="1:16" ht="15" thickBot="1" x14ac:dyDescent="0.35">
      <c r="A119" s="3">
        <v>737</v>
      </c>
      <c r="B119" s="4">
        <v>40577</v>
      </c>
      <c r="C119" s="3">
        <v>1</v>
      </c>
      <c r="D119" s="3">
        <v>0</v>
      </c>
      <c r="E119" s="3">
        <v>2</v>
      </c>
      <c r="F119" s="3">
        <v>1</v>
      </c>
      <c r="G119" s="5" t="b">
        <v>0</v>
      </c>
      <c r="H119" s="3">
        <v>4</v>
      </c>
      <c r="I119" s="3">
        <v>1</v>
      </c>
      <c r="J119" s="3">
        <v>0.2</v>
      </c>
      <c r="K119" s="3">
        <v>0.1515</v>
      </c>
      <c r="L119" s="3">
        <v>0.44</v>
      </c>
      <c r="M119" s="3">
        <v>0.52239999999999998</v>
      </c>
      <c r="N119" s="3">
        <v>0</v>
      </c>
      <c r="O119" s="3">
        <v>5</v>
      </c>
      <c r="P119" s="6">
        <v>5</v>
      </c>
    </row>
    <row r="120" spans="1:16" ht="15" thickBot="1" x14ac:dyDescent="0.35">
      <c r="A120" s="3">
        <v>738</v>
      </c>
      <c r="B120" s="4">
        <v>40577</v>
      </c>
      <c r="C120" s="3">
        <v>1</v>
      </c>
      <c r="D120" s="3">
        <v>0</v>
      </c>
      <c r="E120" s="3">
        <v>2</v>
      </c>
      <c r="F120" s="3">
        <v>2</v>
      </c>
      <c r="G120" s="5" t="b">
        <v>0</v>
      </c>
      <c r="H120" s="3">
        <v>4</v>
      </c>
      <c r="I120" s="3">
        <v>1</v>
      </c>
      <c r="J120" s="3">
        <v>0.18</v>
      </c>
      <c r="K120" s="3">
        <v>0.16669999999999999</v>
      </c>
      <c r="L120" s="3">
        <v>0.43</v>
      </c>
      <c r="M120" s="3">
        <v>0.25369999999999998</v>
      </c>
      <c r="N120" s="3">
        <v>0</v>
      </c>
      <c r="O120" s="3">
        <v>2</v>
      </c>
      <c r="P120" s="6">
        <v>2</v>
      </c>
    </row>
    <row r="121" spans="1:16" ht="15" thickBot="1" x14ac:dyDescent="0.35">
      <c r="A121" s="3">
        <v>739</v>
      </c>
      <c r="B121" s="4">
        <v>40577</v>
      </c>
      <c r="C121" s="3">
        <v>1</v>
      </c>
      <c r="D121" s="3">
        <v>0</v>
      </c>
      <c r="E121" s="3">
        <v>2</v>
      </c>
      <c r="F121" s="3">
        <v>3</v>
      </c>
      <c r="G121" s="5" t="b">
        <v>0</v>
      </c>
      <c r="H121" s="3">
        <v>4</v>
      </c>
      <c r="I121" s="3">
        <v>1</v>
      </c>
      <c r="J121" s="3">
        <v>0.18</v>
      </c>
      <c r="K121" s="3">
        <v>0.16669999999999999</v>
      </c>
      <c r="L121" s="3">
        <v>0.43</v>
      </c>
      <c r="M121" s="3">
        <v>0.25369999999999998</v>
      </c>
      <c r="N121" s="3">
        <v>0</v>
      </c>
      <c r="O121" s="3">
        <v>1</v>
      </c>
      <c r="P121" s="6">
        <v>1</v>
      </c>
    </row>
    <row r="122" spans="1:16" ht="15" thickBot="1" x14ac:dyDescent="0.35">
      <c r="A122" s="3">
        <v>740</v>
      </c>
      <c r="B122" s="4">
        <v>40577</v>
      </c>
      <c r="C122" s="3">
        <v>1</v>
      </c>
      <c r="D122" s="3">
        <v>0</v>
      </c>
      <c r="E122" s="3">
        <v>2</v>
      </c>
      <c r="F122" s="3">
        <v>5</v>
      </c>
      <c r="G122" s="5" t="b">
        <v>0</v>
      </c>
      <c r="H122" s="3">
        <v>4</v>
      </c>
      <c r="I122" s="3">
        <v>1</v>
      </c>
      <c r="J122" s="3">
        <v>0.16</v>
      </c>
      <c r="K122" s="3">
        <v>0.13639999999999999</v>
      </c>
      <c r="L122" s="3">
        <v>0.5</v>
      </c>
      <c r="M122" s="3">
        <v>0.29849999999999999</v>
      </c>
      <c r="N122" s="3">
        <v>0</v>
      </c>
      <c r="O122" s="3">
        <v>2</v>
      </c>
      <c r="P122" s="6">
        <v>2</v>
      </c>
    </row>
    <row r="123" spans="1:16" ht="15" thickBot="1" x14ac:dyDescent="0.35">
      <c r="A123" s="3">
        <v>741</v>
      </c>
      <c r="B123" s="4">
        <v>40577</v>
      </c>
      <c r="C123" s="3">
        <v>1</v>
      </c>
      <c r="D123" s="3">
        <v>0</v>
      </c>
      <c r="E123" s="3">
        <v>2</v>
      </c>
      <c r="F123" s="3">
        <v>6</v>
      </c>
      <c r="G123" s="5" t="b">
        <v>0</v>
      </c>
      <c r="H123" s="3">
        <v>4</v>
      </c>
      <c r="I123" s="3">
        <v>1</v>
      </c>
      <c r="J123" s="3">
        <v>0.16</v>
      </c>
      <c r="K123" s="3">
        <v>0.13639999999999999</v>
      </c>
      <c r="L123" s="3">
        <v>0.43</v>
      </c>
      <c r="M123" s="3">
        <v>0.35820000000000002</v>
      </c>
      <c r="N123" s="3">
        <v>0</v>
      </c>
      <c r="O123" s="3">
        <v>39</v>
      </c>
      <c r="P123" s="6">
        <v>39</v>
      </c>
    </row>
    <row r="124" spans="1:16" ht="15" thickBot="1" x14ac:dyDescent="0.35">
      <c r="A124" s="3">
        <v>742</v>
      </c>
      <c r="B124" s="4">
        <v>40577</v>
      </c>
      <c r="C124" s="3">
        <v>1</v>
      </c>
      <c r="D124" s="3">
        <v>0</v>
      </c>
      <c r="E124" s="3">
        <v>2</v>
      </c>
      <c r="F124" s="3">
        <v>7</v>
      </c>
      <c r="G124" s="5" t="b">
        <v>0</v>
      </c>
      <c r="H124" s="3">
        <v>4</v>
      </c>
      <c r="I124" s="3">
        <v>1</v>
      </c>
      <c r="J124" s="3">
        <v>0.14000000000000001</v>
      </c>
      <c r="K124" s="3">
        <v>0.1212</v>
      </c>
      <c r="L124" s="3">
        <v>0.5</v>
      </c>
      <c r="M124" s="3">
        <v>0.32840000000000003</v>
      </c>
      <c r="N124" s="3">
        <v>1</v>
      </c>
      <c r="O124" s="3">
        <v>86</v>
      </c>
      <c r="P124" s="6">
        <v>87</v>
      </c>
    </row>
    <row r="125" spans="1:16" ht="15" thickBot="1" x14ac:dyDescent="0.35">
      <c r="A125" s="3">
        <v>743</v>
      </c>
      <c r="B125" s="4">
        <v>40577</v>
      </c>
      <c r="C125" s="3">
        <v>1</v>
      </c>
      <c r="D125" s="3">
        <v>0</v>
      </c>
      <c r="E125" s="3">
        <v>2</v>
      </c>
      <c r="F125" s="3">
        <v>8</v>
      </c>
      <c r="G125" s="5" t="b">
        <v>0</v>
      </c>
      <c r="H125" s="3">
        <v>4</v>
      </c>
      <c r="I125" s="3">
        <v>1</v>
      </c>
      <c r="J125" s="3">
        <v>0.14000000000000001</v>
      </c>
      <c r="K125" s="3">
        <v>0.1212</v>
      </c>
      <c r="L125" s="3">
        <v>0.5</v>
      </c>
      <c r="M125" s="3">
        <v>0.35820000000000002</v>
      </c>
      <c r="N125" s="3">
        <v>4</v>
      </c>
      <c r="O125" s="3">
        <v>184</v>
      </c>
      <c r="P125" s="6">
        <v>188</v>
      </c>
    </row>
    <row r="126" spans="1:16" ht="15" thickBot="1" x14ac:dyDescent="0.35">
      <c r="A126" s="3">
        <v>744</v>
      </c>
      <c r="B126" s="4">
        <v>40577</v>
      </c>
      <c r="C126" s="3">
        <v>1</v>
      </c>
      <c r="D126" s="3">
        <v>0</v>
      </c>
      <c r="E126" s="3">
        <v>2</v>
      </c>
      <c r="F126" s="3">
        <v>9</v>
      </c>
      <c r="G126" s="5" t="b">
        <v>0</v>
      </c>
      <c r="H126" s="3">
        <v>4</v>
      </c>
      <c r="I126" s="3">
        <v>1</v>
      </c>
      <c r="J126" s="3">
        <v>0.16</v>
      </c>
      <c r="K126" s="3">
        <v>0.13639999999999999</v>
      </c>
      <c r="L126" s="3">
        <v>0.47</v>
      </c>
      <c r="M126" s="3">
        <v>0.29849999999999999</v>
      </c>
      <c r="N126" s="3">
        <v>6</v>
      </c>
      <c r="O126" s="3">
        <v>127</v>
      </c>
      <c r="P126" s="6">
        <v>133</v>
      </c>
    </row>
    <row r="127" spans="1:16" ht="15" thickBot="1" x14ac:dyDescent="0.35">
      <c r="A127" s="3">
        <v>745</v>
      </c>
      <c r="B127" s="4">
        <v>40577</v>
      </c>
      <c r="C127" s="3">
        <v>1</v>
      </c>
      <c r="D127" s="3">
        <v>0</v>
      </c>
      <c r="E127" s="3">
        <v>2</v>
      </c>
      <c r="F127" s="3">
        <v>10</v>
      </c>
      <c r="G127" s="5" t="b">
        <v>0</v>
      </c>
      <c r="H127" s="3">
        <v>4</v>
      </c>
      <c r="I127" s="3">
        <v>1</v>
      </c>
      <c r="J127" s="3">
        <v>0.18</v>
      </c>
      <c r="K127" s="3">
        <v>0.1515</v>
      </c>
      <c r="L127" s="3">
        <v>0.43</v>
      </c>
      <c r="M127" s="3">
        <v>0.32840000000000003</v>
      </c>
      <c r="N127" s="3">
        <v>2</v>
      </c>
      <c r="O127" s="3">
        <v>50</v>
      </c>
      <c r="P127" s="6">
        <v>52</v>
      </c>
    </row>
    <row r="128" spans="1:16" ht="15" thickBot="1" x14ac:dyDescent="0.35">
      <c r="A128" s="3">
        <v>746</v>
      </c>
      <c r="B128" s="4">
        <v>40577</v>
      </c>
      <c r="C128" s="3">
        <v>1</v>
      </c>
      <c r="D128" s="3">
        <v>0</v>
      </c>
      <c r="E128" s="3">
        <v>2</v>
      </c>
      <c r="F128" s="3">
        <v>11</v>
      </c>
      <c r="G128" s="5" t="b">
        <v>0</v>
      </c>
      <c r="H128" s="3">
        <v>4</v>
      </c>
      <c r="I128" s="3">
        <v>1</v>
      </c>
      <c r="J128" s="3">
        <v>0.18</v>
      </c>
      <c r="K128" s="3">
        <v>0.13639999999999999</v>
      </c>
      <c r="L128" s="3">
        <v>0.43</v>
      </c>
      <c r="M128" s="3">
        <v>0.44779999999999998</v>
      </c>
      <c r="N128" s="3">
        <v>9</v>
      </c>
      <c r="O128" s="3">
        <v>55</v>
      </c>
      <c r="P128" s="6">
        <v>64</v>
      </c>
    </row>
    <row r="129" spans="1:16" ht="15" thickBot="1" x14ac:dyDescent="0.35">
      <c r="A129" s="3">
        <v>747</v>
      </c>
      <c r="B129" s="4">
        <v>40577</v>
      </c>
      <c r="C129" s="3">
        <v>1</v>
      </c>
      <c r="D129" s="3">
        <v>0</v>
      </c>
      <c r="E129" s="3">
        <v>2</v>
      </c>
      <c r="F129" s="3">
        <v>12</v>
      </c>
      <c r="G129" s="5" t="b">
        <v>0</v>
      </c>
      <c r="H129" s="3">
        <v>4</v>
      </c>
      <c r="I129" s="3">
        <v>1</v>
      </c>
      <c r="J129" s="3">
        <v>0.2</v>
      </c>
      <c r="K129" s="3">
        <v>0.18179999999999999</v>
      </c>
      <c r="L129" s="3">
        <v>0.4</v>
      </c>
      <c r="M129" s="3">
        <v>0.35820000000000002</v>
      </c>
      <c r="N129" s="3">
        <v>2</v>
      </c>
      <c r="O129" s="3">
        <v>67</v>
      </c>
      <c r="P129" s="6">
        <v>69</v>
      </c>
    </row>
    <row r="130" spans="1:16" ht="15" thickBot="1" x14ac:dyDescent="0.35">
      <c r="A130" s="3">
        <v>748</v>
      </c>
      <c r="B130" s="4">
        <v>40577</v>
      </c>
      <c r="C130" s="3">
        <v>1</v>
      </c>
      <c r="D130" s="3">
        <v>0</v>
      </c>
      <c r="E130" s="3">
        <v>2</v>
      </c>
      <c r="F130" s="3">
        <v>13</v>
      </c>
      <c r="G130" s="5" t="b">
        <v>0</v>
      </c>
      <c r="H130" s="3">
        <v>4</v>
      </c>
      <c r="I130" s="3">
        <v>1</v>
      </c>
      <c r="J130" s="3">
        <v>0.2</v>
      </c>
      <c r="K130" s="3">
        <v>0.16669999999999999</v>
      </c>
      <c r="L130" s="3">
        <v>0.4</v>
      </c>
      <c r="M130" s="3">
        <v>0.41789999999999999</v>
      </c>
      <c r="N130" s="3">
        <v>4</v>
      </c>
      <c r="O130" s="3">
        <v>47</v>
      </c>
      <c r="P130" s="6">
        <v>51</v>
      </c>
    </row>
    <row r="131" spans="1:16" ht="15" thickBot="1" x14ac:dyDescent="0.35">
      <c r="A131" s="3">
        <v>749</v>
      </c>
      <c r="B131" s="4">
        <v>40577</v>
      </c>
      <c r="C131" s="3">
        <v>1</v>
      </c>
      <c r="D131" s="3">
        <v>0</v>
      </c>
      <c r="E131" s="3">
        <v>2</v>
      </c>
      <c r="F131" s="3">
        <v>14</v>
      </c>
      <c r="G131" s="5" t="b">
        <v>0</v>
      </c>
      <c r="H131" s="3">
        <v>4</v>
      </c>
      <c r="I131" s="3">
        <v>1</v>
      </c>
      <c r="J131" s="3">
        <v>0.22</v>
      </c>
      <c r="K131" s="3">
        <v>0.19700000000000001</v>
      </c>
      <c r="L131" s="3">
        <v>0.37</v>
      </c>
      <c r="M131" s="3">
        <v>0.3881</v>
      </c>
      <c r="N131" s="3">
        <v>4</v>
      </c>
      <c r="O131" s="3">
        <v>43</v>
      </c>
      <c r="P131" s="6">
        <v>47</v>
      </c>
    </row>
    <row r="132" spans="1:16" ht="15" thickBot="1" x14ac:dyDescent="0.35">
      <c r="A132" s="3">
        <v>750</v>
      </c>
      <c r="B132" s="4">
        <v>40577</v>
      </c>
      <c r="C132" s="3">
        <v>1</v>
      </c>
      <c r="D132" s="3">
        <v>0</v>
      </c>
      <c r="E132" s="3">
        <v>2</v>
      </c>
      <c r="F132" s="3">
        <v>15</v>
      </c>
      <c r="G132" s="5" t="b">
        <v>0</v>
      </c>
      <c r="H132" s="3">
        <v>4</v>
      </c>
      <c r="I132" s="3">
        <v>1</v>
      </c>
      <c r="J132" s="3">
        <v>0.22</v>
      </c>
      <c r="K132" s="3">
        <v>0.19700000000000001</v>
      </c>
      <c r="L132" s="3">
        <v>0.37</v>
      </c>
      <c r="M132" s="3">
        <v>0.32840000000000003</v>
      </c>
      <c r="N132" s="3">
        <v>4</v>
      </c>
      <c r="O132" s="3">
        <v>56</v>
      </c>
      <c r="P132" s="6">
        <v>60</v>
      </c>
    </row>
    <row r="133" spans="1:16" ht="15" thickBot="1" x14ac:dyDescent="0.35">
      <c r="A133" s="3">
        <v>751</v>
      </c>
      <c r="B133" s="4">
        <v>40577</v>
      </c>
      <c r="C133" s="3">
        <v>1</v>
      </c>
      <c r="D133" s="3">
        <v>0</v>
      </c>
      <c r="E133" s="3">
        <v>2</v>
      </c>
      <c r="F133" s="3">
        <v>16</v>
      </c>
      <c r="G133" s="5" t="b">
        <v>0</v>
      </c>
      <c r="H133" s="3">
        <v>4</v>
      </c>
      <c r="I133" s="3">
        <v>1</v>
      </c>
      <c r="J133" s="3">
        <v>0.22</v>
      </c>
      <c r="K133" s="3">
        <v>0.21210000000000001</v>
      </c>
      <c r="L133" s="3">
        <v>0.37</v>
      </c>
      <c r="M133" s="3">
        <v>0.25369999999999998</v>
      </c>
      <c r="N133" s="3">
        <v>5</v>
      </c>
      <c r="O133" s="3">
        <v>73</v>
      </c>
      <c r="P133" s="6">
        <v>78</v>
      </c>
    </row>
    <row r="134" spans="1:16" ht="15" thickBot="1" x14ac:dyDescent="0.35">
      <c r="A134" s="3">
        <v>752</v>
      </c>
      <c r="B134" s="4">
        <v>40577</v>
      </c>
      <c r="C134" s="3">
        <v>1</v>
      </c>
      <c r="D134" s="3">
        <v>0</v>
      </c>
      <c r="E134" s="3">
        <v>2</v>
      </c>
      <c r="F134" s="3">
        <v>17</v>
      </c>
      <c r="G134" s="5" t="b">
        <v>0</v>
      </c>
      <c r="H134" s="3">
        <v>4</v>
      </c>
      <c r="I134" s="3">
        <v>1</v>
      </c>
      <c r="J134" s="3">
        <v>0.2</v>
      </c>
      <c r="K134" s="3">
        <v>0.19700000000000001</v>
      </c>
      <c r="L134" s="3">
        <v>0.4</v>
      </c>
      <c r="M134" s="3">
        <v>0.19400000000000001</v>
      </c>
      <c r="N134" s="3">
        <v>5</v>
      </c>
      <c r="O134" s="3">
        <v>170</v>
      </c>
      <c r="P134" s="6">
        <v>175</v>
      </c>
    </row>
    <row r="135" spans="1:16" ht="15" thickBot="1" x14ac:dyDescent="0.35">
      <c r="A135" s="3">
        <v>753</v>
      </c>
      <c r="B135" s="4">
        <v>40577</v>
      </c>
      <c r="C135" s="3">
        <v>1</v>
      </c>
      <c r="D135" s="3">
        <v>0</v>
      </c>
      <c r="E135" s="3">
        <v>2</v>
      </c>
      <c r="F135" s="3">
        <v>18</v>
      </c>
      <c r="G135" s="5" t="b">
        <v>0</v>
      </c>
      <c r="H135" s="3">
        <v>4</v>
      </c>
      <c r="I135" s="3">
        <v>1</v>
      </c>
      <c r="J135" s="3">
        <v>0.2</v>
      </c>
      <c r="K135" s="3">
        <v>0.21210000000000001</v>
      </c>
      <c r="L135" s="3">
        <v>0.4</v>
      </c>
      <c r="M135" s="3">
        <v>0.16420000000000001</v>
      </c>
      <c r="N135" s="3">
        <v>2</v>
      </c>
      <c r="O135" s="3">
        <v>145</v>
      </c>
      <c r="P135" s="6">
        <v>147</v>
      </c>
    </row>
    <row r="136" spans="1:16" ht="15" thickBot="1" x14ac:dyDescent="0.35">
      <c r="A136" s="3">
        <v>754</v>
      </c>
      <c r="B136" s="4">
        <v>40577</v>
      </c>
      <c r="C136" s="3">
        <v>1</v>
      </c>
      <c r="D136" s="3">
        <v>0</v>
      </c>
      <c r="E136" s="3">
        <v>2</v>
      </c>
      <c r="F136" s="3">
        <v>19</v>
      </c>
      <c r="G136" s="5" t="b">
        <v>0</v>
      </c>
      <c r="H136" s="3">
        <v>4</v>
      </c>
      <c r="I136" s="3">
        <v>1</v>
      </c>
      <c r="J136" s="3">
        <v>0.2</v>
      </c>
      <c r="K136" s="3">
        <v>0.2576</v>
      </c>
      <c r="L136" s="3">
        <v>0.4</v>
      </c>
      <c r="M136" s="3">
        <v>0</v>
      </c>
      <c r="N136" s="3">
        <v>4</v>
      </c>
      <c r="O136" s="3">
        <v>92</v>
      </c>
      <c r="P136" s="6">
        <v>96</v>
      </c>
    </row>
    <row r="137" spans="1:16" ht="15" thickBot="1" x14ac:dyDescent="0.35">
      <c r="A137" s="3">
        <v>755</v>
      </c>
      <c r="B137" s="4">
        <v>40577</v>
      </c>
      <c r="C137" s="3">
        <v>1</v>
      </c>
      <c r="D137" s="3">
        <v>0</v>
      </c>
      <c r="E137" s="3">
        <v>2</v>
      </c>
      <c r="F137" s="3">
        <v>20</v>
      </c>
      <c r="G137" s="5" t="b">
        <v>0</v>
      </c>
      <c r="H137" s="3">
        <v>4</v>
      </c>
      <c r="I137" s="3">
        <v>1</v>
      </c>
      <c r="J137" s="3">
        <v>0.2</v>
      </c>
      <c r="K137" s="3">
        <v>0.2273</v>
      </c>
      <c r="L137" s="3">
        <v>0.47</v>
      </c>
      <c r="M137" s="3">
        <v>8.9599999999999999E-2</v>
      </c>
      <c r="N137" s="3">
        <v>1</v>
      </c>
      <c r="O137" s="3">
        <v>108</v>
      </c>
      <c r="P137" s="6">
        <v>109</v>
      </c>
    </row>
    <row r="138" spans="1:16" ht="15" thickBot="1" x14ac:dyDescent="0.35">
      <c r="A138" s="3">
        <v>756</v>
      </c>
      <c r="B138" s="4">
        <v>40577</v>
      </c>
      <c r="C138" s="3">
        <v>1</v>
      </c>
      <c r="D138" s="3">
        <v>0</v>
      </c>
      <c r="E138" s="3">
        <v>2</v>
      </c>
      <c r="F138" s="3">
        <v>21</v>
      </c>
      <c r="G138" s="5" t="b">
        <v>0</v>
      </c>
      <c r="H138" s="3">
        <v>4</v>
      </c>
      <c r="I138" s="3">
        <v>1</v>
      </c>
      <c r="J138" s="3">
        <v>0.18</v>
      </c>
      <c r="K138" s="3">
        <v>0.21210000000000001</v>
      </c>
      <c r="L138" s="3">
        <v>0.55000000000000004</v>
      </c>
      <c r="M138" s="3">
        <v>0.1045</v>
      </c>
      <c r="N138" s="3">
        <v>1</v>
      </c>
      <c r="O138" s="3">
        <v>53</v>
      </c>
      <c r="P138" s="6">
        <v>54</v>
      </c>
    </row>
    <row r="139" spans="1:16" ht="15" thickBot="1" x14ac:dyDescent="0.35">
      <c r="A139" s="3">
        <v>757</v>
      </c>
      <c r="B139" s="4">
        <v>40577</v>
      </c>
      <c r="C139" s="3">
        <v>1</v>
      </c>
      <c r="D139" s="3">
        <v>0</v>
      </c>
      <c r="E139" s="3">
        <v>2</v>
      </c>
      <c r="F139" s="3">
        <v>22</v>
      </c>
      <c r="G139" s="5" t="b">
        <v>0</v>
      </c>
      <c r="H139" s="3">
        <v>4</v>
      </c>
      <c r="I139" s="3">
        <v>1</v>
      </c>
      <c r="J139" s="3">
        <v>0.18</v>
      </c>
      <c r="K139" s="3">
        <v>0.21210000000000001</v>
      </c>
      <c r="L139" s="3">
        <v>0.51</v>
      </c>
      <c r="M139" s="3">
        <v>8.9599999999999999E-2</v>
      </c>
      <c r="N139" s="3">
        <v>2</v>
      </c>
      <c r="O139" s="3">
        <v>39</v>
      </c>
      <c r="P139" s="6">
        <v>41</v>
      </c>
    </row>
    <row r="140" spans="1:16" ht="15" thickBot="1" x14ac:dyDescent="0.35">
      <c r="A140" s="3">
        <v>758</v>
      </c>
      <c r="B140" s="4">
        <v>40577</v>
      </c>
      <c r="C140" s="3">
        <v>1</v>
      </c>
      <c r="D140" s="3">
        <v>0</v>
      </c>
      <c r="E140" s="3">
        <v>2</v>
      </c>
      <c r="F140" s="3">
        <v>23</v>
      </c>
      <c r="G140" s="5" t="b">
        <v>0</v>
      </c>
      <c r="H140" s="3">
        <v>4</v>
      </c>
      <c r="I140" s="3">
        <v>1</v>
      </c>
      <c r="J140" s="3">
        <v>0.2</v>
      </c>
      <c r="K140" s="3">
        <v>0.2273</v>
      </c>
      <c r="L140" s="3">
        <v>0.47</v>
      </c>
      <c r="M140" s="3">
        <v>0.1045</v>
      </c>
      <c r="N140" s="3">
        <v>4</v>
      </c>
      <c r="O140" s="3">
        <v>34</v>
      </c>
      <c r="P140" s="6">
        <v>38</v>
      </c>
    </row>
    <row r="141" spans="1:16" ht="15" thickBot="1" x14ac:dyDescent="0.35">
      <c r="A141" s="3">
        <v>759</v>
      </c>
      <c r="B141" s="4">
        <v>40578</v>
      </c>
      <c r="C141" s="3">
        <v>1</v>
      </c>
      <c r="D141" s="3">
        <v>0</v>
      </c>
      <c r="E141" s="3">
        <v>2</v>
      </c>
      <c r="F141" s="3">
        <v>0</v>
      </c>
      <c r="G141" s="5" t="b">
        <v>0</v>
      </c>
      <c r="H141" s="3">
        <v>5</v>
      </c>
      <c r="I141" s="3">
        <v>2</v>
      </c>
      <c r="J141" s="3">
        <v>0.2</v>
      </c>
      <c r="K141" s="3">
        <v>0.2576</v>
      </c>
      <c r="L141" s="3">
        <v>0.44</v>
      </c>
      <c r="M141" s="3">
        <v>0</v>
      </c>
      <c r="N141" s="3">
        <v>3</v>
      </c>
      <c r="O141" s="3">
        <v>10</v>
      </c>
      <c r="P141" s="6">
        <v>13</v>
      </c>
    </row>
    <row r="142" spans="1:16" ht="15" thickBot="1" x14ac:dyDescent="0.35">
      <c r="A142" s="3">
        <v>760</v>
      </c>
      <c r="B142" s="4">
        <v>40578</v>
      </c>
      <c r="C142" s="3">
        <v>1</v>
      </c>
      <c r="D142" s="3">
        <v>0</v>
      </c>
      <c r="E142" s="3">
        <v>2</v>
      </c>
      <c r="F142" s="3">
        <v>1</v>
      </c>
      <c r="G142" s="5" t="b">
        <v>0</v>
      </c>
      <c r="H142" s="3">
        <v>5</v>
      </c>
      <c r="I142" s="3">
        <v>2</v>
      </c>
      <c r="J142" s="3">
        <v>0.16</v>
      </c>
      <c r="K142" s="3">
        <v>0.2273</v>
      </c>
      <c r="L142" s="3">
        <v>0.59</v>
      </c>
      <c r="M142" s="3">
        <v>0</v>
      </c>
      <c r="N142" s="3">
        <v>0</v>
      </c>
      <c r="O142" s="3">
        <v>7</v>
      </c>
      <c r="P142" s="6">
        <v>7</v>
      </c>
    </row>
    <row r="143" spans="1:16" ht="15" thickBot="1" x14ac:dyDescent="0.35">
      <c r="A143" s="3">
        <v>761</v>
      </c>
      <c r="B143" s="4">
        <v>40578</v>
      </c>
      <c r="C143" s="3">
        <v>1</v>
      </c>
      <c r="D143" s="3">
        <v>0</v>
      </c>
      <c r="E143" s="3">
        <v>2</v>
      </c>
      <c r="F143" s="3">
        <v>2</v>
      </c>
      <c r="G143" s="5" t="b">
        <v>0</v>
      </c>
      <c r="H143" s="3">
        <v>5</v>
      </c>
      <c r="I143" s="3">
        <v>2</v>
      </c>
      <c r="J143" s="3">
        <v>0.14000000000000001</v>
      </c>
      <c r="K143" s="3">
        <v>0.16669999999999999</v>
      </c>
      <c r="L143" s="3">
        <v>0.63</v>
      </c>
      <c r="M143" s="3">
        <v>0.1045</v>
      </c>
      <c r="N143" s="3">
        <v>0</v>
      </c>
      <c r="O143" s="3">
        <v>1</v>
      </c>
      <c r="P143" s="6">
        <v>1</v>
      </c>
    </row>
    <row r="144" spans="1:16" ht="15" thickBot="1" x14ac:dyDescent="0.35">
      <c r="A144" s="3">
        <v>762</v>
      </c>
      <c r="B144" s="4">
        <v>40578</v>
      </c>
      <c r="C144" s="3">
        <v>1</v>
      </c>
      <c r="D144" s="3">
        <v>0</v>
      </c>
      <c r="E144" s="3">
        <v>2</v>
      </c>
      <c r="F144" s="3">
        <v>3</v>
      </c>
      <c r="G144" s="5" t="b">
        <v>0</v>
      </c>
      <c r="H144" s="3">
        <v>5</v>
      </c>
      <c r="I144" s="3">
        <v>2</v>
      </c>
      <c r="J144" s="3">
        <v>0.14000000000000001</v>
      </c>
      <c r="K144" s="3">
        <v>0.16669999999999999</v>
      </c>
      <c r="L144" s="3">
        <v>0.63</v>
      </c>
      <c r="M144" s="3">
        <v>0.1045</v>
      </c>
      <c r="N144" s="3">
        <v>0</v>
      </c>
      <c r="O144" s="3">
        <v>1</v>
      </c>
      <c r="P144" s="6">
        <v>1</v>
      </c>
    </row>
    <row r="145" spans="1:16" ht="15" thickBot="1" x14ac:dyDescent="0.35">
      <c r="A145" s="3">
        <v>763</v>
      </c>
      <c r="B145" s="4">
        <v>40578</v>
      </c>
      <c r="C145" s="3">
        <v>1</v>
      </c>
      <c r="D145" s="3">
        <v>0</v>
      </c>
      <c r="E145" s="3">
        <v>2</v>
      </c>
      <c r="F145" s="3">
        <v>5</v>
      </c>
      <c r="G145" s="5" t="b">
        <v>0</v>
      </c>
      <c r="H145" s="3">
        <v>5</v>
      </c>
      <c r="I145" s="3">
        <v>2</v>
      </c>
      <c r="J145" s="3">
        <v>0.14000000000000001</v>
      </c>
      <c r="K145" s="3">
        <v>0.1515</v>
      </c>
      <c r="L145" s="3">
        <v>0.63</v>
      </c>
      <c r="M145" s="3">
        <v>0.1343</v>
      </c>
      <c r="N145" s="3">
        <v>0</v>
      </c>
      <c r="O145" s="3">
        <v>7</v>
      </c>
      <c r="P145" s="6">
        <v>7</v>
      </c>
    </row>
    <row r="146" spans="1:16" ht="15" thickBot="1" x14ac:dyDescent="0.35">
      <c r="A146" s="3">
        <v>764</v>
      </c>
      <c r="B146" s="4">
        <v>40578</v>
      </c>
      <c r="C146" s="3">
        <v>1</v>
      </c>
      <c r="D146" s="3">
        <v>0</v>
      </c>
      <c r="E146" s="3">
        <v>2</v>
      </c>
      <c r="F146" s="3">
        <v>6</v>
      </c>
      <c r="G146" s="5" t="b">
        <v>0</v>
      </c>
      <c r="H146" s="3">
        <v>5</v>
      </c>
      <c r="I146" s="3">
        <v>2</v>
      </c>
      <c r="J146" s="3">
        <v>0.16</v>
      </c>
      <c r="K146" s="3">
        <v>0.2273</v>
      </c>
      <c r="L146" s="3">
        <v>0.55000000000000004</v>
      </c>
      <c r="M146" s="3">
        <v>0</v>
      </c>
      <c r="N146" s="3">
        <v>2</v>
      </c>
      <c r="O146" s="3">
        <v>26</v>
      </c>
      <c r="P146" s="6">
        <v>28</v>
      </c>
    </row>
    <row r="147" spans="1:16" ht="15" thickBot="1" x14ac:dyDescent="0.35">
      <c r="A147" s="3">
        <v>765</v>
      </c>
      <c r="B147" s="4">
        <v>40578</v>
      </c>
      <c r="C147" s="3">
        <v>1</v>
      </c>
      <c r="D147" s="3">
        <v>0</v>
      </c>
      <c r="E147" s="3">
        <v>2</v>
      </c>
      <c r="F147" s="3">
        <v>7</v>
      </c>
      <c r="G147" s="5" t="b">
        <v>0</v>
      </c>
      <c r="H147" s="3">
        <v>5</v>
      </c>
      <c r="I147" s="3">
        <v>1</v>
      </c>
      <c r="J147" s="3">
        <v>0.14000000000000001</v>
      </c>
      <c r="K147" s="3">
        <v>0.21210000000000001</v>
      </c>
      <c r="L147" s="3">
        <v>0.59</v>
      </c>
      <c r="M147" s="3">
        <v>0</v>
      </c>
      <c r="N147" s="3">
        <v>0</v>
      </c>
      <c r="O147" s="3">
        <v>87</v>
      </c>
      <c r="P147" s="6">
        <v>87</v>
      </c>
    </row>
    <row r="148" spans="1:16" ht="15" thickBot="1" x14ac:dyDescent="0.35">
      <c r="A148" s="3">
        <v>766</v>
      </c>
      <c r="B148" s="4">
        <v>40578</v>
      </c>
      <c r="C148" s="3">
        <v>1</v>
      </c>
      <c r="D148" s="3">
        <v>0</v>
      </c>
      <c r="E148" s="3">
        <v>2</v>
      </c>
      <c r="F148" s="3">
        <v>8</v>
      </c>
      <c r="G148" s="5" t="b">
        <v>0</v>
      </c>
      <c r="H148" s="3">
        <v>5</v>
      </c>
      <c r="I148" s="3">
        <v>1</v>
      </c>
      <c r="J148" s="3">
        <v>0.14000000000000001</v>
      </c>
      <c r="K148" s="3">
        <v>0.1515</v>
      </c>
      <c r="L148" s="3">
        <v>0.74</v>
      </c>
      <c r="M148" s="3">
        <v>0.1343</v>
      </c>
      <c r="N148" s="3">
        <v>3</v>
      </c>
      <c r="O148" s="3">
        <v>217</v>
      </c>
      <c r="P148" s="6">
        <v>220</v>
      </c>
    </row>
    <row r="149" spans="1:16" ht="15" thickBot="1" x14ac:dyDescent="0.35">
      <c r="A149" s="3">
        <v>767</v>
      </c>
      <c r="B149" s="4">
        <v>40578</v>
      </c>
      <c r="C149" s="3">
        <v>1</v>
      </c>
      <c r="D149" s="3">
        <v>0</v>
      </c>
      <c r="E149" s="3">
        <v>2</v>
      </c>
      <c r="F149" s="3">
        <v>9</v>
      </c>
      <c r="G149" s="5" t="b">
        <v>0</v>
      </c>
      <c r="H149" s="3">
        <v>5</v>
      </c>
      <c r="I149" s="3">
        <v>2</v>
      </c>
      <c r="J149" s="3">
        <v>0.16</v>
      </c>
      <c r="K149" s="3">
        <v>0.18179999999999999</v>
      </c>
      <c r="L149" s="3">
        <v>0.8</v>
      </c>
      <c r="M149" s="3">
        <v>0.1343</v>
      </c>
      <c r="N149" s="3">
        <v>3</v>
      </c>
      <c r="O149" s="3">
        <v>124</v>
      </c>
      <c r="P149" s="6">
        <v>127</v>
      </c>
    </row>
    <row r="150" spans="1:16" ht="15" thickBot="1" x14ac:dyDescent="0.35">
      <c r="A150" s="3">
        <v>768</v>
      </c>
      <c r="B150" s="4">
        <v>40578</v>
      </c>
      <c r="C150" s="3">
        <v>1</v>
      </c>
      <c r="D150" s="3">
        <v>0</v>
      </c>
      <c r="E150" s="3">
        <v>2</v>
      </c>
      <c r="F150" s="3">
        <v>10</v>
      </c>
      <c r="G150" s="5" t="b">
        <v>0</v>
      </c>
      <c r="H150" s="3">
        <v>5</v>
      </c>
      <c r="I150" s="3">
        <v>2</v>
      </c>
      <c r="J150" s="3">
        <v>0.2</v>
      </c>
      <c r="K150" s="3">
        <v>0.21210000000000001</v>
      </c>
      <c r="L150" s="3">
        <v>0.51</v>
      </c>
      <c r="M150" s="3">
        <v>0.1343</v>
      </c>
      <c r="N150" s="3">
        <v>5</v>
      </c>
      <c r="O150" s="3">
        <v>46</v>
      </c>
      <c r="P150" s="6">
        <v>51</v>
      </c>
    </row>
    <row r="151" spans="1:16" ht="15" thickBot="1" x14ac:dyDescent="0.35">
      <c r="A151" s="3">
        <v>769</v>
      </c>
      <c r="B151" s="4">
        <v>40578</v>
      </c>
      <c r="C151" s="3">
        <v>1</v>
      </c>
      <c r="D151" s="3">
        <v>0</v>
      </c>
      <c r="E151" s="3">
        <v>2</v>
      </c>
      <c r="F151" s="3">
        <v>11</v>
      </c>
      <c r="G151" s="5" t="b">
        <v>0</v>
      </c>
      <c r="H151" s="3">
        <v>5</v>
      </c>
      <c r="I151" s="3">
        <v>1</v>
      </c>
      <c r="J151" s="3">
        <v>0.22</v>
      </c>
      <c r="K151" s="3">
        <v>0.2273</v>
      </c>
      <c r="L151" s="3">
        <v>0.51</v>
      </c>
      <c r="M151" s="3">
        <v>0.16420000000000001</v>
      </c>
      <c r="N151" s="3">
        <v>3</v>
      </c>
      <c r="O151" s="3">
        <v>61</v>
      </c>
      <c r="P151" s="6">
        <v>64</v>
      </c>
    </row>
    <row r="152" spans="1:16" ht="15" thickBot="1" x14ac:dyDescent="0.35">
      <c r="A152" s="3">
        <v>770</v>
      </c>
      <c r="B152" s="4">
        <v>40578</v>
      </c>
      <c r="C152" s="3">
        <v>1</v>
      </c>
      <c r="D152" s="3">
        <v>0</v>
      </c>
      <c r="E152" s="3">
        <v>2</v>
      </c>
      <c r="F152" s="3">
        <v>12</v>
      </c>
      <c r="G152" s="5" t="b">
        <v>0</v>
      </c>
      <c r="H152" s="3">
        <v>5</v>
      </c>
      <c r="I152" s="3">
        <v>2</v>
      </c>
      <c r="J152" s="3">
        <v>0.24</v>
      </c>
      <c r="K152" s="3">
        <v>0.2424</v>
      </c>
      <c r="L152" s="3">
        <v>0.48</v>
      </c>
      <c r="M152" s="3">
        <v>0.16420000000000001</v>
      </c>
      <c r="N152" s="3">
        <v>8</v>
      </c>
      <c r="O152" s="3">
        <v>78</v>
      </c>
      <c r="P152" s="6">
        <v>86</v>
      </c>
    </row>
    <row r="153" spans="1:16" ht="15" thickBot="1" x14ac:dyDescent="0.35">
      <c r="A153" s="3">
        <v>771</v>
      </c>
      <c r="B153" s="4">
        <v>40578</v>
      </c>
      <c r="C153" s="3">
        <v>1</v>
      </c>
      <c r="D153" s="3">
        <v>0</v>
      </c>
      <c r="E153" s="3">
        <v>2</v>
      </c>
      <c r="F153" s="3">
        <v>13</v>
      </c>
      <c r="G153" s="5" t="b">
        <v>0</v>
      </c>
      <c r="H153" s="3">
        <v>5</v>
      </c>
      <c r="I153" s="3">
        <v>2</v>
      </c>
      <c r="J153" s="3">
        <v>0.26</v>
      </c>
      <c r="K153" s="3">
        <v>0.2576</v>
      </c>
      <c r="L153" s="3">
        <v>0.5</v>
      </c>
      <c r="M153" s="3">
        <v>0.22389999999999999</v>
      </c>
      <c r="N153" s="3">
        <v>9</v>
      </c>
      <c r="O153" s="3">
        <v>73</v>
      </c>
      <c r="P153" s="6">
        <v>82</v>
      </c>
    </row>
    <row r="154" spans="1:16" ht="15" thickBot="1" x14ac:dyDescent="0.35">
      <c r="A154" s="3">
        <v>772</v>
      </c>
      <c r="B154" s="4">
        <v>40578</v>
      </c>
      <c r="C154" s="3">
        <v>1</v>
      </c>
      <c r="D154" s="3">
        <v>0</v>
      </c>
      <c r="E154" s="3">
        <v>2</v>
      </c>
      <c r="F154" s="3">
        <v>14</v>
      </c>
      <c r="G154" s="5" t="b">
        <v>0</v>
      </c>
      <c r="H154" s="3">
        <v>5</v>
      </c>
      <c r="I154" s="3">
        <v>2</v>
      </c>
      <c r="J154" s="3">
        <v>0.28000000000000003</v>
      </c>
      <c r="K154" s="3">
        <v>0.2727</v>
      </c>
      <c r="L154" s="3">
        <v>0.45</v>
      </c>
      <c r="M154" s="3">
        <v>0.16420000000000001</v>
      </c>
      <c r="N154" s="3">
        <v>15</v>
      </c>
      <c r="O154" s="3">
        <v>76</v>
      </c>
      <c r="P154" s="6">
        <v>91</v>
      </c>
    </row>
    <row r="155" spans="1:16" ht="15" thickBot="1" x14ac:dyDescent="0.35">
      <c r="A155" s="3">
        <v>773</v>
      </c>
      <c r="B155" s="4">
        <v>40578</v>
      </c>
      <c r="C155" s="3">
        <v>1</v>
      </c>
      <c r="D155" s="3">
        <v>0</v>
      </c>
      <c r="E155" s="3">
        <v>2</v>
      </c>
      <c r="F155" s="3">
        <v>15</v>
      </c>
      <c r="G155" s="5" t="b">
        <v>0</v>
      </c>
      <c r="H155" s="3">
        <v>5</v>
      </c>
      <c r="I155" s="3">
        <v>2</v>
      </c>
      <c r="J155" s="3">
        <v>0.28000000000000003</v>
      </c>
      <c r="K155" s="3">
        <v>0.2727</v>
      </c>
      <c r="L155" s="3">
        <v>0.48</v>
      </c>
      <c r="M155" s="3">
        <v>0.25369999999999998</v>
      </c>
      <c r="N155" s="3">
        <v>9</v>
      </c>
      <c r="O155" s="3">
        <v>81</v>
      </c>
      <c r="P155" s="6">
        <v>90</v>
      </c>
    </row>
    <row r="156" spans="1:16" ht="15" thickBot="1" x14ac:dyDescent="0.35">
      <c r="A156" s="3">
        <v>774</v>
      </c>
      <c r="B156" s="4">
        <v>40578</v>
      </c>
      <c r="C156" s="3">
        <v>1</v>
      </c>
      <c r="D156" s="3">
        <v>0</v>
      </c>
      <c r="E156" s="3">
        <v>2</v>
      </c>
      <c r="F156" s="3">
        <v>16</v>
      </c>
      <c r="G156" s="5" t="b">
        <v>0</v>
      </c>
      <c r="H156" s="3">
        <v>5</v>
      </c>
      <c r="I156" s="3">
        <v>2</v>
      </c>
      <c r="J156" s="3">
        <v>0.3</v>
      </c>
      <c r="K156" s="3">
        <v>0.28789999999999999</v>
      </c>
      <c r="L156" s="3">
        <v>0.42</v>
      </c>
      <c r="M156" s="3">
        <v>0.22389999999999999</v>
      </c>
      <c r="N156" s="3">
        <v>8</v>
      </c>
      <c r="O156" s="3">
        <v>91</v>
      </c>
      <c r="P156" s="6">
        <v>99</v>
      </c>
    </row>
    <row r="157" spans="1:16" ht="15" thickBot="1" x14ac:dyDescent="0.35">
      <c r="A157" s="3">
        <v>775</v>
      </c>
      <c r="B157" s="4">
        <v>40578</v>
      </c>
      <c r="C157" s="3">
        <v>1</v>
      </c>
      <c r="D157" s="3">
        <v>0</v>
      </c>
      <c r="E157" s="3">
        <v>2</v>
      </c>
      <c r="F157" s="3">
        <v>17</v>
      </c>
      <c r="G157" s="5" t="b">
        <v>0</v>
      </c>
      <c r="H157" s="3">
        <v>5</v>
      </c>
      <c r="I157" s="3">
        <v>2</v>
      </c>
      <c r="J157" s="3">
        <v>0.26</v>
      </c>
      <c r="K157" s="3">
        <v>0.2727</v>
      </c>
      <c r="L157" s="3">
        <v>0.56000000000000005</v>
      </c>
      <c r="M157" s="3">
        <v>0.1343</v>
      </c>
      <c r="N157" s="3">
        <v>10</v>
      </c>
      <c r="O157" s="3">
        <v>195</v>
      </c>
      <c r="P157" s="6">
        <v>205</v>
      </c>
    </row>
    <row r="158" spans="1:16" ht="15" thickBot="1" x14ac:dyDescent="0.35">
      <c r="A158" s="3">
        <v>776</v>
      </c>
      <c r="B158" s="4">
        <v>40578</v>
      </c>
      <c r="C158" s="3">
        <v>1</v>
      </c>
      <c r="D158" s="3">
        <v>0</v>
      </c>
      <c r="E158" s="3">
        <v>2</v>
      </c>
      <c r="F158" s="3">
        <v>18</v>
      </c>
      <c r="G158" s="5" t="b">
        <v>0</v>
      </c>
      <c r="H158" s="3">
        <v>5</v>
      </c>
      <c r="I158" s="3">
        <v>2</v>
      </c>
      <c r="J158" s="3">
        <v>0.24</v>
      </c>
      <c r="K158" s="3">
        <v>0.2576</v>
      </c>
      <c r="L158" s="3">
        <v>0.6</v>
      </c>
      <c r="M158" s="3">
        <v>0.1045</v>
      </c>
      <c r="N158" s="3">
        <v>3</v>
      </c>
      <c r="O158" s="3">
        <v>152</v>
      </c>
      <c r="P158" s="6">
        <v>155</v>
      </c>
    </row>
    <row r="159" spans="1:16" ht="15" thickBot="1" x14ac:dyDescent="0.35">
      <c r="A159" s="3">
        <v>777</v>
      </c>
      <c r="B159" s="4">
        <v>40578</v>
      </c>
      <c r="C159" s="3">
        <v>1</v>
      </c>
      <c r="D159" s="3">
        <v>0</v>
      </c>
      <c r="E159" s="3">
        <v>2</v>
      </c>
      <c r="F159" s="3">
        <v>19</v>
      </c>
      <c r="G159" s="5" t="b">
        <v>0</v>
      </c>
      <c r="H159" s="3">
        <v>5</v>
      </c>
      <c r="I159" s="3">
        <v>2</v>
      </c>
      <c r="J159" s="3">
        <v>0.24</v>
      </c>
      <c r="K159" s="3">
        <v>0.2424</v>
      </c>
      <c r="L159" s="3">
        <v>0.65</v>
      </c>
      <c r="M159" s="3">
        <v>0.1343</v>
      </c>
      <c r="N159" s="3">
        <v>1</v>
      </c>
      <c r="O159" s="3">
        <v>102</v>
      </c>
      <c r="P159" s="6">
        <v>103</v>
      </c>
    </row>
    <row r="160" spans="1:16" ht="15" thickBot="1" x14ac:dyDescent="0.35">
      <c r="A160" s="3">
        <v>778</v>
      </c>
      <c r="B160" s="4">
        <v>40578</v>
      </c>
      <c r="C160" s="3">
        <v>1</v>
      </c>
      <c r="D160" s="3">
        <v>0</v>
      </c>
      <c r="E160" s="3">
        <v>2</v>
      </c>
      <c r="F160" s="3">
        <v>20</v>
      </c>
      <c r="G160" s="5" t="b">
        <v>0</v>
      </c>
      <c r="H160" s="3">
        <v>5</v>
      </c>
      <c r="I160" s="3">
        <v>2</v>
      </c>
      <c r="J160" s="3">
        <v>0.24</v>
      </c>
      <c r="K160" s="3">
        <v>0.2424</v>
      </c>
      <c r="L160" s="3">
        <v>0.65</v>
      </c>
      <c r="M160" s="3">
        <v>0.16420000000000001</v>
      </c>
      <c r="N160" s="3">
        <v>2</v>
      </c>
      <c r="O160" s="3">
        <v>69</v>
      </c>
      <c r="P160" s="6">
        <v>71</v>
      </c>
    </row>
    <row r="161" spans="1:16" ht="15" thickBot="1" x14ac:dyDescent="0.35">
      <c r="A161" s="3">
        <v>779</v>
      </c>
      <c r="B161" s="4">
        <v>40578</v>
      </c>
      <c r="C161" s="3">
        <v>1</v>
      </c>
      <c r="D161" s="3">
        <v>0</v>
      </c>
      <c r="E161" s="3">
        <v>2</v>
      </c>
      <c r="F161" s="3">
        <v>21</v>
      </c>
      <c r="G161" s="5" t="b">
        <v>0</v>
      </c>
      <c r="H161" s="3">
        <v>5</v>
      </c>
      <c r="I161" s="3">
        <v>2</v>
      </c>
      <c r="J161" s="3">
        <v>0.24</v>
      </c>
      <c r="K161" s="3">
        <v>0.2424</v>
      </c>
      <c r="L161" s="3">
        <v>0.7</v>
      </c>
      <c r="M161" s="3">
        <v>0.16420000000000001</v>
      </c>
      <c r="N161" s="3">
        <v>2</v>
      </c>
      <c r="O161" s="3">
        <v>41</v>
      </c>
      <c r="P161" s="6">
        <v>43</v>
      </c>
    </row>
    <row r="162" spans="1:16" ht="15" thickBot="1" x14ac:dyDescent="0.35">
      <c r="A162" s="3">
        <v>780</v>
      </c>
      <c r="B162" s="4">
        <v>40578</v>
      </c>
      <c r="C162" s="3">
        <v>1</v>
      </c>
      <c r="D162" s="3">
        <v>0</v>
      </c>
      <c r="E162" s="3">
        <v>2</v>
      </c>
      <c r="F162" s="3">
        <v>22</v>
      </c>
      <c r="G162" s="5" t="b">
        <v>0</v>
      </c>
      <c r="H162" s="3">
        <v>5</v>
      </c>
      <c r="I162" s="3">
        <v>2</v>
      </c>
      <c r="J162" s="3">
        <v>0.24</v>
      </c>
      <c r="K162" s="3">
        <v>0.2424</v>
      </c>
      <c r="L162" s="3">
        <v>0.65</v>
      </c>
      <c r="M162" s="3">
        <v>0.16420000000000001</v>
      </c>
      <c r="N162" s="3">
        <v>1</v>
      </c>
      <c r="O162" s="3">
        <v>45</v>
      </c>
      <c r="P162" s="6">
        <v>46</v>
      </c>
    </row>
    <row r="163" spans="1:16" ht="15" thickBot="1" x14ac:dyDescent="0.35">
      <c r="A163" s="3">
        <v>781</v>
      </c>
      <c r="B163" s="4">
        <v>40578</v>
      </c>
      <c r="C163" s="3">
        <v>1</v>
      </c>
      <c r="D163" s="3">
        <v>0</v>
      </c>
      <c r="E163" s="3">
        <v>2</v>
      </c>
      <c r="F163" s="3">
        <v>23</v>
      </c>
      <c r="G163" s="5" t="b">
        <v>0</v>
      </c>
      <c r="H163" s="3">
        <v>5</v>
      </c>
      <c r="I163" s="3">
        <v>2</v>
      </c>
      <c r="J163" s="3">
        <v>0.24</v>
      </c>
      <c r="K163" s="3">
        <v>0.2424</v>
      </c>
      <c r="L163" s="3">
        <v>0.7</v>
      </c>
      <c r="M163" s="3">
        <v>0.1343</v>
      </c>
      <c r="N163" s="3">
        <v>1</v>
      </c>
      <c r="O163" s="3">
        <v>30</v>
      </c>
      <c r="P163" s="6">
        <v>31</v>
      </c>
    </row>
    <row r="164" spans="1:16" ht="15" thickBot="1" x14ac:dyDescent="0.35">
      <c r="A164" s="3">
        <v>782</v>
      </c>
      <c r="B164" s="4">
        <v>40579</v>
      </c>
      <c r="C164" s="3">
        <v>1</v>
      </c>
      <c r="D164" s="3">
        <v>0</v>
      </c>
      <c r="E164" s="3">
        <v>2</v>
      </c>
      <c r="F164" s="3">
        <v>0</v>
      </c>
      <c r="G164" s="5" t="b">
        <v>0</v>
      </c>
      <c r="H164" s="3">
        <v>6</v>
      </c>
      <c r="I164" s="3">
        <v>2</v>
      </c>
      <c r="J164" s="3">
        <v>0.24</v>
      </c>
      <c r="K164" s="3">
        <v>0.2424</v>
      </c>
      <c r="L164" s="3">
        <v>0.7</v>
      </c>
      <c r="M164" s="3">
        <v>0.16420000000000001</v>
      </c>
      <c r="N164" s="3">
        <v>3</v>
      </c>
      <c r="O164" s="3">
        <v>36</v>
      </c>
      <c r="P164" s="6">
        <v>39</v>
      </c>
    </row>
    <row r="165" spans="1:16" ht="15" thickBot="1" x14ac:dyDescent="0.35">
      <c r="A165" s="3">
        <v>783</v>
      </c>
      <c r="B165" s="4">
        <v>40579</v>
      </c>
      <c r="C165" s="3">
        <v>1</v>
      </c>
      <c r="D165" s="3">
        <v>0</v>
      </c>
      <c r="E165" s="3">
        <v>2</v>
      </c>
      <c r="F165" s="3">
        <v>1</v>
      </c>
      <c r="G165" s="5" t="b">
        <v>0</v>
      </c>
      <c r="H165" s="3">
        <v>6</v>
      </c>
      <c r="I165" s="3">
        <v>2</v>
      </c>
      <c r="J165" s="3">
        <v>0.24</v>
      </c>
      <c r="K165" s="3">
        <v>0.2424</v>
      </c>
      <c r="L165" s="3">
        <v>0.65</v>
      </c>
      <c r="M165" s="3">
        <v>0.16420000000000001</v>
      </c>
      <c r="N165" s="3">
        <v>1</v>
      </c>
      <c r="O165" s="3">
        <v>17</v>
      </c>
      <c r="P165" s="6">
        <v>18</v>
      </c>
    </row>
    <row r="166" spans="1:16" ht="15" thickBot="1" x14ac:dyDescent="0.35">
      <c r="A166" s="3">
        <v>784</v>
      </c>
      <c r="B166" s="4">
        <v>40579</v>
      </c>
      <c r="C166" s="3">
        <v>1</v>
      </c>
      <c r="D166" s="3">
        <v>0</v>
      </c>
      <c r="E166" s="3">
        <v>2</v>
      </c>
      <c r="F166" s="3">
        <v>2</v>
      </c>
      <c r="G166" s="5" t="b">
        <v>0</v>
      </c>
      <c r="H166" s="3">
        <v>6</v>
      </c>
      <c r="I166" s="3">
        <v>2</v>
      </c>
      <c r="J166" s="3">
        <v>0.24</v>
      </c>
      <c r="K166" s="3">
        <v>0.2424</v>
      </c>
      <c r="L166" s="3">
        <v>0.75</v>
      </c>
      <c r="M166" s="3">
        <v>0.16420000000000001</v>
      </c>
      <c r="N166" s="3">
        <v>5</v>
      </c>
      <c r="O166" s="3">
        <v>12</v>
      </c>
      <c r="P166" s="6">
        <v>17</v>
      </c>
    </row>
    <row r="167" spans="1:16" ht="15" thickBot="1" x14ac:dyDescent="0.35">
      <c r="A167" s="3">
        <v>785</v>
      </c>
      <c r="B167" s="4">
        <v>40579</v>
      </c>
      <c r="C167" s="3">
        <v>1</v>
      </c>
      <c r="D167" s="3">
        <v>0</v>
      </c>
      <c r="E167" s="3">
        <v>2</v>
      </c>
      <c r="F167" s="3">
        <v>3</v>
      </c>
      <c r="G167" s="5" t="b">
        <v>0</v>
      </c>
      <c r="H167" s="3">
        <v>6</v>
      </c>
      <c r="I167" s="3">
        <v>2</v>
      </c>
      <c r="J167" s="3">
        <v>0.24</v>
      </c>
      <c r="K167" s="3">
        <v>0.2424</v>
      </c>
      <c r="L167" s="3">
        <v>0.75</v>
      </c>
      <c r="M167" s="3">
        <v>0.16420000000000001</v>
      </c>
      <c r="N167" s="3">
        <v>1</v>
      </c>
      <c r="O167" s="3">
        <v>10</v>
      </c>
      <c r="P167" s="6">
        <v>11</v>
      </c>
    </row>
    <row r="168" spans="1:16" ht="15" thickBot="1" x14ac:dyDescent="0.35">
      <c r="A168" s="3">
        <v>786</v>
      </c>
      <c r="B168" s="4">
        <v>40579</v>
      </c>
      <c r="C168" s="3">
        <v>1</v>
      </c>
      <c r="D168" s="3">
        <v>0</v>
      </c>
      <c r="E168" s="3">
        <v>2</v>
      </c>
      <c r="F168" s="3">
        <v>4</v>
      </c>
      <c r="G168" s="5" t="b">
        <v>0</v>
      </c>
      <c r="H168" s="3">
        <v>6</v>
      </c>
      <c r="I168" s="3">
        <v>3</v>
      </c>
      <c r="J168" s="3">
        <v>0.22</v>
      </c>
      <c r="K168" s="3">
        <v>0.2273</v>
      </c>
      <c r="L168" s="3">
        <v>0.93</v>
      </c>
      <c r="M168" s="3">
        <v>0.1343</v>
      </c>
      <c r="N168" s="3">
        <v>0</v>
      </c>
      <c r="O168" s="3">
        <v>8</v>
      </c>
      <c r="P168" s="6">
        <v>8</v>
      </c>
    </row>
    <row r="169" spans="1:16" ht="15" thickBot="1" x14ac:dyDescent="0.35">
      <c r="A169" s="3">
        <v>787</v>
      </c>
      <c r="B169" s="4">
        <v>40579</v>
      </c>
      <c r="C169" s="3">
        <v>1</v>
      </c>
      <c r="D169" s="3">
        <v>0</v>
      </c>
      <c r="E169" s="3">
        <v>2</v>
      </c>
      <c r="F169" s="3">
        <v>5</v>
      </c>
      <c r="G169" s="5" t="b">
        <v>0</v>
      </c>
      <c r="H169" s="3">
        <v>6</v>
      </c>
      <c r="I169" s="3">
        <v>3</v>
      </c>
      <c r="J169" s="3">
        <v>0.2</v>
      </c>
      <c r="K169" s="3">
        <v>0.2273</v>
      </c>
      <c r="L169" s="3">
        <v>1</v>
      </c>
      <c r="M169" s="3">
        <v>8.9599999999999999E-2</v>
      </c>
      <c r="N169" s="3">
        <v>0</v>
      </c>
      <c r="O169" s="3">
        <v>9</v>
      </c>
      <c r="P169" s="6">
        <v>9</v>
      </c>
    </row>
    <row r="170" spans="1:16" ht="15" thickBot="1" x14ac:dyDescent="0.35">
      <c r="A170" s="3">
        <v>788</v>
      </c>
      <c r="B170" s="4">
        <v>40579</v>
      </c>
      <c r="C170" s="3">
        <v>1</v>
      </c>
      <c r="D170" s="3">
        <v>0</v>
      </c>
      <c r="E170" s="3">
        <v>2</v>
      </c>
      <c r="F170" s="3">
        <v>6</v>
      </c>
      <c r="G170" s="5" t="b">
        <v>0</v>
      </c>
      <c r="H170" s="3">
        <v>6</v>
      </c>
      <c r="I170" s="3">
        <v>3</v>
      </c>
      <c r="J170" s="3">
        <v>0.2</v>
      </c>
      <c r="K170" s="3">
        <v>0.2576</v>
      </c>
      <c r="L170" s="3">
        <v>1</v>
      </c>
      <c r="M170" s="3">
        <v>0</v>
      </c>
      <c r="N170" s="3">
        <v>0</v>
      </c>
      <c r="O170" s="3">
        <v>4</v>
      </c>
      <c r="P170" s="6">
        <v>4</v>
      </c>
    </row>
    <row r="171" spans="1:16" ht="15" thickBot="1" x14ac:dyDescent="0.35">
      <c r="A171" s="3">
        <v>789</v>
      </c>
      <c r="B171" s="4">
        <v>40579</v>
      </c>
      <c r="C171" s="3">
        <v>1</v>
      </c>
      <c r="D171" s="3">
        <v>0</v>
      </c>
      <c r="E171" s="3">
        <v>2</v>
      </c>
      <c r="F171" s="3">
        <v>7</v>
      </c>
      <c r="G171" s="5" t="b">
        <v>0</v>
      </c>
      <c r="H171" s="3">
        <v>6</v>
      </c>
      <c r="I171" s="3">
        <v>3</v>
      </c>
      <c r="J171" s="3">
        <v>0.22</v>
      </c>
      <c r="K171" s="3">
        <v>0.2576</v>
      </c>
      <c r="L171" s="3">
        <v>0.93</v>
      </c>
      <c r="M171" s="3">
        <v>8.9599999999999999E-2</v>
      </c>
      <c r="N171" s="3">
        <v>0</v>
      </c>
      <c r="O171" s="3">
        <v>4</v>
      </c>
      <c r="P171" s="6">
        <v>4</v>
      </c>
    </row>
    <row r="172" spans="1:16" ht="15" thickBot="1" x14ac:dyDescent="0.35">
      <c r="A172" s="3">
        <v>790</v>
      </c>
      <c r="B172" s="4">
        <v>40579</v>
      </c>
      <c r="C172" s="3">
        <v>1</v>
      </c>
      <c r="D172" s="3">
        <v>0</v>
      </c>
      <c r="E172" s="3">
        <v>2</v>
      </c>
      <c r="F172" s="3">
        <v>8</v>
      </c>
      <c r="G172" s="5" t="b">
        <v>0</v>
      </c>
      <c r="H172" s="3">
        <v>6</v>
      </c>
      <c r="I172" s="3">
        <v>3</v>
      </c>
      <c r="J172" s="3">
        <v>0.2</v>
      </c>
      <c r="K172" s="3">
        <v>0.2273</v>
      </c>
      <c r="L172" s="3">
        <v>1</v>
      </c>
      <c r="M172" s="3">
        <v>8.9599999999999999E-2</v>
      </c>
      <c r="N172" s="3">
        <v>0</v>
      </c>
      <c r="O172" s="3">
        <v>10</v>
      </c>
      <c r="P172" s="6">
        <v>10</v>
      </c>
    </row>
    <row r="173" spans="1:16" ht="15" thickBot="1" x14ac:dyDescent="0.35">
      <c r="A173" s="3">
        <v>791</v>
      </c>
      <c r="B173" s="4">
        <v>40579</v>
      </c>
      <c r="C173" s="3">
        <v>1</v>
      </c>
      <c r="D173" s="3">
        <v>0</v>
      </c>
      <c r="E173" s="3">
        <v>2</v>
      </c>
      <c r="F173" s="3">
        <v>9</v>
      </c>
      <c r="G173" s="5" t="b">
        <v>0</v>
      </c>
      <c r="H173" s="3">
        <v>6</v>
      </c>
      <c r="I173" s="3">
        <v>3</v>
      </c>
      <c r="J173" s="3">
        <v>0.2</v>
      </c>
      <c r="K173" s="3">
        <v>0.2273</v>
      </c>
      <c r="L173" s="3">
        <v>1</v>
      </c>
      <c r="M173" s="3">
        <v>8.9599999999999999E-2</v>
      </c>
      <c r="N173" s="3">
        <v>3</v>
      </c>
      <c r="O173" s="3">
        <v>17</v>
      </c>
      <c r="P173" s="6">
        <v>20</v>
      </c>
    </row>
    <row r="174" spans="1:16" ht="15" thickBot="1" x14ac:dyDescent="0.35">
      <c r="A174" s="3">
        <v>792</v>
      </c>
      <c r="B174" s="4">
        <v>40579</v>
      </c>
      <c r="C174" s="3">
        <v>1</v>
      </c>
      <c r="D174" s="3">
        <v>0</v>
      </c>
      <c r="E174" s="3">
        <v>2</v>
      </c>
      <c r="F174" s="3">
        <v>10</v>
      </c>
      <c r="G174" s="5" t="b">
        <v>0</v>
      </c>
      <c r="H174" s="3">
        <v>6</v>
      </c>
      <c r="I174" s="3">
        <v>3</v>
      </c>
      <c r="J174" s="3">
        <v>0.2</v>
      </c>
      <c r="K174" s="3">
        <v>0.21210000000000001</v>
      </c>
      <c r="L174" s="3">
        <v>1</v>
      </c>
      <c r="M174" s="3">
        <v>0.1343</v>
      </c>
      <c r="N174" s="3">
        <v>3</v>
      </c>
      <c r="O174" s="3">
        <v>31</v>
      </c>
      <c r="P174" s="6">
        <v>34</v>
      </c>
    </row>
    <row r="175" spans="1:16" ht="15" thickBot="1" x14ac:dyDescent="0.35">
      <c r="A175" s="3">
        <v>793</v>
      </c>
      <c r="B175" s="4">
        <v>40579</v>
      </c>
      <c r="C175" s="3">
        <v>1</v>
      </c>
      <c r="D175" s="3">
        <v>0</v>
      </c>
      <c r="E175" s="3">
        <v>2</v>
      </c>
      <c r="F175" s="3">
        <v>11</v>
      </c>
      <c r="G175" s="5" t="b">
        <v>0</v>
      </c>
      <c r="H175" s="3">
        <v>6</v>
      </c>
      <c r="I175" s="3">
        <v>3</v>
      </c>
      <c r="J175" s="3">
        <v>0.22</v>
      </c>
      <c r="K175" s="3">
        <v>0.2273</v>
      </c>
      <c r="L175" s="3">
        <v>1</v>
      </c>
      <c r="M175" s="3">
        <v>0.1343</v>
      </c>
      <c r="N175" s="3">
        <v>1</v>
      </c>
      <c r="O175" s="3">
        <v>46</v>
      </c>
      <c r="P175" s="6">
        <v>47</v>
      </c>
    </row>
    <row r="176" spans="1:16" ht="15" thickBot="1" x14ac:dyDescent="0.35">
      <c r="A176" s="3">
        <v>794</v>
      </c>
      <c r="B176" s="4">
        <v>40579</v>
      </c>
      <c r="C176" s="3">
        <v>1</v>
      </c>
      <c r="D176" s="3">
        <v>0</v>
      </c>
      <c r="E176" s="3">
        <v>2</v>
      </c>
      <c r="F176" s="3">
        <v>12</v>
      </c>
      <c r="G176" s="5" t="b">
        <v>0</v>
      </c>
      <c r="H176" s="3">
        <v>6</v>
      </c>
      <c r="I176" s="3">
        <v>3</v>
      </c>
      <c r="J176" s="3">
        <v>0.22</v>
      </c>
      <c r="K176" s="3">
        <v>0.2273</v>
      </c>
      <c r="L176" s="3">
        <v>1</v>
      </c>
      <c r="M176" s="3">
        <v>0.16420000000000001</v>
      </c>
      <c r="N176" s="3">
        <v>10</v>
      </c>
      <c r="O176" s="3">
        <v>42</v>
      </c>
      <c r="P176" s="6">
        <v>52</v>
      </c>
    </row>
    <row r="177" spans="1:16" ht="15" thickBot="1" x14ac:dyDescent="0.35">
      <c r="A177" s="3">
        <v>795</v>
      </c>
      <c r="B177" s="4">
        <v>40579</v>
      </c>
      <c r="C177" s="3">
        <v>1</v>
      </c>
      <c r="D177" s="3">
        <v>0</v>
      </c>
      <c r="E177" s="3">
        <v>2</v>
      </c>
      <c r="F177" s="3">
        <v>13</v>
      </c>
      <c r="G177" s="5" t="b">
        <v>0</v>
      </c>
      <c r="H177" s="3">
        <v>6</v>
      </c>
      <c r="I177" s="3">
        <v>3</v>
      </c>
      <c r="J177" s="3">
        <v>0.22</v>
      </c>
      <c r="K177" s="3">
        <v>0.2273</v>
      </c>
      <c r="L177" s="3">
        <v>1</v>
      </c>
      <c r="M177" s="3">
        <v>0.16420000000000001</v>
      </c>
      <c r="N177" s="3">
        <v>10</v>
      </c>
      <c r="O177" s="3">
        <v>62</v>
      </c>
      <c r="P177" s="6">
        <v>72</v>
      </c>
    </row>
    <row r="178" spans="1:16" ht="15" thickBot="1" x14ac:dyDescent="0.35">
      <c r="A178" s="3">
        <v>796</v>
      </c>
      <c r="B178" s="4">
        <v>40579</v>
      </c>
      <c r="C178" s="3">
        <v>1</v>
      </c>
      <c r="D178" s="3">
        <v>0</v>
      </c>
      <c r="E178" s="3">
        <v>2</v>
      </c>
      <c r="F178" s="3">
        <v>14</v>
      </c>
      <c r="G178" s="5" t="b">
        <v>0</v>
      </c>
      <c r="H178" s="3">
        <v>6</v>
      </c>
      <c r="I178" s="3">
        <v>3</v>
      </c>
      <c r="J178" s="3">
        <v>0.22</v>
      </c>
      <c r="K178" s="3">
        <v>0.2727</v>
      </c>
      <c r="L178" s="3">
        <v>1</v>
      </c>
      <c r="M178" s="3">
        <v>0</v>
      </c>
      <c r="N178" s="3">
        <v>5</v>
      </c>
      <c r="O178" s="3">
        <v>50</v>
      </c>
      <c r="P178" s="6">
        <v>55</v>
      </c>
    </row>
    <row r="179" spans="1:16" ht="15" thickBot="1" x14ac:dyDescent="0.35">
      <c r="A179" s="3">
        <v>797</v>
      </c>
      <c r="B179" s="4">
        <v>40579</v>
      </c>
      <c r="C179" s="3">
        <v>1</v>
      </c>
      <c r="D179" s="3">
        <v>0</v>
      </c>
      <c r="E179" s="3">
        <v>2</v>
      </c>
      <c r="F179" s="3">
        <v>15</v>
      </c>
      <c r="G179" s="5" t="b">
        <v>0</v>
      </c>
      <c r="H179" s="3">
        <v>6</v>
      </c>
      <c r="I179" s="3">
        <v>3</v>
      </c>
      <c r="J179" s="3">
        <v>0.22</v>
      </c>
      <c r="K179" s="3">
        <v>0.2727</v>
      </c>
      <c r="L179" s="3">
        <v>1</v>
      </c>
      <c r="M179" s="3">
        <v>0</v>
      </c>
      <c r="N179" s="3">
        <v>11</v>
      </c>
      <c r="O179" s="3">
        <v>49</v>
      </c>
      <c r="P179" s="6">
        <v>60</v>
      </c>
    </row>
    <row r="180" spans="1:16" ht="15" thickBot="1" x14ac:dyDescent="0.35">
      <c r="A180" s="3">
        <v>798</v>
      </c>
      <c r="B180" s="4">
        <v>40579</v>
      </c>
      <c r="C180" s="3">
        <v>1</v>
      </c>
      <c r="D180" s="3">
        <v>0</v>
      </c>
      <c r="E180" s="3">
        <v>2</v>
      </c>
      <c r="F180" s="3">
        <v>16</v>
      </c>
      <c r="G180" s="5" t="b">
        <v>0</v>
      </c>
      <c r="H180" s="3">
        <v>6</v>
      </c>
      <c r="I180" s="3">
        <v>3</v>
      </c>
      <c r="J180" s="3">
        <v>0.22</v>
      </c>
      <c r="K180" s="3">
        <v>0.2273</v>
      </c>
      <c r="L180" s="3">
        <v>1</v>
      </c>
      <c r="M180" s="3">
        <v>0.1343</v>
      </c>
      <c r="N180" s="3">
        <v>8</v>
      </c>
      <c r="O180" s="3">
        <v>63</v>
      </c>
      <c r="P180" s="6">
        <v>71</v>
      </c>
    </row>
    <row r="181" spans="1:16" ht="15" thickBot="1" x14ac:dyDescent="0.35">
      <c r="A181" s="3">
        <v>799</v>
      </c>
      <c r="B181" s="4">
        <v>40579</v>
      </c>
      <c r="C181" s="3">
        <v>1</v>
      </c>
      <c r="D181" s="3">
        <v>0</v>
      </c>
      <c r="E181" s="3">
        <v>2</v>
      </c>
      <c r="F181" s="3">
        <v>17</v>
      </c>
      <c r="G181" s="5" t="b">
        <v>0</v>
      </c>
      <c r="H181" s="3">
        <v>6</v>
      </c>
      <c r="I181" s="3">
        <v>2</v>
      </c>
      <c r="J181" s="3">
        <v>0.24</v>
      </c>
      <c r="K181" s="3">
        <v>0.21210000000000001</v>
      </c>
      <c r="L181" s="3">
        <v>1</v>
      </c>
      <c r="M181" s="3">
        <v>0.28360000000000002</v>
      </c>
      <c r="N181" s="3">
        <v>14</v>
      </c>
      <c r="O181" s="3">
        <v>64</v>
      </c>
      <c r="P181" s="6">
        <v>78</v>
      </c>
    </row>
    <row r="182" spans="1:16" ht="15" thickBot="1" x14ac:dyDescent="0.35">
      <c r="A182" s="3">
        <v>800</v>
      </c>
      <c r="B182" s="4">
        <v>40579</v>
      </c>
      <c r="C182" s="3">
        <v>1</v>
      </c>
      <c r="D182" s="3">
        <v>0</v>
      </c>
      <c r="E182" s="3">
        <v>2</v>
      </c>
      <c r="F182" s="3">
        <v>18</v>
      </c>
      <c r="G182" s="5" t="b">
        <v>0</v>
      </c>
      <c r="H182" s="3">
        <v>6</v>
      </c>
      <c r="I182" s="3">
        <v>2</v>
      </c>
      <c r="J182" s="3">
        <v>0.28000000000000003</v>
      </c>
      <c r="K182" s="3">
        <v>0.2424</v>
      </c>
      <c r="L182" s="3">
        <v>0.93</v>
      </c>
      <c r="M182" s="3">
        <v>0.44779999999999998</v>
      </c>
      <c r="N182" s="3">
        <v>2</v>
      </c>
      <c r="O182" s="3">
        <v>81</v>
      </c>
      <c r="P182" s="6">
        <v>83</v>
      </c>
    </row>
    <row r="183" spans="1:16" ht="15" thickBot="1" x14ac:dyDescent="0.35">
      <c r="A183" s="3">
        <v>801</v>
      </c>
      <c r="B183" s="4">
        <v>40579</v>
      </c>
      <c r="C183" s="3">
        <v>1</v>
      </c>
      <c r="D183" s="3">
        <v>0</v>
      </c>
      <c r="E183" s="3">
        <v>2</v>
      </c>
      <c r="F183" s="3">
        <v>19</v>
      </c>
      <c r="G183" s="5" t="b">
        <v>0</v>
      </c>
      <c r="H183" s="3">
        <v>6</v>
      </c>
      <c r="I183" s="3">
        <v>2</v>
      </c>
      <c r="J183" s="3">
        <v>0.28000000000000003</v>
      </c>
      <c r="K183" s="3">
        <v>0.2424</v>
      </c>
      <c r="L183" s="3">
        <v>0.93</v>
      </c>
      <c r="M183" s="3">
        <v>0.44779999999999998</v>
      </c>
      <c r="N183" s="3">
        <v>6</v>
      </c>
      <c r="O183" s="3">
        <v>78</v>
      </c>
      <c r="P183" s="6">
        <v>84</v>
      </c>
    </row>
    <row r="184" spans="1:16" ht="15" thickBot="1" x14ac:dyDescent="0.35">
      <c r="A184" s="3">
        <v>802</v>
      </c>
      <c r="B184" s="4">
        <v>40579</v>
      </c>
      <c r="C184" s="3">
        <v>1</v>
      </c>
      <c r="D184" s="3">
        <v>0</v>
      </c>
      <c r="E184" s="3">
        <v>2</v>
      </c>
      <c r="F184" s="3">
        <v>20</v>
      </c>
      <c r="G184" s="5" t="b">
        <v>0</v>
      </c>
      <c r="H184" s="3">
        <v>6</v>
      </c>
      <c r="I184" s="3">
        <v>1</v>
      </c>
      <c r="J184" s="3">
        <v>0.3</v>
      </c>
      <c r="K184" s="3">
        <v>0.28789999999999999</v>
      </c>
      <c r="L184" s="3">
        <v>0.87</v>
      </c>
      <c r="M184" s="3">
        <v>0.25369999999999998</v>
      </c>
      <c r="N184" s="3">
        <v>5</v>
      </c>
      <c r="O184" s="3">
        <v>64</v>
      </c>
      <c r="P184" s="6">
        <v>69</v>
      </c>
    </row>
    <row r="185" spans="1:16" ht="15" thickBot="1" x14ac:dyDescent="0.35">
      <c r="A185" s="3">
        <v>803</v>
      </c>
      <c r="B185" s="4">
        <v>40579</v>
      </c>
      <c r="C185" s="3">
        <v>1</v>
      </c>
      <c r="D185" s="3">
        <v>0</v>
      </c>
      <c r="E185" s="3">
        <v>2</v>
      </c>
      <c r="F185" s="3">
        <v>21</v>
      </c>
      <c r="G185" s="5" t="b">
        <v>0</v>
      </c>
      <c r="H185" s="3">
        <v>6</v>
      </c>
      <c r="I185" s="3">
        <v>1</v>
      </c>
      <c r="J185" s="3">
        <v>0.26</v>
      </c>
      <c r="K185" s="3">
        <v>0.2576</v>
      </c>
      <c r="L185" s="3">
        <v>1</v>
      </c>
      <c r="M185" s="3">
        <v>0.19400000000000001</v>
      </c>
      <c r="N185" s="3">
        <v>3</v>
      </c>
      <c r="O185" s="3">
        <v>53</v>
      </c>
      <c r="P185" s="6">
        <v>56</v>
      </c>
    </row>
    <row r="186" spans="1:16" ht="15" thickBot="1" x14ac:dyDescent="0.35">
      <c r="A186" s="3">
        <v>804</v>
      </c>
      <c r="B186" s="4">
        <v>40579</v>
      </c>
      <c r="C186" s="3">
        <v>1</v>
      </c>
      <c r="D186" s="3">
        <v>0</v>
      </c>
      <c r="E186" s="3">
        <v>2</v>
      </c>
      <c r="F186" s="3">
        <v>22</v>
      </c>
      <c r="G186" s="5" t="b">
        <v>0</v>
      </c>
      <c r="H186" s="3">
        <v>6</v>
      </c>
      <c r="I186" s="3">
        <v>1</v>
      </c>
      <c r="J186" s="3">
        <v>0.26</v>
      </c>
      <c r="K186" s="3">
        <v>0.2727</v>
      </c>
      <c r="L186" s="3">
        <v>0.93</v>
      </c>
      <c r="M186" s="3">
        <v>0.1343</v>
      </c>
      <c r="N186" s="3">
        <v>2</v>
      </c>
      <c r="O186" s="3">
        <v>43</v>
      </c>
      <c r="P186" s="6">
        <v>45</v>
      </c>
    </row>
    <row r="187" spans="1:16" ht="15" thickBot="1" x14ac:dyDescent="0.35">
      <c r="A187" s="3">
        <v>805</v>
      </c>
      <c r="B187" s="4">
        <v>40579</v>
      </c>
      <c r="C187" s="3">
        <v>1</v>
      </c>
      <c r="D187" s="3">
        <v>0</v>
      </c>
      <c r="E187" s="3">
        <v>2</v>
      </c>
      <c r="F187" s="3">
        <v>23</v>
      </c>
      <c r="G187" s="5" t="b">
        <v>0</v>
      </c>
      <c r="H187" s="3">
        <v>6</v>
      </c>
      <c r="I187" s="3">
        <v>1</v>
      </c>
      <c r="J187" s="3">
        <v>0.26</v>
      </c>
      <c r="K187" s="3">
        <v>0.2576</v>
      </c>
      <c r="L187" s="3">
        <v>0.93</v>
      </c>
      <c r="M187" s="3">
        <v>0.22389999999999999</v>
      </c>
      <c r="N187" s="3">
        <v>7</v>
      </c>
      <c r="O187" s="3">
        <v>52</v>
      </c>
      <c r="P187" s="6">
        <v>59</v>
      </c>
    </row>
    <row r="188" spans="1:16" ht="15" thickBot="1" x14ac:dyDescent="0.35">
      <c r="A188" s="3">
        <v>806</v>
      </c>
      <c r="B188" s="4">
        <v>40580</v>
      </c>
      <c r="C188" s="3">
        <v>1</v>
      </c>
      <c r="D188" s="3">
        <v>0</v>
      </c>
      <c r="E188" s="3">
        <v>2</v>
      </c>
      <c r="F188" s="3">
        <v>0</v>
      </c>
      <c r="G188" s="5" t="b">
        <v>0</v>
      </c>
      <c r="H188" s="3">
        <v>0</v>
      </c>
      <c r="I188" s="3">
        <v>1</v>
      </c>
      <c r="J188" s="3">
        <v>0.26</v>
      </c>
      <c r="K188" s="3">
        <v>0.2576</v>
      </c>
      <c r="L188" s="3">
        <v>0.7</v>
      </c>
      <c r="M188" s="3">
        <v>0.19400000000000001</v>
      </c>
      <c r="N188" s="3">
        <v>2</v>
      </c>
      <c r="O188" s="3">
        <v>37</v>
      </c>
      <c r="P188" s="6">
        <v>39</v>
      </c>
    </row>
    <row r="189" spans="1:16" ht="15" thickBot="1" x14ac:dyDescent="0.35">
      <c r="A189" s="3">
        <v>807</v>
      </c>
      <c r="B189" s="4">
        <v>40580</v>
      </c>
      <c r="C189" s="3">
        <v>1</v>
      </c>
      <c r="D189" s="3">
        <v>0</v>
      </c>
      <c r="E189" s="3">
        <v>2</v>
      </c>
      <c r="F189" s="3">
        <v>1</v>
      </c>
      <c r="G189" s="5" t="b">
        <v>0</v>
      </c>
      <c r="H189" s="3">
        <v>0</v>
      </c>
      <c r="I189" s="3">
        <v>1</v>
      </c>
      <c r="J189" s="3">
        <v>0.26</v>
      </c>
      <c r="K189" s="3">
        <v>0.2273</v>
      </c>
      <c r="L189" s="3">
        <v>0.65</v>
      </c>
      <c r="M189" s="3">
        <v>0.41789999999999999</v>
      </c>
      <c r="N189" s="3">
        <v>4</v>
      </c>
      <c r="O189" s="3">
        <v>40</v>
      </c>
      <c r="P189" s="6">
        <v>44</v>
      </c>
    </row>
    <row r="190" spans="1:16" ht="15" thickBot="1" x14ac:dyDescent="0.35">
      <c r="A190" s="3">
        <v>808</v>
      </c>
      <c r="B190" s="4">
        <v>40580</v>
      </c>
      <c r="C190" s="3">
        <v>1</v>
      </c>
      <c r="D190" s="3">
        <v>0</v>
      </c>
      <c r="E190" s="3">
        <v>2</v>
      </c>
      <c r="F190" s="3">
        <v>2</v>
      </c>
      <c r="G190" s="5" t="b">
        <v>0</v>
      </c>
      <c r="H190" s="3">
        <v>0</v>
      </c>
      <c r="I190" s="3">
        <v>1</v>
      </c>
      <c r="J190" s="3">
        <v>0.26</v>
      </c>
      <c r="K190" s="3">
        <v>0.2273</v>
      </c>
      <c r="L190" s="3">
        <v>0.6</v>
      </c>
      <c r="M190" s="3">
        <v>0.32840000000000003</v>
      </c>
      <c r="N190" s="3">
        <v>0</v>
      </c>
      <c r="O190" s="3">
        <v>20</v>
      </c>
      <c r="P190" s="6">
        <v>20</v>
      </c>
    </row>
    <row r="191" spans="1:16" ht="15" thickBot="1" x14ac:dyDescent="0.35">
      <c r="A191" s="3">
        <v>809</v>
      </c>
      <c r="B191" s="4">
        <v>40580</v>
      </c>
      <c r="C191" s="3">
        <v>1</v>
      </c>
      <c r="D191" s="3">
        <v>0</v>
      </c>
      <c r="E191" s="3">
        <v>2</v>
      </c>
      <c r="F191" s="3">
        <v>3</v>
      </c>
      <c r="G191" s="5" t="b">
        <v>0</v>
      </c>
      <c r="H191" s="3">
        <v>0</v>
      </c>
      <c r="I191" s="3">
        <v>1</v>
      </c>
      <c r="J191" s="3">
        <v>0.26</v>
      </c>
      <c r="K191" s="3">
        <v>0.28789999999999999</v>
      </c>
      <c r="L191" s="3">
        <v>0.6</v>
      </c>
      <c r="M191" s="3">
        <v>8.9599999999999999E-2</v>
      </c>
      <c r="N191" s="3">
        <v>3</v>
      </c>
      <c r="O191" s="3">
        <v>10</v>
      </c>
      <c r="P191" s="6">
        <v>13</v>
      </c>
    </row>
    <row r="192" spans="1:16" ht="15" thickBot="1" x14ac:dyDescent="0.35">
      <c r="A192" s="3">
        <v>810</v>
      </c>
      <c r="B192" s="4">
        <v>40580</v>
      </c>
      <c r="C192" s="3">
        <v>1</v>
      </c>
      <c r="D192" s="3">
        <v>0</v>
      </c>
      <c r="E192" s="3">
        <v>2</v>
      </c>
      <c r="F192" s="3">
        <v>4</v>
      </c>
      <c r="G192" s="5" t="b">
        <v>0</v>
      </c>
      <c r="H192" s="3">
        <v>0</v>
      </c>
      <c r="I192" s="3">
        <v>1</v>
      </c>
      <c r="J192" s="3">
        <v>0.26</v>
      </c>
      <c r="K192" s="3">
        <v>0.2273</v>
      </c>
      <c r="L192" s="3">
        <v>0.6</v>
      </c>
      <c r="M192" s="3">
        <v>0.35820000000000002</v>
      </c>
      <c r="N192" s="3">
        <v>0</v>
      </c>
      <c r="O192" s="3">
        <v>2</v>
      </c>
      <c r="P192" s="6">
        <v>2</v>
      </c>
    </row>
    <row r="193" spans="1:16" ht="15" thickBot="1" x14ac:dyDescent="0.35">
      <c r="A193" s="3">
        <v>811</v>
      </c>
      <c r="B193" s="4">
        <v>40580</v>
      </c>
      <c r="C193" s="3">
        <v>1</v>
      </c>
      <c r="D193" s="3">
        <v>0</v>
      </c>
      <c r="E193" s="3">
        <v>2</v>
      </c>
      <c r="F193" s="3">
        <v>5</v>
      </c>
      <c r="G193" s="5" t="b">
        <v>0</v>
      </c>
      <c r="H193" s="3">
        <v>0</v>
      </c>
      <c r="I193" s="3">
        <v>1</v>
      </c>
      <c r="J193" s="3">
        <v>0.26</v>
      </c>
      <c r="K193" s="3">
        <v>0.2576</v>
      </c>
      <c r="L193" s="3">
        <v>0.6</v>
      </c>
      <c r="M193" s="3">
        <v>0.22389999999999999</v>
      </c>
      <c r="N193" s="3">
        <v>0</v>
      </c>
      <c r="O193" s="3">
        <v>1</v>
      </c>
      <c r="P193" s="6">
        <v>1</v>
      </c>
    </row>
    <row r="194" spans="1:16" ht="15" thickBot="1" x14ac:dyDescent="0.35">
      <c r="A194" s="3">
        <v>812</v>
      </c>
      <c r="B194" s="4">
        <v>40580</v>
      </c>
      <c r="C194" s="3">
        <v>1</v>
      </c>
      <c r="D194" s="3">
        <v>0</v>
      </c>
      <c r="E194" s="3">
        <v>2</v>
      </c>
      <c r="F194" s="3">
        <v>6</v>
      </c>
      <c r="G194" s="5" t="b">
        <v>0</v>
      </c>
      <c r="H194" s="3">
        <v>0</v>
      </c>
      <c r="I194" s="3">
        <v>1</v>
      </c>
      <c r="J194" s="3">
        <v>0.26</v>
      </c>
      <c r="K194" s="3">
        <v>0.2576</v>
      </c>
      <c r="L194" s="3">
        <v>0.6</v>
      </c>
      <c r="M194" s="3">
        <v>0.22389999999999999</v>
      </c>
      <c r="N194" s="3">
        <v>0</v>
      </c>
      <c r="O194" s="3">
        <v>1</v>
      </c>
      <c r="P194" s="6">
        <v>1</v>
      </c>
    </row>
    <row r="195" spans="1:16" ht="15" thickBot="1" x14ac:dyDescent="0.35">
      <c r="A195" s="3">
        <v>813</v>
      </c>
      <c r="B195" s="4">
        <v>40580</v>
      </c>
      <c r="C195" s="3">
        <v>1</v>
      </c>
      <c r="D195" s="3">
        <v>0</v>
      </c>
      <c r="E195" s="3">
        <v>2</v>
      </c>
      <c r="F195" s="3">
        <v>7</v>
      </c>
      <c r="G195" s="5" t="b">
        <v>0</v>
      </c>
      <c r="H195" s="3">
        <v>0</v>
      </c>
      <c r="I195" s="3">
        <v>1</v>
      </c>
      <c r="J195" s="3">
        <v>0.24</v>
      </c>
      <c r="K195" s="3">
        <v>0.2424</v>
      </c>
      <c r="L195" s="3">
        <v>0.65</v>
      </c>
      <c r="M195" s="3">
        <v>0.16420000000000001</v>
      </c>
      <c r="N195" s="3">
        <v>0</v>
      </c>
      <c r="O195" s="3">
        <v>8</v>
      </c>
      <c r="P195" s="6">
        <v>8</v>
      </c>
    </row>
    <row r="196" spans="1:16" ht="15" thickBot="1" x14ac:dyDescent="0.35">
      <c r="A196" s="3">
        <v>814</v>
      </c>
      <c r="B196" s="4">
        <v>40580</v>
      </c>
      <c r="C196" s="3">
        <v>1</v>
      </c>
      <c r="D196" s="3">
        <v>0</v>
      </c>
      <c r="E196" s="3">
        <v>2</v>
      </c>
      <c r="F196" s="3">
        <v>8</v>
      </c>
      <c r="G196" s="5" t="b">
        <v>0</v>
      </c>
      <c r="H196" s="3">
        <v>0</v>
      </c>
      <c r="I196" s="3">
        <v>1</v>
      </c>
      <c r="J196" s="3">
        <v>0.24</v>
      </c>
      <c r="K196" s="3">
        <v>0.2576</v>
      </c>
      <c r="L196" s="3">
        <v>0.65</v>
      </c>
      <c r="M196" s="3">
        <v>0.1045</v>
      </c>
      <c r="N196" s="3">
        <v>2</v>
      </c>
      <c r="O196" s="3">
        <v>21</v>
      </c>
      <c r="P196" s="6">
        <v>23</v>
      </c>
    </row>
    <row r="197" spans="1:16" ht="15" thickBot="1" x14ac:dyDescent="0.35">
      <c r="A197" s="3">
        <v>815</v>
      </c>
      <c r="B197" s="4">
        <v>40580</v>
      </c>
      <c r="C197" s="3">
        <v>1</v>
      </c>
      <c r="D197" s="3">
        <v>0</v>
      </c>
      <c r="E197" s="3">
        <v>2</v>
      </c>
      <c r="F197" s="3">
        <v>9</v>
      </c>
      <c r="G197" s="5" t="b">
        <v>0</v>
      </c>
      <c r="H197" s="3">
        <v>0</v>
      </c>
      <c r="I197" s="3">
        <v>1</v>
      </c>
      <c r="J197" s="3">
        <v>0.28000000000000003</v>
      </c>
      <c r="K197" s="3">
        <v>0.28789999999999999</v>
      </c>
      <c r="L197" s="3">
        <v>0.56000000000000005</v>
      </c>
      <c r="M197" s="3">
        <v>0.1045</v>
      </c>
      <c r="N197" s="3">
        <v>7</v>
      </c>
      <c r="O197" s="3">
        <v>38</v>
      </c>
      <c r="P197" s="6">
        <v>45</v>
      </c>
    </row>
    <row r="198" spans="1:16" ht="15" thickBot="1" x14ac:dyDescent="0.35">
      <c r="A198" s="3">
        <v>816</v>
      </c>
      <c r="B198" s="4">
        <v>40580</v>
      </c>
      <c r="C198" s="3">
        <v>1</v>
      </c>
      <c r="D198" s="3">
        <v>0</v>
      </c>
      <c r="E198" s="3">
        <v>2</v>
      </c>
      <c r="F198" s="3">
        <v>10</v>
      </c>
      <c r="G198" s="5" t="b">
        <v>0</v>
      </c>
      <c r="H198" s="3">
        <v>0</v>
      </c>
      <c r="I198" s="3">
        <v>1</v>
      </c>
      <c r="J198" s="3">
        <v>0.3</v>
      </c>
      <c r="K198" s="3">
        <v>0.28789999999999999</v>
      </c>
      <c r="L198" s="3">
        <v>0.52</v>
      </c>
      <c r="M198" s="3">
        <v>0.25369999999999998</v>
      </c>
      <c r="N198" s="3">
        <v>15</v>
      </c>
      <c r="O198" s="3">
        <v>74</v>
      </c>
      <c r="P198" s="6">
        <v>89</v>
      </c>
    </row>
    <row r="199" spans="1:16" ht="15" thickBot="1" x14ac:dyDescent="0.35">
      <c r="A199" s="3">
        <v>817</v>
      </c>
      <c r="B199" s="4">
        <v>40580</v>
      </c>
      <c r="C199" s="3">
        <v>1</v>
      </c>
      <c r="D199" s="3">
        <v>0</v>
      </c>
      <c r="E199" s="3">
        <v>2</v>
      </c>
      <c r="F199" s="3">
        <v>11</v>
      </c>
      <c r="G199" s="5" t="b">
        <v>0</v>
      </c>
      <c r="H199" s="3">
        <v>0</v>
      </c>
      <c r="I199" s="3">
        <v>1</v>
      </c>
      <c r="J199" s="3">
        <v>0.32</v>
      </c>
      <c r="K199" s="3">
        <v>0.30299999999999999</v>
      </c>
      <c r="L199" s="3">
        <v>0.49</v>
      </c>
      <c r="M199" s="3">
        <v>0.25369999999999998</v>
      </c>
      <c r="N199" s="3">
        <v>28</v>
      </c>
      <c r="O199" s="3">
        <v>89</v>
      </c>
      <c r="P199" s="6">
        <v>117</v>
      </c>
    </row>
    <row r="200" spans="1:16" ht="15" thickBot="1" x14ac:dyDescent="0.35">
      <c r="A200" s="3">
        <v>818</v>
      </c>
      <c r="B200" s="4">
        <v>40580</v>
      </c>
      <c r="C200" s="3">
        <v>1</v>
      </c>
      <c r="D200" s="3">
        <v>0</v>
      </c>
      <c r="E200" s="3">
        <v>2</v>
      </c>
      <c r="F200" s="3">
        <v>12</v>
      </c>
      <c r="G200" s="5" t="b">
        <v>0</v>
      </c>
      <c r="H200" s="3">
        <v>0</v>
      </c>
      <c r="I200" s="3">
        <v>1</v>
      </c>
      <c r="J200" s="3">
        <v>0.34</v>
      </c>
      <c r="K200" s="3">
        <v>0.33329999999999999</v>
      </c>
      <c r="L200" s="3">
        <v>0.46</v>
      </c>
      <c r="M200" s="3">
        <v>0</v>
      </c>
      <c r="N200" s="3">
        <v>48</v>
      </c>
      <c r="O200" s="3">
        <v>126</v>
      </c>
      <c r="P200" s="6">
        <v>174</v>
      </c>
    </row>
    <row r="201" spans="1:16" ht="15" thickBot="1" x14ac:dyDescent="0.35">
      <c r="A201" s="3">
        <v>819</v>
      </c>
      <c r="B201" s="4">
        <v>40580</v>
      </c>
      <c r="C201" s="3">
        <v>1</v>
      </c>
      <c r="D201" s="3">
        <v>0</v>
      </c>
      <c r="E201" s="3">
        <v>2</v>
      </c>
      <c r="F201" s="3">
        <v>13</v>
      </c>
      <c r="G201" s="5" t="b">
        <v>0</v>
      </c>
      <c r="H201" s="3">
        <v>0</v>
      </c>
      <c r="I201" s="3">
        <v>1</v>
      </c>
      <c r="J201" s="3">
        <v>0.34</v>
      </c>
      <c r="K201" s="3">
        <v>0.36359999999999998</v>
      </c>
      <c r="L201" s="3">
        <v>0.46</v>
      </c>
      <c r="M201" s="3">
        <v>0</v>
      </c>
      <c r="N201" s="3">
        <v>47</v>
      </c>
      <c r="O201" s="3">
        <v>135</v>
      </c>
      <c r="P201" s="6">
        <v>182</v>
      </c>
    </row>
    <row r="202" spans="1:16" ht="15" thickBot="1" x14ac:dyDescent="0.35">
      <c r="A202" s="3">
        <v>820</v>
      </c>
      <c r="B202" s="4">
        <v>40580</v>
      </c>
      <c r="C202" s="3">
        <v>1</v>
      </c>
      <c r="D202" s="3">
        <v>0</v>
      </c>
      <c r="E202" s="3">
        <v>2</v>
      </c>
      <c r="F202" s="3">
        <v>14</v>
      </c>
      <c r="G202" s="5" t="b">
        <v>0</v>
      </c>
      <c r="H202" s="3">
        <v>0</v>
      </c>
      <c r="I202" s="3">
        <v>1</v>
      </c>
      <c r="J202" s="3">
        <v>0.34</v>
      </c>
      <c r="K202" s="3">
        <v>0.34849999999999998</v>
      </c>
      <c r="L202" s="3">
        <v>0.46</v>
      </c>
      <c r="M202" s="3">
        <v>8.9599999999999999E-2</v>
      </c>
      <c r="N202" s="3">
        <v>47</v>
      </c>
      <c r="O202" s="3">
        <v>114</v>
      </c>
      <c r="P202" s="6">
        <v>161</v>
      </c>
    </row>
    <row r="203" spans="1:16" ht="15" thickBot="1" x14ac:dyDescent="0.35">
      <c r="A203" s="3">
        <v>821</v>
      </c>
      <c r="B203" s="4">
        <v>40580</v>
      </c>
      <c r="C203" s="3">
        <v>1</v>
      </c>
      <c r="D203" s="3">
        <v>0</v>
      </c>
      <c r="E203" s="3">
        <v>2</v>
      </c>
      <c r="F203" s="3">
        <v>15</v>
      </c>
      <c r="G203" s="5" t="b">
        <v>0</v>
      </c>
      <c r="H203" s="3">
        <v>0</v>
      </c>
      <c r="I203" s="3">
        <v>1</v>
      </c>
      <c r="J203" s="3">
        <v>0.34</v>
      </c>
      <c r="K203" s="3">
        <v>0.34849999999999998</v>
      </c>
      <c r="L203" s="3">
        <v>0.46</v>
      </c>
      <c r="M203" s="3">
        <v>8.9599999999999999E-2</v>
      </c>
      <c r="N203" s="3">
        <v>52</v>
      </c>
      <c r="O203" s="3">
        <v>130</v>
      </c>
      <c r="P203" s="6">
        <v>182</v>
      </c>
    </row>
    <row r="204" spans="1:16" ht="15" thickBot="1" x14ac:dyDescent="0.35">
      <c r="A204" s="3">
        <v>822</v>
      </c>
      <c r="B204" s="4">
        <v>40580</v>
      </c>
      <c r="C204" s="3">
        <v>1</v>
      </c>
      <c r="D204" s="3">
        <v>0</v>
      </c>
      <c r="E204" s="3">
        <v>2</v>
      </c>
      <c r="F204" s="3">
        <v>16</v>
      </c>
      <c r="G204" s="5" t="b">
        <v>0</v>
      </c>
      <c r="H204" s="3">
        <v>0</v>
      </c>
      <c r="I204" s="3">
        <v>1</v>
      </c>
      <c r="J204" s="3">
        <v>0.34</v>
      </c>
      <c r="K204" s="3">
        <v>0.34849999999999998</v>
      </c>
      <c r="L204" s="3">
        <v>0.49</v>
      </c>
      <c r="M204" s="3">
        <v>0.1045</v>
      </c>
      <c r="N204" s="3">
        <v>42</v>
      </c>
      <c r="O204" s="3">
        <v>115</v>
      </c>
      <c r="P204" s="6">
        <v>157</v>
      </c>
    </row>
    <row r="205" spans="1:16" ht="15" thickBot="1" x14ac:dyDescent="0.35">
      <c r="A205" s="3">
        <v>823</v>
      </c>
      <c r="B205" s="4">
        <v>40580</v>
      </c>
      <c r="C205" s="3">
        <v>1</v>
      </c>
      <c r="D205" s="3">
        <v>0</v>
      </c>
      <c r="E205" s="3">
        <v>2</v>
      </c>
      <c r="F205" s="3">
        <v>17</v>
      </c>
      <c r="G205" s="5" t="b">
        <v>0</v>
      </c>
      <c r="H205" s="3">
        <v>0</v>
      </c>
      <c r="I205" s="3">
        <v>1</v>
      </c>
      <c r="J205" s="3">
        <v>0.34</v>
      </c>
      <c r="K205" s="3">
        <v>0.36359999999999998</v>
      </c>
      <c r="L205" s="3">
        <v>0.46</v>
      </c>
      <c r="M205" s="3">
        <v>0</v>
      </c>
      <c r="N205" s="3">
        <v>24</v>
      </c>
      <c r="O205" s="3">
        <v>97</v>
      </c>
      <c r="P205" s="6">
        <v>121</v>
      </c>
    </row>
    <row r="206" spans="1:16" ht="15" thickBot="1" x14ac:dyDescent="0.35">
      <c r="A206" s="3">
        <v>824</v>
      </c>
      <c r="B206" s="4">
        <v>40580</v>
      </c>
      <c r="C206" s="3">
        <v>1</v>
      </c>
      <c r="D206" s="3">
        <v>0</v>
      </c>
      <c r="E206" s="3">
        <v>2</v>
      </c>
      <c r="F206" s="3">
        <v>18</v>
      </c>
      <c r="G206" s="5" t="b">
        <v>0</v>
      </c>
      <c r="H206" s="3">
        <v>0</v>
      </c>
      <c r="I206" s="3">
        <v>1</v>
      </c>
      <c r="J206" s="3">
        <v>0.3</v>
      </c>
      <c r="K206" s="3">
        <v>0.30299999999999999</v>
      </c>
      <c r="L206" s="3">
        <v>0.56000000000000005</v>
      </c>
      <c r="M206" s="3">
        <v>0.16420000000000001</v>
      </c>
      <c r="N206" s="3">
        <v>13</v>
      </c>
      <c r="O206" s="3">
        <v>65</v>
      </c>
      <c r="P206" s="6">
        <v>78</v>
      </c>
    </row>
    <row r="207" spans="1:16" ht="15" thickBot="1" x14ac:dyDescent="0.35">
      <c r="A207" s="3">
        <v>825</v>
      </c>
      <c r="B207" s="4">
        <v>40580</v>
      </c>
      <c r="C207" s="3">
        <v>1</v>
      </c>
      <c r="D207" s="3">
        <v>0</v>
      </c>
      <c r="E207" s="3">
        <v>2</v>
      </c>
      <c r="F207" s="3">
        <v>19</v>
      </c>
      <c r="G207" s="5" t="b">
        <v>0</v>
      </c>
      <c r="H207" s="3">
        <v>0</v>
      </c>
      <c r="I207" s="3">
        <v>1</v>
      </c>
      <c r="J207" s="3">
        <v>0.28000000000000003</v>
      </c>
      <c r="K207" s="3">
        <v>0.28789999999999999</v>
      </c>
      <c r="L207" s="3">
        <v>0.61</v>
      </c>
      <c r="M207" s="3">
        <v>0.1343</v>
      </c>
      <c r="N207" s="3">
        <v>1</v>
      </c>
      <c r="O207" s="3">
        <v>20</v>
      </c>
      <c r="P207" s="6">
        <v>21</v>
      </c>
    </row>
    <row r="208" spans="1:16" ht="15" thickBot="1" x14ac:dyDescent="0.35">
      <c r="A208" s="3">
        <v>826</v>
      </c>
      <c r="B208" s="4">
        <v>40580</v>
      </c>
      <c r="C208" s="3">
        <v>1</v>
      </c>
      <c r="D208" s="3">
        <v>0</v>
      </c>
      <c r="E208" s="3">
        <v>2</v>
      </c>
      <c r="F208" s="3">
        <v>20</v>
      </c>
      <c r="G208" s="5" t="b">
        <v>0</v>
      </c>
      <c r="H208" s="3">
        <v>0</v>
      </c>
      <c r="I208" s="3">
        <v>1</v>
      </c>
      <c r="J208" s="3">
        <v>0.28000000000000003</v>
      </c>
      <c r="K208" s="3">
        <v>0.28789999999999999</v>
      </c>
      <c r="L208" s="3">
        <v>0.61</v>
      </c>
      <c r="M208" s="3">
        <v>0.1045</v>
      </c>
      <c r="N208" s="3">
        <v>5</v>
      </c>
      <c r="O208" s="3">
        <v>21</v>
      </c>
      <c r="P208" s="6">
        <v>26</v>
      </c>
    </row>
    <row r="209" spans="1:16" ht="15" thickBot="1" x14ac:dyDescent="0.35">
      <c r="A209" s="3">
        <v>827</v>
      </c>
      <c r="B209" s="4">
        <v>40580</v>
      </c>
      <c r="C209" s="3">
        <v>1</v>
      </c>
      <c r="D209" s="3">
        <v>0</v>
      </c>
      <c r="E209" s="3">
        <v>2</v>
      </c>
      <c r="F209" s="3">
        <v>21</v>
      </c>
      <c r="G209" s="5" t="b">
        <v>0</v>
      </c>
      <c r="H209" s="3">
        <v>0</v>
      </c>
      <c r="I209" s="3">
        <v>1</v>
      </c>
      <c r="J209" s="3">
        <v>0.26</v>
      </c>
      <c r="K209" s="3">
        <v>0.30299999999999999</v>
      </c>
      <c r="L209" s="3">
        <v>0.6</v>
      </c>
      <c r="M209" s="3">
        <v>0</v>
      </c>
      <c r="N209" s="3">
        <v>5</v>
      </c>
      <c r="O209" s="3">
        <v>22</v>
      </c>
      <c r="P209" s="6">
        <v>27</v>
      </c>
    </row>
    <row r="210" spans="1:16" ht="15" thickBot="1" x14ac:dyDescent="0.35">
      <c r="A210" s="3">
        <v>828</v>
      </c>
      <c r="B210" s="4">
        <v>40580</v>
      </c>
      <c r="C210" s="3">
        <v>1</v>
      </c>
      <c r="D210" s="3">
        <v>0</v>
      </c>
      <c r="E210" s="3">
        <v>2</v>
      </c>
      <c r="F210" s="3">
        <v>22</v>
      </c>
      <c r="G210" s="5" t="b">
        <v>0</v>
      </c>
      <c r="H210" s="3">
        <v>0</v>
      </c>
      <c r="I210" s="3">
        <v>1</v>
      </c>
      <c r="J210" s="3">
        <v>0.26</v>
      </c>
      <c r="K210" s="3">
        <v>0.30299999999999999</v>
      </c>
      <c r="L210" s="3">
        <v>0.6</v>
      </c>
      <c r="M210" s="3">
        <v>0</v>
      </c>
      <c r="N210" s="3">
        <v>5</v>
      </c>
      <c r="O210" s="3">
        <v>57</v>
      </c>
      <c r="P210" s="6">
        <v>62</v>
      </c>
    </row>
    <row r="211" spans="1:16" ht="15" thickBot="1" x14ac:dyDescent="0.35">
      <c r="A211" s="3">
        <v>829</v>
      </c>
      <c r="B211" s="4">
        <v>40580</v>
      </c>
      <c r="C211" s="3">
        <v>1</v>
      </c>
      <c r="D211" s="3">
        <v>0</v>
      </c>
      <c r="E211" s="3">
        <v>2</v>
      </c>
      <c r="F211" s="3">
        <v>23</v>
      </c>
      <c r="G211" s="5" t="b">
        <v>0</v>
      </c>
      <c r="H211" s="3">
        <v>0</v>
      </c>
      <c r="I211" s="3">
        <v>1</v>
      </c>
      <c r="J211" s="3">
        <v>0.24</v>
      </c>
      <c r="K211" s="3">
        <v>0.28789999999999999</v>
      </c>
      <c r="L211" s="3">
        <v>0.65</v>
      </c>
      <c r="M211" s="3">
        <v>0</v>
      </c>
      <c r="N211" s="3">
        <v>4</v>
      </c>
      <c r="O211" s="3">
        <v>26</v>
      </c>
      <c r="P211" s="6">
        <v>30</v>
      </c>
    </row>
    <row r="212" spans="1:16" ht="15" thickBot="1" x14ac:dyDescent="0.35">
      <c r="A212" s="3">
        <v>830</v>
      </c>
      <c r="B212" s="4">
        <v>40581</v>
      </c>
      <c r="C212" s="3">
        <v>1</v>
      </c>
      <c r="D212" s="3">
        <v>0</v>
      </c>
      <c r="E212" s="3">
        <v>2</v>
      </c>
      <c r="F212" s="3">
        <v>0</v>
      </c>
      <c r="G212" s="5" t="b">
        <v>0</v>
      </c>
      <c r="H212" s="3">
        <v>1</v>
      </c>
      <c r="I212" s="3">
        <v>1</v>
      </c>
      <c r="J212" s="3">
        <v>0.24</v>
      </c>
      <c r="K212" s="3">
        <v>0.28789999999999999</v>
      </c>
      <c r="L212" s="3">
        <v>0.65</v>
      </c>
      <c r="M212" s="3">
        <v>0</v>
      </c>
      <c r="N212" s="3">
        <v>1</v>
      </c>
      <c r="O212" s="3">
        <v>14</v>
      </c>
      <c r="P212" s="6">
        <v>15</v>
      </c>
    </row>
    <row r="213" spans="1:16" ht="15" thickBot="1" x14ac:dyDescent="0.35">
      <c r="A213" s="3">
        <v>831</v>
      </c>
      <c r="B213" s="4">
        <v>40581</v>
      </c>
      <c r="C213" s="3">
        <v>1</v>
      </c>
      <c r="D213" s="3">
        <v>0</v>
      </c>
      <c r="E213" s="3">
        <v>2</v>
      </c>
      <c r="F213" s="3">
        <v>1</v>
      </c>
      <c r="G213" s="5" t="b">
        <v>0</v>
      </c>
      <c r="H213" s="3">
        <v>1</v>
      </c>
      <c r="I213" s="3">
        <v>1</v>
      </c>
      <c r="J213" s="3">
        <v>0.22</v>
      </c>
      <c r="K213" s="3">
        <v>0.2727</v>
      </c>
      <c r="L213" s="3">
        <v>0.75</v>
      </c>
      <c r="M213" s="3">
        <v>0</v>
      </c>
      <c r="N213" s="3">
        <v>1</v>
      </c>
      <c r="O213" s="3">
        <v>4</v>
      </c>
      <c r="P213" s="6">
        <v>5</v>
      </c>
    </row>
    <row r="214" spans="1:16" ht="15" thickBot="1" x14ac:dyDescent="0.35">
      <c r="A214" s="3">
        <v>832</v>
      </c>
      <c r="B214" s="4">
        <v>40581</v>
      </c>
      <c r="C214" s="3">
        <v>1</v>
      </c>
      <c r="D214" s="3">
        <v>0</v>
      </c>
      <c r="E214" s="3">
        <v>2</v>
      </c>
      <c r="F214" s="3">
        <v>2</v>
      </c>
      <c r="G214" s="5" t="b">
        <v>0</v>
      </c>
      <c r="H214" s="3">
        <v>1</v>
      </c>
      <c r="I214" s="3">
        <v>1</v>
      </c>
      <c r="J214" s="3">
        <v>0.2</v>
      </c>
      <c r="K214" s="3">
        <v>0.2576</v>
      </c>
      <c r="L214" s="3">
        <v>0.8</v>
      </c>
      <c r="M214" s="3">
        <v>0</v>
      </c>
      <c r="N214" s="3">
        <v>0</v>
      </c>
      <c r="O214" s="3">
        <v>3</v>
      </c>
      <c r="P214" s="6">
        <v>3</v>
      </c>
    </row>
    <row r="215" spans="1:16" ht="15" thickBot="1" x14ac:dyDescent="0.35">
      <c r="A215" s="3">
        <v>833</v>
      </c>
      <c r="B215" s="4">
        <v>40581</v>
      </c>
      <c r="C215" s="3">
        <v>1</v>
      </c>
      <c r="D215" s="3">
        <v>0</v>
      </c>
      <c r="E215" s="3">
        <v>2</v>
      </c>
      <c r="F215" s="3">
        <v>3</v>
      </c>
      <c r="G215" s="5" t="b">
        <v>0</v>
      </c>
      <c r="H215" s="3">
        <v>1</v>
      </c>
      <c r="I215" s="3">
        <v>1</v>
      </c>
      <c r="J215" s="3">
        <v>0.2</v>
      </c>
      <c r="K215" s="3">
        <v>0.2576</v>
      </c>
      <c r="L215" s="3">
        <v>0.86</v>
      </c>
      <c r="M215" s="3">
        <v>0</v>
      </c>
      <c r="N215" s="3">
        <v>0</v>
      </c>
      <c r="O215" s="3">
        <v>1</v>
      </c>
      <c r="P215" s="6">
        <v>1</v>
      </c>
    </row>
    <row r="216" spans="1:16" ht="15" thickBot="1" x14ac:dyDescent="0.35">
      <c r="A216" s="3">
        <v>834</v>
      </c>
      <c r="B216" s="4">
        <v>40581</v>
      </c>
      <c r="C216" s="3">
        <v>1</v>
      </c>
      <c r="D216" s="3">
        <v>0</v>
      </c>
      <c r="E216" s="3">
        <v>2</v>
      </c>
      <c r="F216" s="3">
        <v>4</v>
      </c>
      <c r="G216" s="5" t="b">
        <v>0</v>
      </c>
      <c r="H216" s="3">
        <v>1</v>
      </c>
      <c r="I216" s="3">
        <v>1</v>
      </c>
      <c r="J216" s="3">
        <v>0.2</v>
      </c>
      <c r="K216" s="3">
        <v>0.2576</v>
      </c>
      <c r="L216" s="3">
        <v>0.86</v>
      </c>
      <c r="M216" s="3">
        <v>0</v>
      </c>
      <c r="N216" s="3">
        <v>1</v>
      </c>
      <c r="O216" s="3">
        <v>1</v>
      </c>
      <c r="P216" s="6">
        <v>2</v>
      </c>
    </row>
    <row r="217" spans="1:16" ht="15" thickBot="1" x14ac:dyDescent="0.35">
      <c r="A217" s="3">
        <v>835</v>
      </c>
      <c r="B217" s="4">
        <v>40581</v>
      </c>
      <c r="C217" s="3">
        <v>1</v>
      </c>
      <c r="D217" s="3">
        <v>0</v>
      </c>
      <c r="E217" s="3">
        <v>2</v>
      </c>
      <c r="F217" s="3">
        <v>5</v>
      </c>
      <c r="G217" s="5" t="b">
        <v>0</v>
      </c>
      <c r="H217" s="3">
        <v>1</v>
      </c>
      <c r="I217" s="3">
        <v>1</v>
      </c>
      <c r="J217" s="3">
        <v>0.2</v>
      </c>
      <c r="K217" s="3">
        <v>0.2576</v>
      </c>
      <c r="L217" s="3">
        <v>0.86</v>
      </c>
      <c r="M217" s="3">
        <v>0</v>
      </c>
      <c r="N217" s="3">
        <v>1</v>
      </c>
      <c r="O217" s="3">
        <v>9</v>
      </c>
      <c r="P217" s="6">
        <v>10</v>
      </c>
    </row>
    <row r="218" spans="1:16" ht="15" thickBot="1" x14ac:dyDescent="0.35">
      <c r="A218" s="3">
        <v>836</v>
      </c>
      <c r="B218" s="4">
        <v>40581</v>
      </c>
      <c r="C218" s="3">
        <v>1</v>
      </c>
      <c r="D218" s="3">
        <v>0</v>
      </c>
      <c r="E218" s="3">
        <v>2</v>
      </c>
      <c r="F218" s="3">
        <v>6</v>
      </c>
      <c r="G218" s="5" t="b">
        <v>0</v>
      </c>
      <c r="H218" s="3">
        <v>1</v>
      </c>
      <c r="I218" s="3">
        <v>1</v>
      </c>
      <c r="J218" s="3">
        <v>0.18</v>
      </c>
      <c r="K218" s="3">
        <v>0.2424</v>
      </c>
      <c r="L218" s="3">
        <v>0.93</v>
      </c>
      <c r="M218" s="3">
        <v>0</v>
      </c>
      <c r="N218" s="3">
        <v>1</v>
      </c>
      <c r="O218" s="3">
        <v>29</v>
      </c>
      <c r="P218" s="6">
        <v>30</v>
      </c>
    </row>
    <row r="219" spans="1:16" ht="15" thickBot="1" x14ac:dyDescent="0.35">
      <c r="A219" s="3">
        <v>837</v>
      </c>
      <c r="B219" s="4">
        <v>40581</v>
      </c>
      <c r="C219" s="3">
        <v>1</v>
      </c>
      <c r="D219" s="3">
        <v>0</v>
      </c>
      <c r="E219" s="3">
        <v>2</v>
      </c>
      <c r="F219" s="3">
        <v>7</v>
      </c>
      <c r="G219" s="5" t="b">
        <v>0</v>
      </c>
      <c r="H219" s="3">
        <v>1</v>
      </c>
      <c r="I219" s="3">
        <v>1</v>
      </c>
      <c r="J219" s="3">
        <v>0.18</v>
      </c>
      <c r="K219" s="3">
        <v>0.2424</v>
      </c>
      <c r="L219" s="3">
        <v>0.86</v>
      </c>
      <c r="M219" s="3">
        <v>0</v>
      </c>
      <c r="N219" s="3">
        <v>6</v>
      </c>
      <c r="O219" s="3">
        <v>89</v>
      </c>
      <c r="P219" s="6">
        <v>95</v>
      </c>
    </row>
    <row r="220" spans="1:16" ht="15" thickBot="1" x14ac:dyDescent="0.35">
      <c r="A220" s="3">
        <v>838</v>
      </c>
      <c r="B220" s="4">
        <v>40581</v>
      </c>
      <c r="C220" s="3">
        <v>1</v>
      </c>
      <c r="D220" s="3">
        <v>0</v>
      </c>
      <c r="E220" s="3">
        <v>2</v>
      </c>
      <c r="F220" s="3">
        <v>8</v>
      </c>
      <c r="G220" s="5" t="b">
        <v>0</v>
      </c>
      <c r="H220" s="3">
        <v>1</v>
      </c>
      <c r="I220" s="3">
        <v>2</v>
      </c>
      <c r="J220" s="3">
        <v>0.16</v>
      </c>
      <c r="K220" s="3">
        <v>0.2273</v>
      </c>
      <c r="L220" s="3">
        <v>1</v>
      </c>
      <c r="M220" s="3">
        <v>0</v>
      </c>
      <c r="N220" s="3">
        <v>7</v>
      </c>
      <c r="O220" s="3">
        <v>223</v>
      </c>
      <c r="P220" s="6">
        <v>230</v>
      </c>
    </row>
    <row r="221" spans="1:16" ht="15" thickBot="1" x14ac:dyDescent="0.35">
      <c r="A221" s="3">
        <v>839</v>
      </c>
      <c r="B221" s="4">
        <v>40581</v>
      </c>
      <c r="C221" s="3">
        <v>1</v>
      </c>
      <c r="D221" s="3">
        <v>0</v>
      </c>
      <c r="E221" s="3">
        <v>2</v>
      </c>
      <c r="F221" s="3">
        <v>9</v>
      </c>
      <c r="G221" s="5" t="b">
        <v>0</v>
      </c>
      <c r="H221" s="3">
        <v>1</v>
      </c>
      <c r="I221" s="3">
        <v>1</v>
      </c>
      <c r="J221" s="3">
        <v>0.22</v>
      </c>
      <c r="K221" s="3">
        <v>0.2727</v>
      </c>
      <c r="L221" s="3">
        <v>0.8</v>
      </c>
      <c r="M221" s="3">
        <v>0</v>
      </c>
      <c r="N221" s="3">
        <v>3</v>
      </c>
      <c r="O221" s="3">
        <v>115</v>
      </c>
      <c r="P221" s="6">
        <v>118</v>
      </c>
    </row>
    <row r="222" spans="1:16" ht="15" thickBot="1" x14ac:dyDescent="0.35">
      <c r="A222" s="3">
        <v>840</v>
      </c>
      <c r="B222" s="4">
        <v>40581</v>
      </c>
      <c r="C222" s="3">
        <v>1</v>
      </c>
      <c r="D222" s="3">
        <v>0</v>
      </c>
      <c r="E222" s="3">
        <v>2</v>
      </c>
      <c r="F222" s="3">
        <v>10</v>
      </c>
      <c r="G222" s="5" t="b">
        <v>0</v>
      </c>
      <c r="H222" s="3">
        <v>1</v>
      </c>
      <c r="I222" s="3">
        <v>1</v>
      </c>
      <c r="J222" s="3">
        <v>0.24</v>
      </c>
      <c r="K222" s="3">
        <v>0.2576</v>
      </c>
      <c r="L222" s="3">
        <v>0.75</v>
      </c>
      <c r="M222" s="3">
        <v>0.1045</v>
      </c>
      <c r="N222" s="3">
        <v>6</v>
      </c>
      <c r="O222" s="3">
        <v>49</v>
      </c>
      <c r="P222" s="6">
        <v>55</v>
      </c>
    </row>
    <row r="223" spans="1:16" ht="15" thickBot="1" x14ac:dyDescent="0.35">
      <c r="A223" s="3">
        <v>841</v>
      </c>
      <c r="B223" s="4">
        <v>40581</v>
      </c>
      <c r="C223" s="3">
        <v>1</v>
      </c>
      <c r="D223" s="3">
        <v>0</v>
      </c>
      <c r="E223" s="3">
        <v>2</v>
      </c>
      <c r="F223" s="3">
        <v>11</v>
      </c>
      <c r="G223" s="5" t="b">
        <v>0</v>
      </c>
      <c r="H223" s="3">
        <v>1</v>
      </c>
      <c r="I223" s="3">
        <v>1</v>
      </c>
      <c r="J223" s="3">
        <v>0.3</v>
      </c>
      <c r="K223" s="3">
        <v>0.31819999999999998</v>
      </c>
      <c r="L223" s="3">
        <v>0.65</v>
      </c>
      <c r="M223" s="3">
        <v>8.9599999999999999E-2</v>
      </c>
      <c r="N223" s="3">
        <v>11</v>
      </c>
      <c r="O223" s="3">
        <v>36</v>
      </c>
      <c r="P223" s="6">
        <v>47</v>
      </c>
    </row>
    <row r="224" spans="1:16" ht="15" thickBot="1" x14ac:dyDescent="0.35">
      <c r="A224" s="3">
        <v>842</v>
      </c>
      <c r="B224" s="4">
        <v>40581</v>
      </c>
      <c r="C224" s="3">
        <v>1</v>
      </c>
      <c r="D224" s="3">
        <v>0</v>
      </c>
      <c r="E224" s="3">
        <v>2</v>
      </c>
      <c r="F224" s="3">
        <v>12</v>
      </c>
      <c r="G224" s="5" t="b">
        <v>0</v>
      </c>
      <c r="H224" s="3">
        <v>1</v>
      </c>
      <c r="I224" s="3">
        <v>2</v>
      </c>
      <c r="J224" s="3">
        <v>0.32</v>
      </c>
      <c r="K224" s="3">
        <v>0.34849999999999998</v>
      </c>
      <c r="L224" s="3">
        <v>0.62</v>
      </c>
      <c r="M224" s="3">
        <v>0</v>
      </c>
      <c r="N224" s="3">
        <v>7</v>
      </c>
      <c r="O224" s="3">
        <v>59</v>
      </c>
      <c r="P224" s="6">
        <v>66</v>
      </c>
    </row>
    <row r="225" spans="1:16" ht="15" thickBot="1" x14ac:dyDescent="0.35">
      <c r="A225" s="3">
        <v>843</v>
      </c>
      <c r="B225" s="4">
        <v>40581</v>
      </c>
      <c r="C225" s="3">
        <v>1</v>
      </c>
      <c r="D225" s="3">
        <v>0</v>
      </c>
      <c r="E225" s="3">
        <v>2</v>
      </c>
      <c r="F225" s="3">
        <v>13</v>
      </c>
      <c r="G225" s="5" t="b">
        <v>0</v>
      </c>
      <c r="H225" s="3">
        <v>1</v>
      </c>
      <c r="I225" s="3">
        <v>2</v>
      </c>
      <c r="J225" s="3">
        <v>0.36</v>
      </c>
      <c r="K225" s="3">
        <v>0.36359999999999998</v>
      </c>
      <c r="L225" s="3">
        <v>0.56999999999999995</v>
      </c>
      <c r="M225" s="3">
        <v>8.9599999999999999E-2</v>
      </c>
      <c r="N225" s="3">
        <v>10</v>
      </c>
      <c r="O225" s="3">
        <v>54</v>
      </c>
      <c r="P225" s="6">
        <v>64</v>
      </c>
    </row>
    <row r="226" spans="1:16" ht="15" thickBot="1" x14ac:dyDescent="0.35">
      <c r="A226" s="3">
        <v>844</v>
      </c>
      <c r="B226" s="4">
        <v>40581</v>
      </c>
      <c r="C226" s="3">
        <v>1</v>
      </c>
      <c r="D226" s="3">
        <v>0</v>
      </c>
      <c r="E226" s="3">
        <v>2</v>
      </c>
      <c r="F226" s="3">
        <v>14</v>
      </c>
      <c r="G226" s="5" t="b">
        <v>0</v>
      </c>
      <c r="H226" s="3">
        <v>1</v>
      </c>
      <c r="I226" s="3">
        <v>2</v>
      </c>
      <c r="J226" s="3">
        <v>0.36</v>
      </c>
      <c r="K226" s="3">
        <v>0.36359999999999998</v>
      </c>
      <c r="L226" s="3">
        <v>0.56999999999999995</v>
      </c>
      <c r="M226" s="3">
        <v>8.9599999999999999E-2</v>
      </c>
      <c r="N226" s="3">
        <v>8</v>
      </c>
      <c r="O226" s="3">
        <v>52</v>
      </c>
      <c r="P226" s="6">
        <v>60</v>
      </c>
    </row>
    <row r="227" spans="1:16" ht="15" thickBot="1" x14ac:dyDescent="0.35">
      <c r="A227" s="3">
        <v>845</v>
      </c>
      <c r="B227" s="4">
        <v>40581</v>
      </c>
      <c r="C227" s="3">
        <v>1</v>
      </c>
      <c r="D227" s="3">
        <v>0</v>
      </c>
      <c r="E227" s="3">
        <v>2</v>
      </c>
      <c r="F227" s="3">
        <v>15</v>
      </c>
      <c r="G227" s="5" t="b">
        <v>0</v>
      </c>
      <c r="H227" s="3">
        <v>1</v>
      </c>
      <c r="I227" s="3">
        <v>2</v>
      </c>
      <c r="J227" s="3">
        <v>0.38</v>
      </c>
      <c r="K227" s="3">
        <v>0.39389999999999997</v>
      </c>
      <c r="L227" s="3">
        <v>0.54</v>
      </c>
      <c r="M227" s="3">
        <v>8.9599999999999999E-2</v>
      </c>
      <c r="N227" s="3">
        <v>4</v>
      </c>
      <c r="O227" s="3">
        <v>46</v>
      </c>
      <c r="P227" s="6">
        <v>50</v>
      </c>
    </row>
    <row r="228" spans="1:16" ht="15" thickBot="1" x14ac:dyDescent="0.35">
      <c r="A228" s="3">
        <v>846</v>
      </c>
      <c r="B228" s="4">
        <v>40581</v>
      </c>
      <c r="C228" s="3">
        <v>1</v>
      </c>
      <c r="D228" s="3">
        <v>0</v>
      </c>
      <c r="E228" s="3">
        <v>2</v>
      </c>
      <c r="F228" s="3">
        <v>16</v>
      </c>
      <c r="G228" s="5" t="b">
        <v>0</v>
      </c>
      <c r="H228" s="3">
        <v>1</v>
      </c>
      <c r="I228" s="3">
        <v>2</v>
      </c>
      <c r="J228" s="3">
        <v>0.36</v>
      </c>
      <c r="K228" s="3">
        <v>0.34849999999999998</v>
      </c>
      <c r="L228" s="3">
        <v>0.56999999999999995</v>
      </c>
      <c r="M228" s="3">
        <v>0.1343</v>
      </c>
      <c r="N228" s="3">
        <v>16</v>
      </c>
      <c r="O228" s="3">
        <v>98</v>
      </c>
      <c r="P228" s="6">
        <v>114</v>
      </c>
    </row>
    <row r="229" spans="1:16" ht="15" thickBot="1" x14ac:dyDescent="0.35">
      <c r="A229" s="3">
        <v>847</v>
      </c>
      <c r="B229" s="4">
        <v>40581</v>
      </c>
      <c r="C229" s="3">
        <v>1</v>
      </c>
      <c r="D229" s="3">
        <v>0</v>
      </c>
      <c r="E229" s="3">
        <v>2</v>
      </c>
      <c r="F229" s="3">
        <v>17</v>
      </c>
      <c r="G229" s="5" t="b">
        <v>0</v>
      </c>
      <c r="H229" s="3">
        <v>1</v>
      </c>
      <c r="I229" s="3">
        <v>2</v>
      </c>
      <c r="J229" s="3">
        <v>0.32</v>
      </c>
      <c r="K229" s="3">
        <v>0.31819999999999998</v>
      </c>
      <c r="L229" s="3">
        <v>0.7</v>
      </c>
      <c r="M229" s="3">
        <v>0.16420000000000001</v>
      </c>
      <c r="N229" s="3">
        <v>9</v>
      </c>
      <c r="O229" s="3">
        <v>207</v>
      </c>
      <c r="P229" s="6">
        <v>216</v>
      </c>
    </row>
    <row r="230" spans="1:16" ht="15" thickBot="1" x14ac:dyDescent="0.35">
      <c r="A230" s="3">
        <v>848</v>
      </c>
      <c r="B230" s="4">
        <v>40581</v>
      </c>
      <c r="C230" s="3">
        <v>1</v>
      </c>
      <c r="D230" s="3">
        <v>0</v>
      </c>
      <c r="E230" s="3">
        <v>2</v>
      </c>
      <c r="F230" s="3">
        <v>18</v>
      </c>
      <c r="G230" s="5" t="b">
        <v>0</v>
      </c>
      <c r="H230" s="3">
        <v>1</v>
      </c>
      <c r="I230" s="3">
        <v>2</v>
      </c>
      <c r="J230" s="3">
        <v>0.34</v>
      </c>
      <c r="K230" s="3">
        <v>0.33329999999999999</v>
      </c>
      <c r="L230" s="3">
        <v>0.66</v>
      </c>
      <c r="M230" s="3">
        <v>0.1343</v>
      </c>
      <c r="N230" s="3">
        <v>5</v>
      </c>
      <c r="O230" s="3">
        <v>170</v>
      </c>
      <c r="P230" s="6">
        <v>175</v>
      </c>
    </row>
    <row r="231" spans="1:16" ht="15" thickBot="1" x14ac:dyDescent="0.35">
      <c r="A231" s="3">
        <v>849</v>
      </c>
      <c r="B231" s="4">
        <v>40581</v>
      </c>
      <c r="C231" s="3">
        <v>1</v>
      </c>
      <c r="D231" s="3">
        <v>0</v>
      </c>
      <c r="E231" s="3">
        <v>2</v>
      </c>
      <c r="F231" s="3">
        <v>19</v>
      </c>
      <c r="G231" s="5" t="b">
        <v>0</v>
      </c>
      <c r="H231" s="3">
        <v>1</v>
      </c>
      <c r="I231" s="3">
        <v>2</v>
      </c>
      <c r="J231" s="3">
        <v>0.32</v>
      </c>
      <c r="K231" s="3">
        <v>0.34849999999999998</v>
      </c>
      <c r="L231" s="3">
        <v>0.7</v>
      </c>
      <c r="M231" s="3">
        <v>0</v>
      </c>
      <c r="N231" s="3">
        <v>5</v>
      </c>
      <c r="O231" s="3">
        <v>123</v>
      </c>
      <c r="P231" s="6">
        <v>128</v>
      </c>
    </row>
    <row r="232" spans="1:16" ht="15" thickBot="1" x14ac:dyDescent="0.35">
      <c r="A232" s="3">
        <v>850</v>
      </c>
      <c r="B232" s="4">
        <v>40581</v>
      </c>
      <c r="C232" s="3">
        <v>1</v>
      </c>
      <c r="D232" s="3">
        <v>0</v>
      </c>
      <c r="E232" s="3">
        <v>2</v>
      </c>
      <c r="F232" s="3">
        <v>20</v>
      </c>
      <c r="G232" s="5" t="b">
        <v>0</v>
      </c>
      <c r="H232" s="3">
        <v>1</v>
      </c>
      <c r="I232" s="3">
        <v>2</v>
      </c>
      <c r="J232" s="3">
        <v>0.32</v>
      </c>
      <c r="K232" s="3">
        <v>0.33329999999999999</v>
      </c>
      <c r="L232" s="3">
        <v>0.7</v>
      </c>
      <c r="M232" s="3">
        <v>0.1045</v>
      </c>
      <c r="N232" s="3">
        <v>6</v>
      </c>
      <c r="O232" s="3">
        <v>82</v>
      </c>
      <c r="P232" s="6">
        <v>88</v>
      </c>
    </row>
    <row r="233" spans="1:16" ht="15" thickBot="1" x14ac:dyDescent="0.35">
      <c r="A233" s="3">
        <v>851</v>
      </c>
      <c r="B233" s="4">
        <v>40581</v>
      </c>
      <c r="C233" s="3">
        <v>1</v>
      </c>
      <c r="D233" s="3">
        <v>0</v>
      </c>
      <c r="E233" s="3">
        <v>2</v>
      </c>
      <c r="F233" s="3">
        <v>21</v>
      </c>
      <c r="G233" s="5" t="b">
        <v>0</v>
      </c>
      <c r="H233" s="3">
        <v>1</v>
      </c>
      <c r="I233" s="3">
        <v>1</v>
      </c>
      <c r="J233" s="3">
        <v>0.32</v>
      </c>
      <c r="K233" s="3">
        <v>0.34849999999999998</v>
      </c>
      <c r="L233" s="3">
        <v>0.7</v>
      </c>
      <c r="M233" s="3">
        <v>0</v>
      </c>
      <c r="N233" s="3">
        <v>3</v>
      </c>
      <c r="O233" s="3">
        <v>75</v>
      </c>
      <c r="P233" s="6">
        <v>78</v>
      </c>
    </row>
    <row r="234" spans="1:16" ht="15" thickBot="1" x14ac:dyDescent="0.35">
      <c r="A234" s="3">
        <v>852</v>
      </c>
      <c r="B234" s="4">
        <v>40581</v>
      </c>
      <c r="C234" s="3">
        <v>1</v>
      </c>
      <c r="D234" s="3">
        <v>0</v>
      </c>
      <c r="E234" s="3">
        <v>2</v>
      </c>
      <c r="F234" s="3">
        <v>22</v>
      </c>
      <c r="G234" s="5" t="b">
        <v>0</v>
      </c>
      <c r="H234" s="3">
        <v>1</v>
      </c>
      <c r="I234" s="3">
        <v>1</v>
      </c>
      <c r="J234" s="3">
        <v>0.28000000000000003</v>
      </c>
      <c r="K234" s="3">
        <v>0.30299999999999999</v>
      </c>
      <c r="L234" s="3">
        <v>0.81</v>
      </c>
      <c r="M234" s="3">
        <v>8.9599999999999999E-2</v>
      </c>
      <c r="N234" s="3">
        <v>3</v>
      </c>
      <c r="O234" s="3">
        <v>34</v>
      </c>
      <c r="P234" s="6">
        <v>37</v>
      </c>
    </row>
    <row r="235" spans="1:16" ht="15" thickBot="1" x14ac:dyDescent="0.35">
      <c r="A235" s="3">
        <v>853</v>
      </c>
      <c r="B235" s="4">
        <v>40581</v>
      </c>
      <c r="C235" s="3">
        <v>1</v>
      </c>
      <c r="D235" s="3">
        <v>0</v>
      </c>
      <c r="E235" s="3">
        <v>2</v>
      </c>
      <c r="F235" s="3">
        <v>23</v>
      </c>
      <c r="G235" s="5" t="b">
        <v>0</v>
      </c>
      <c r="H235" s="3">
        <v>1</v>
      </c>
      <c r="I235" s="3">
        <v>2</v>
      </c>
      <c r="J235" s="3">
        <v>0.3</v>
      </c>
      <c r="K235" s="3">
        <v>0.33329999999999999</v>
      </c>
      <c r="L235" s="3">
        <v>0.81</v>
      </c>
      <c r="M235" s="3">
        <v>0</v>
      </c>
      <c r="N235" s="3">
        <v>6</v>
      </c>
      <c r="O235" s="3">
        <v>19</v>
      </c>
      <c r="P235" s="6">
        <v>25</v>
      </c>
    </row>
    <row r="236" spans="1:16" ht="15" thickBot="1" x14ac:dyDescent="0.35">
      <c r="A236" s="3">
        <v>854</v>
      </c>
      <c r="B236" s="4">
        <v>40582</v>
      </c>
      <c r="C236" s="3">
        <v>1</v>
      </c>
      <c r="D236" s="3">
        <v>0</v>
      </c>
      <c r="E236" s="3">
        <v>2</v>
      </c>
      <c r="F236" s="3">
        <v>0</v>
      </c>
      <c r="G236" s="5" t="b">
        <v>0</v>
      </c>
      <c r="H236" s="3">
        <v>2</v>
      </c>
      <c r="I236" s="3">
        <v>2</v>
      </c>
      <c r="J236" s="3">
        <v>0.28000000000000003</v>
      </c>
      <c r="K236" s="3">
        <v>0.31819999999999998</v>
      </c>
      <c r="L236" s="3">
        <v>0.87</v>
      </c>
      <c r="M236" s="3">
        <v>0</v>
      </c>
      <c r="N236" s="3">
        <v>4</v>
      </c>
      <c r="O236" s="3">
        <v>6</v>
      </c>
      <c r="P236" s="6">
        <v>10</v>
      </c>
    </row>
    <row r="237" spans="1:16" ht="15" thickBot="1" x14ac:dyDescent="0.35">
      <c r="A237" s="3">
        <v>855</v>
      </c>
      <c r="B237" s="4">
        <v>40582</v>
      </c>
      <c r="C237" s="3">
        <v>1</v>
      </c>
      <c r="D237" s="3">
        <v>0</v>
      </c>
      <c r="E237" s="3">
        <v>2</v>
      </c>
      <c r="F237" s="3">
        <v>1</v>
      </c>
      <c r="G237" s="5" t="b">
        <v>0</v>
      </c>
      <c r="H237" s="3">
        <v>2</v>
      </c>
      <c r="I237" s="3">
        <v>2</v>
      </c>
      <c r="J237" s="3">
        <v>0.28000000000000003</v>
      </c>
      <c r="K237" s="3">
        <v>0.31819999999999998</v>
      </c>
      <c r="L237" s="3">
        <v>0.87</v>
      </c>
      <c r="M237" s="3">
        <v>0</v>
      </c>
      <c r="N237" s="3">
        <v>0</v>
      </c>
      <c r="O237" s="3">
        <v>4</v>
      </c>
      <c r="P237" s="6">
        <v>4</v>
      </c>
    </row>
    <row r="238" spans="1:16" ht="15" thickBot="1" x14ac:dyDescent="0.35">
      <c r="A238" s="3">
        <v>856</v>
      </c>
      <c r="B238" s="4">
        <v>40582</v>
      </c>
      <c r="C238" s="3">
        <v>1</v>
      </c>
      <c r="D238" s="3">
        <v>0</v>
      </c>
      <c r="E238" s="3">
        <v>2</v>
      </c>
      <c r="F238" s="3">
        <v>2</v>
      </c>
      <c r="G238" s="5" t="b">
        <v>0</v>
      </c>
      <c r="H238" s="3">
        <v>2</v>
      </c>
      <c r="I238" s="3">
        <v>2</v>
      </c>
      <c r="J238" s="3">
        <v>0.26</v>
      </c>
      <c r="K238" s="3">
        <v>0.2727</v>
      </c>
      <c r="L238" s="3">
        <v>0.93</v>
      </c>
      <c r="M238" s="3">
        <v>0.1045</v>
      </c>
      <c r="N238" s="3">
        <v>1</v>
      </c>
      <c r="O238" s="3">
        <v>1</v>
      </c>
      <c r="P238" s="6">
        <v>2</v>
      </c>
    </row>
    <row r="239" spans="1:16" ht="15" thickBot="1" x14ac:dyDescent="0.35">
      <c r="A239" s="3">
        <v>857</v>
      </c>
      <c r="B239" s="4">
        <v>40582</v>
      </c>
      <c r="C239" s="3">
        <v>1</v>
      </c>
      <c r="D239" s="3">
        <v>0</v>
      </c>
      <c r="E239" s="3">
        <v>2</v>
      </c>
      <c r="F239" s="3">
        <v>3</v>
      </c>
      <c r="G239" s="5" t="b">
        <v>0</v>
      </c>
      <c r="H239" s="3">
        <v>2</v>
      </c>
      <c r="I239" s="3">
        <v>3</v>
      </c>
      <c r="J239" s="3">
        <v>0.28000000000000003</v>
      </c>
      <c r="K239" s="3">
        <v>0.2727</v>
      </c>
      <c r="L239" s="3">
        <v>0.93</v>
      </c>
      <c r="M239" s="3">
        <v>0.16420000000000001</v>
      </c>
      <c r="N239" s="3">
        <v>0</v>
      </c>
      <c r="O239" s="3">
        <v>1</v>
      </c>
      <c r="P239" s="6">
        <v>1</v>
      </c>
    </row>
    <row r="240" spans="1:16" ht="15" thickBot="1" x14ac:dyDescent="0.35">
      <c r="A240" s="3">
        <v>858</v>
      </c>
      <c r="B240" s="4">
        <v>40582</v>
      </c>
      <c r="C240" s="3">
        <v>1</v>
      </c>
      <c r="D240" s="3">
        <v>0</v>
      </c>
      <c r="E240" s="3">
        <v>2</v>
      </c>
      <c r="F240" s="3">
        <v>4</v>
      </c>
      <c r="G240" s="5" t="b">
        <v>0</v>
      </c>
      <c r="H240" s="3">
        <v>2</v>
      </c>
      <c r="I240" s="3">
        <v>1</v>
      </c>
      <c r="J240" s="3">
        <v>0.26</v>
      </c>
      <c r="K240" s="3">
        <v>0.2576</v>
      </c>
      <c r="L240" s="3">
        <v>0.93</v>
      </c>
      <c r="M240" s="3">
        <v>0.16420000000000001</v>
      </c>
      <c r="N240" s="3">
        <v>0</v>
      </c>
      <c r="O240" s="3">
        <v>3</v>
      </c>
      <c r="P240" s="6">
        <v>3</v>
      </c>
    </row>
    <row r="241" spans="1:16" ht="15" thickBot="1" x14ac:dyDescent="0.35">
      <c r="A241" s="3">
        <v>859</v>
      </c>
      <c r="B241" s="4">
        <v>40582</v>
      </c>
      <c r="C241" s="3">
        <v>1</v>
      </c>
      <c r="D241" s="3">
        <v>0</v>
      </c>
      <c r="E241" s="3">
        <v>2</v>
      </c>
      <c r="F241" s="3">
        <v>5</v>
      </c>
      <c r="G241" s="5" t="b">
        <v>0</v>
      </c>
      <c r="H241" s="3">
        <v>2</v>
      </c>
      <c r="I241" s="3">
        <v>1</v>
      </c>
      <c r="J241" s="3">
        <v>0.26</v>
      </c>
      <c r="K241" s="3">
        <v>0.2273</v>
      </c>
      <c r="L241" s="3">
        <v>0.81</v>
      </c>
      <c r="M241" s="3">
        <v>0.32840000000000003</v>
      </c>
      <c r="N241" s="3">
        <v>0</v>
      </c>
      <c r="O241" s="3">
        <v>2</v>
      </c>
      <c r="P241" s="6">
        <v>2</v>
      </c>
    </row>
    <row r="242" spans="1:16" ht="15" thickBot="1" x14ac:dyDescent="0.35">
      <c r="A242" s="3">
        <v>860</v>
      </c>
      <c r="B242" s="4">
        <v>40582</v>
      </c>
      <c r="C242" s="3">
        <v>1</v>
      </c>
      <c r="D242" s="3">
        <v>0</v>
      </c>
      <c r="E242" s="3">
        <v>2</v>
      </c>
      <c r="F242" s="3">
        <v>6</v>
      </c>
      <c r="G242" s="5" t="b">
        <v>0</v>
      </c>
      <c r="H242" s="3">
        <v>2</v>
      </c>
      <c r="I242" s="3">
        <v>1</v>
      </c>
      <c r="J242" s="3">
        <v>0.26</v>
      </c>
      <c r="K242" s="3">
        <v>0.2273</v>
      </c>
      <c r="L242" s="3">
        <v>0.7</v>
      </c>
      <c r="M242" s="3">
        <v>0.32840000000000003</v>
      </c>
      <c r="N242" s="3">
        <v>0</v>
      </c>
      <c r="O242" s="3">
        <v>39</v>
      </c>
      <c r="P242" s="6">
        <v>39</v>
      </c>
    </row>
    <row r="243" spans="1:16" ht="15" thickBot="1" x14ac:dyDescent="0.35">
      <c r="A243" s="3">
        <v>861</v>
      </c>
      <c r="B243" s="4">
        <v>40582</v>
      </c>
      <c r="C243" s="3">
        <v>1</v>
      </c>
      <c r="D243" s="3">
        <v>0</v>
      </c>
      <c r="E243" s="3">
        <v>2</v>
      </c>
      <c r="F243" s="3">
        <v>7</v>
      </c>
      <c r="G243" s="5" t="b">
        <v>0</v>
      </c>
      <c r="H243" s="3">
        <v>2</v>
      </c>
      <c r="I243" s="3">
        <v>1</v>
      </c>
      <c r="J243" s="3">
        <v>0.24</v>
      </c>
      <c r="K243" s="3">
        <v>0.19700000000000001</v>
      </c>
      <c r="L243" s="3">
        <v>0.65</v>
      </c>
      <c r="M243" s="3">
        <v>0.41789999999999999</v>
      </c>
      <c r="N243" s="3">
        <v>3</v>
      </c>
      <c r="O243" s="3">
        <v>97</v>
      </c>
      <c r="P243" s="6">
        <v>100</v>
      </c>
    </row>
    <row r="244" spans="1:16" ht="15" thickBot="1" x14ac:dyDescent="0.35">
      <c r="A244" s="3">
        <v>862</v>
      </c>
      <c r="B244" s="4">
        <v>40582</v>
      </c>
      <c r="C244" s="3">
        <v>1</v>
      </c>
      <c r="D244" s="3">
        <v>0</v>
      </c>
      <c r="E244" s="3">
        <v>2</v>
      </c>
      <c r="F244" s="3">
        <v>8</v>
      </c>
      <c r="G244" s="5" t="b">
        <v>0</v>
      </c>
      <c r="H244" s="3">
        <v>2</v>
      </c>
      <c r="I244" s="3">
        <v>1</v>
      </c>
      <c r="J244" s="3">
        <v>0.24</v>
      </c>
      <c r="K244" s="3">
        <v>0.19700000000000001</v>
      </c>
      <c r="L244" s="3">
        <v>0.56000000000000005</v>
      </c>
      <c r="M244" s="3">
        <v>0.49249999999999999</v>
      </c>
      <c r="N244" s="3">
        <v>7</v>
      </c>
      <c r="O244" s="3">
        <v>236</v>
      </c>
      <c r="P244" s="6">
        <v>243</v>
      </c>
    </row>
    <row r="245" spans="1:16" ht="15" thickBot="1" x14ac:dyDescent="0.35">
      <c r="A245" s="3">
        <v>863</v>
      </c>
      <c r="B245" s="4">
        <v>40582</v>
      </c>
      <c r="C245" s="3">
        <v>1</v>
      </c>
      <c r="D245" s="3">
        <v>0</v>
      </c>
      <c r="E245" s="3">
        <v>2</v>
      </c>
      <c r="F245" s="3">
        <v>9</v>
      </c>
      <c r="G245" s="5" t="b">
        <v>0</v>
      </c>
      <c r="H245" s="3">
        <v>2</v>
      </c>
      <c r="I245" s="3">
        <v>1</v>
      </c>
      <c r="J245" s="3">
        <v>0.24</v>
      </c>
      <c r="K245" s="3">
        <v>0.19700000000000001</v>
      </c>
      <c r="L245" s="3">
        <v>0.52</v>
      </c>
      <c r="M245" s="3">
        <v>0.49249999999999999</v>
      </c>
      <c r="N245" s="3">
        <v>7</v>
      </c>
      <c r="O245" s="3">
        <v>128</v>
      </c>
      <c r="P245" s="6">
        <v>135</v>
      </c>
    </row>
    <row r="246" spans="1:16" ht="15" thickBot="1" x14ac:dyDescent="0.35">
      <c r="A246" s="3">
        <v>864</v>
      </c>
      <c r="B246" s="4">
        <v>40582</v>
      </c>
      <c r="C246" s="3">
        <v>1</v>
      </c>
      <c r="D246" s="3">
        <v>0</v>
      </c>
      <c r="E246" s="3">
        <v>2</v>
      </c>
      <c r="F246" s="3">
        <v>10</v>
      </c>
      <c r="G246" s="5" t="b">
        <v>0</v>
      </c>
      <c r="H246" s="3">
        <v>2</v>
      </c>
      <c r="I246" s="3">
        <v>1</v>
      </c>
      <c r="J246" s="3">
        <v>0.22</v>
      </c>
      <c r="K246" s="3">
        <v>0.18179999999999999</v>
      </c>
      <c r="L246" s="3">
        <v>0.47</v>
      </c>
      <c r="M246" s="3">
        <v>0.55220000000000002</v>
      </c>
      <c r="N246" s="3">
        <v>4</v>
      </c>
      <c r="O246" s="3">
        <v>44</v>
      </c>
      <c r="P246" s="6">
        <v>48</v>
      </c>
    </row>
    <row r="247" spans="1:16" ht="15" thickBot="1" x14ac:dyDescent="0.35">
      <c r="A247" s="3">
        <v>865</v>
      </c>
      <c r="B247" s="4">
        <v>40582</v>
      </c>
      <c r="C247" s="3">
        <v>1</v>
      </c>
      <c r="D247" s="3">
        <v>0</v>
      </c>
      <c r="E247" s="3">
        <v>2</v>
      </c>
      <c r="F247" s="3">
        <v>11</v>
      </c>
      <c r="G247" s="5" t="b">
        <v>0</v>
      </c>
      <c r="H247" s="3">
        <v>2</v>
      </c>
      <c r="I247" s="3">
        <v>1</v>
      </c>
      <c r="J247" s="3">
        <v>0.22</v>
      </c>
      <c r="K247" s="3">
        <v>0.18179999999999999</v>
      </c>
      <c r="L247" s="3">
        <v>0.47</v>
      </c>
      <c r="M247" s="3">
        <v>0.4627</v>
      </c>
      <c r="N247" s="3">
        <v>1</v>
      </c>
      <c r="O247" s="3">
        <v>49</v>
      </c>
      <c r="P247" s="6">
        <v>50</v>
      </c>
    </row>
    <row r="248" spans="1:16" ht="15" thickBot="1" x14ac:dyDescent="0.35">
      <c r="A248" s="3">
        <v>866</v>
      </c>
      <c r="B248" s="4">
        <v>40582</v>
      </c>
      <c r="C248" s="3">
        <v>1</v>
      </c>
      <c r="D248" s="3">
        <v>0</v>
      </c>
      <c r="E248" s="3">
        <v>2</v>
      </c>
      <c r="F248" s="3">
        <v>12</v>
      </c>
      <c r="G248" s="5" t="b">
        <v>0</v>
      </c>
      <c r="H248" s="3">
        <v>2</v>
      </c>
      <c r="I248" s="3">
        <v>1</v>
      </c>
      <c r="J248" s="3">
        <v>0.24</v>
      </c>
      <c r="K248" s="3">
        <v>0.19700000000000001</v>
      </c>
      <c r="L248" s="3">
        <v>0.38</v>
      </c>
      <c r="M248" s="3">
        <v>0.49249999999999999</v>
      </c>
      <c r="N248" s="3">
        <v>2</v>
      </c>
      <c r="O248" s="3">
        <v>63</v>
      </c>
      <c r="P248" s="6">
        <v>65</v>
      </c>
    </row>
    <row r="249" spans="1:16" ht="15" thickBot="1" x14ac:dyDescent="0.35">
      <c r="A249" s="3">
        <v>867</v>
      </c>
      <c r="B249" s="4">
        <v>40582</v>
      </c>
      <c r="C249" s="3">
        <v>1</v>
      </c>
      <c r="D249" s="3">
        <v>0</v>
      </c>
      <c r="E249" s="3">
        <v>2</v>
      </c>
      <c r="F249" s="3">
        <v>13</v>
      </c>
      <c r="G249" s="5" t="b">
        <v>0</v>
      </c>
      <c r="H249" s="3">
        <v>2</v>
      </c>
      <c r="I249" s="3">
        <v>2</v>
      </c>
      <c r="J249" s="3">
        <v>0.24</v>
      </c>
      <c r="K249" s="3">
        <v>0.19700000000000001</v>
      </c>
      <c r="L249" s="3">
        <v>0.32</v>
      </c>
      <c r="M249" s="3">
        <v>0.44779999999999998</v>
      </c>
      <c r="N249" s="3">
        <v>2</v>
      </c>
      <c r="O249" s="3">
        <v>48</v>
      </c>
      <c r="P249" s="6">
        <v>50</v>
      </c>
    </row>
    <row r="250" spans="1:16" ht="15" thickBot="1" x14ac:dyDescent="0.35">
      <c r="A250" s="3">
        <v>868</v>
      </c>
      <c r="B250" s="4">
        <v>40582</v>
      </c>
      <c r="C250" s="3">
        <v>1</v>
      </c>
      <c r="D250" s="3">
        <v>0</v>
      </c>
      <c r="E250" s="3">
        <v>2</v>
      </c>
      <c r="F250" s="3">
        <v>14</v>
      </c>
      <c r="G250" s="5" t="b">
        <v>0</v>
      </c>
      <c r="H250" s="3">
        <v>2</v>
      </c>
      <c r="I250" s="3">
        <v>1</v>
      </c>
      <c r="J250" s="3">
        <v>0.22</v>
      </c>
      <c r="K250" s="3">
        <v>0.19700000000000001</v>
      </c>
      <c r="L250" s="3">
        <v>0.37</v>
      </c>
      <c r="M250" s="3">
        <v>0.41789999999999999</v>
      </c>
      <c r="N250" s="3">
        <v>3</v>
      </c>
      <c r="O250" s="3">
        <v>61</v>
      </c>
      <c r="P250" s="6">
        <v>64</v>
      </c>
    </row>
    <row r="251" spans="1:16" ht="15" thickBot="1" x14ac:dyDescent="0.35">
      <c r="A251" s="3">
        <v>869</v>
      </c>
      <c r="B251" s="4">
        <v>40582</v>
      </c>
      <c r="C251" s="3">
        <v>1</v>
      </c>
      <c r="D251" s="3">
        <v>0</v>
      </c>
      <c r="E251" s="3">
        <v>2</v>
      </c>
      <c r="F251" s="3">
        <v>15</v>
      </c>
      <c r="G251" s="5" t="b">
        <v>0</v>
      </c>
      <c r="H251" s="3">
        <v>2</v>
      </c>
      <c r="I251" s="3">
        <v>1</v>
      </c>
      <c r="J251" s="3">
        <v>0.22</v>
      </c>
      <c r="K251" s="3">
        <v>0.19700000000000001</v>
      </c>
      <c r="L251" s="3">
        <v>0.35</v>
      </c>
      <c r="M251" s="3">
        <v>0.3881</v>
      </c>
      <c r="N251" s="3">
        <v>6</v>
      </c>
      <c r="O251" s="3">
        <v>45</v>
      </c>
      <c r="P251" s="6">
        <v>51</v>
      </c>
    </row>
    <row r="252" spans="1:16" ht="15" thickBot="1" x14ac:dyDescent="0.35">
      <c r="A252" s="3">
        <v>870</v>
      </c>
      <c r="B252" s="4">
        <v>40582</v>
      </c>
      <c r="C252" s="3">
        <v>1</v>
      </c>
      <c r="D252" s="3">
        <v>0</v>
      </c>
      <c r="E252" s="3">
        <v>2</v>
      </c>
      <c r="F252" s="3">
        <v>16</v>
      </c>
      <c r="G252" s="5" t="b">
        <v>0</v>
      </c>
      <c r="H252" s="3">
        <v>2</v>
      </c>
      <c r="I252" s="3">
        <v>1</v>
      </c>
      <c r="J252" s="3">
        <v>0.22</v>
      </c>
      <c r="K252" s="3">
        <v>0.18179999999999999</v>
      </c>
      <c r="L252" s="3">
        <v>0.35</v>
      </c>
      <c r="M252" s="3">
        <v>0.52239999999999998</v>
      </c>
      <c r="N252" s="3">
        <v>4</v>
      </c>
      <c r="O252" s="3">
        <v>79</v>
      </c>
      <c r="P252" s="6">
        <v>83</v>
      </c>
    </row>
    <row r="253" spans="1:16" ht="15" thickBot="1" x14ac:dyDescent="0.35">
      <c r="A253" s="3">
        <v>871</v>
      </c>
      <c r="B253" s="4">
        <v>40582</v>
      </c>
      <c r="C253" s="3">
        <v>1</v>
      </c>
      <c r="D253" s="3">
        <v>0</v>
      </c>
      <c r="E253" s="3">
        <v>2</v>
      </c>
      <c r="F253" s="3">
        <v>17</v>
      </c>
      <c r="G253" s="5" t="b">
        <v>0</v>
      </c>
      <c r="H253" s="3">
        <v>2</v>
      </c>
      <c r="I253" s="3">
        <v>1</v>
      </c>
      <c r="J253" s="3">
        <v>0.22</v>
      </c>
      <c r="K253" s="3">
        <v>0.18179999999999999</v>
      </c>
      <c r="L253" s="3">
        <v>0.32</v>
      </c>
      <c r="M253" s="3">
        <v>0.58209999999999995</v>
      </c>
      <c r="N253" s="3">
        <v>4</v>
      </c>
      <c r="O253" s="3">
        <v>172</v>
      </c>
      <c r="P253" s="6">
        <v>176</v>
      </c>
    </row>
    <row r="254" spans="1:16" ht="15" thickBot="1" x14ac:dyDescent="0.35">
      <c r="A254" s="3">
        <v>872</v>
      </c>
      <c r="B254" s="4">
        <v>40582</v>
      </c>
      <c r="C254" s="3">
        <v>1</v>
      </c>
      <c r="D254" s="3">
        <v>0</v>
      </c>
      <c r="E254" s="3">
        <v>2</v>
      </c>
      <c r="F254" s="3">
        <v>18</v>
      </c>
      <c r="G254" s="5" t="b">
        <v>0</v>
      </c>
      <c r="H254" s="3">
        <v>2</v>
      </c>
      <c r="I254" s="3">
        <v>1</v>
      </c>
      <c r="J254" s="3">
        <v>0.2</v>
      </c>
      <c r="K254" s="3">
        <v>0.18179999999999999</v>
      </c>
      <c r="L254" s="3">
        <v>0.32</v>
      </c>
      <c r="M254" s="3">
        <v>0.3881</v>
      </c>
      <c r="N254" s="3">
        <v>1</v>
      </c>
      <c r="O254" s="3">
        <v>151</v>
      </c>
      <c r="P254" s="6">
        <v>152</v>
      </c>
    </row>
    <row r="255" spans="1:16" ht="15" thickBot="1" x14ac:dyDescent="0.35">
      <c r="A255" s="3">
        <v>873</v>
      </c>
      <c r="B255" s="4">
        <v>40582</v>
      </c>
      <c r="C255" s="3">
        <v>1</v>
      </c>
      <c r="D255" s="3">
        <v>0</v>
      </c>
      <c r="E255" s="3">
        <v>2</v>
      </c>
      <c r="F255" s="3">
        <v>19</v>
      </c>
      <c r="G255" s="5" t="b">
        <v>0</v>
      </c>
      <c r="H255" s="3">
        <v>2</v>
      </c>
      <c r="I255" s="3">
        <v>1</v>
      </c>
      <c r="J255" s="3">
        <v>0.16</v>
      </c>
      <c r="K255" s="3">
        <v>0.1212</v>
      </c>
      <c r="L255" s="3">
        <v>0.4</v>
      </c>
      <c r="M255" s="3">
        <v>0.4627</v>
      </c>
      <c r="N255" s="3">
        <v>1</v>
      </c>
      <c r="O255" s="3">
        <v>100</v>
      </c>
      <c r="P255" s="6">
        <v>101</v>
      </c>
    </row>
    <row r="256" spans="1:16" ht="15" thickBot="1" x14ac:dyDescent="0.35">
      <c r="A256" s="3">
        <v>874</v>
      </c>
      <c r="B256" s="4">
        <v>40582</v>
      </c>
      <c r="C256" s="3">
        <v>1</v>
      </c>
      <c r="D256" s="3">
        <v>0</v>
      </c>
      <c r="E256" s="3">
        <v>2</v>
      </c>
      <c r="F256" s="3">
        <v>20</v>
      </c>
      <c r="G256" s="5" t="b">
        <v>0</v>
      </c>
      <c r="H256" s="3">
        <v>2</v>
      </c>
      <c r="I256" s="3">
        <v>1</v>
      </c>
      <c r="J256" s="3">
        <v>0.16</v>
      </c>
      <c r="K256" s="3">
        <v>0.13639999999999999</v>
      </c>
      <c r="L256" s="3">
        <v>0.4</v>
      </c>
      <c r="M256" s="3">
        <v>0.32840000000000003</v>
      </c>
      <c r="N256" s="3">
        <v>3</v>
      </c>
      <c r="O256" s="3">
        <v>53</v>
      </c>
      <c r="P256" s="6">
        <v>56</v>
      </c>
    </row>
    <row r="257" spans="1:16" ht="15" thickBot="1" x14ac:dyDescent="0.35">
      <c r="A257" s="3">
        <v>875</v>
      </c>
      <c r="B257" s="4">
        <v>40582</v>
      </c>
      <c r="C257" s="3">
        <v>1</v>
      </c>
      <c r="D257" s="3">
        <v>0</v>
      </c>
      <c r="E257" s="3">
        <v>2</v>
      </c>
      <c r="F257" s="3">
        <v>21</v>
      </c>
      <c r="G257" s="5" t="b">
        <v>0</v>
      </c>
      <c r="H257" s="3">
        <v>2</v>
      </c>
      <c r="I257" s="3">
        <v>1</v>
      </c>
      <c r="J257" s="3">
        <v>0.14000000000000001</v>
      </c>
      <c r="K257" s="3">
        <v>0.1061</v>
      </c>
      <c r="L257" s="3">
        <v>0.33</v>
      </c>
      <c r="M257" s="3">
        <v>0.4627</v>
      </c>
      <c r="N257" s="3">
        <v>8</v>
      </c>
      <c r="O257" s="3">
        <v>46</v>
      </c>
      <c r="P257" s="6">
        <v>54</v>
      </c>
    </row>
    <row r="258" spans="1:16" ht="15" thickBot="1" x14ac:dyDescent="0.35">
      <c r="A258" s="3">
        <v>876</v>
      </c>
      <c r="B258" s="4">
        <v>40582</v>
      </c>
      <c r="C258" s="3">
        <v>1</v>
      </c>
      <c r="D258" s="3">
        <v>0</v>
      </c>
      <c r="E258" s="3">
        <v>2</v>
      </c>
      <c r="F258" s="3">
        <v>22</v>
      </c>
      <c r="G258" s="5" t="b">
        <v>0</v>
      </c>
      <c r="H258" s="3">
        <v>2</v>
      </c>
      <c r="I258" s="3">
        <v>1</v>
      </c>
      <c r="J258" s="3">
        <v>0.12</v>
      </c>
      <c r="K258" s="3">
        <v>0.1061</v>
      </c>
      <c r="L258" s="3">
        <v>0.33</v>
      </c>
      <c r="M258" s="3">
        <v>0.35820000000000002</v>
      </c>
      <c r="N258" s="3">
        <v>0</v>
      </c>
      <c r="O258" s="3">
        <v>29</v>
      </c>
      <c r="P258" s="6">
        <v>29</v>
      </c>
    </row>
    <row r="259" spans="1:16" ht="15" thickBot="1" x14ac:dyDescent="0.35">
      <c r="A259" s="3">
        <v>877</v>
      </c>
      <c r="B259" s="4">
        <v>40582</v>
      </c>
      <c r="C259" s="3">
        <v>1</v>
      </c>
      <c r="D259" s="3">
        <v>0</v>
      </c>
      <c r="E259" s="3">
        <v>2</v>
      </c>
      <c r="F259" s="3">
        <v>23</v>
      </c>
      <c r="G259" s="5" t="b">
        <v>0</v>
      </c>
      <c r="H259" s="3">
        <v>2</v>
      </c>
      <c r="I259" s="3">
        <v>1</v>
      </c>
      <c r="J259" s="3">
        <v>0.12</v>
      </c>
      <c r="K259" s="3">
        <v>0.1061</v>
      </c>
      <c r="L259" s="3">
        <v>0.33</v>
      </c>
      <c r="M259" s="3">
        <v>0.32840000000000003</v>
      </c>
      <c r="N259" s="3">
        <v>3</v>
      </c>
      <c r="O259" s="3">
        <v>9</v>
      </c>
      <c r="P259" s="6">
        <v>12</v>
      </c>
    </row>
    <row r="260" spans="1:16" ht="15" thickBot="1" x14ac:dyDescent="0.35">
      <c r="A260" s="3">
        <v>878</v>
      </c>
      <c r="B260" s="4">
        <v>40583</v>
      </c>
      <c r="C260" s="3">
        <v>1</v>
      </c>
      <c r="D260" s="3">
        <v>0</v>
      </c>
      <c r="E260" s="3">
        <v>2</v>
      </c>
      <c r="F260" s="3">
        <v>0</v>
      </c>
      <c r="G260" s="5" t="b">
        <v>0</v>
      </c>
      <c r="H260" s="3">
        <v>3</v>
      </c>
      <c r="I260" s="3">
        <v>1</v>
      </c>
      <c r="J260" s="3">
        <v>0.1</v>
      </c>
      <c r="K260" s="3">
        <v>7.5800000000000006E-2</v>
      </c>
      <c r="L260" s="3">
        <v>0.36</v>
      </c>
      <c r="M260" s="3">
        <v>0.35820000000000002</v>
      </c>
      <c r="N260" s="3">
        <v>0</v>
      </c>
      <c r="O260" s="3">
        <v>17</v>
      </c>
      <c r="P260" s="6">
        <v>17</v>
      </c>
    </row>
    <row r="261" spans="1:16" ht="15" thickBot="1" x14ac:dyDescent="0.35">
      <c r="A261" s="3">
        <v>879</v>
      </c>
      <c r="B261" s="4">
        <v>40583</v>
      </c>
      <c r="C261" s="3">
        <v>1</v>
      </c>
      <c r="D261" s="3">
        <v>0</v>
      </c>
      <c r="E261" s="3">
        <v>2</v>
      </c>
      <c r="F261" s="3">
        <v>1</v>
      </c>
      <c r="G261" s="5" t="b">
        <v>0</v>
      </c>
      <c r="H261" s="3">
        <v>3</v>
      </c>
      <c r="I261" s="3">
        <v>1</v>
      </c>
      <c r="J261" s="3">
        <v>0.1</v>
      </c>
      <c r="K261" s="3">
        <v>0.1061</v>
      </c>
      <c r="L261" s="3">
        <v>0.36</v>
      </c>
      <c r="M261" s="3">
        <v>0.22389999999999999</v>
      </c>
      <c r="N261" s="3">
        <v>0</v>
      </c>
      <c r="O261" s="3">
        <v>7</v>
      </c>
      <c r="P261" s="6">
        <v>7</v>
      </c>
    </row>
    <row r="262" spans="1:16" ht="15" thickBot="1" x14ac:dyDescent="0.35">
      <c r="A262" s="3">
        <v>880</v>
      </c>
      <c r="B262" s="4">
        <v>40583</v>
      </c>
      <c r="C262" s="3">
        <v>1</v>
      </c>
      <c r="D262" s="3">
        <v>0</v>
      </c>
      <c r="E262" s="3">
        <v>2</v>
      </c>
      <c r="F262" s="3">
        <v>2</v>
      </c>
      <c r="G262" s="5" t="b">
        <v>0</v>
      </c>
      <c r="H262" s="3">
        <v>3</v>
      </c>
      <c r="I262" s="3">
        <v>1</v>
      </c>
      <c r="J262" s="3">
        <v>0.08</v>
      </c>
      <c r="K262" s="3">
        <v>7.5800000000000006E-2</v>
      </c>
      <c r="L262" s="3">
        <v>0.38</v>
      </c>
      <c r="M262" s="3">
        <v>0.28360000000000002</v>
      </c>
      <c r="N262" s="3">
        <v>1</v>
      </c>
      <c r="O262" s="3">
        <v>2</v>
      </c>
      <c r="P262" s="6">
        <v>3</v>
      </c>
    </row>
    <row r="263" spans="1:16" ht="15" thickBot="1" x14ac:dyDescent="0.35">
      <c r="A263" s="3">
        <v>881</v>
      </c>
      <c r="B263" s="4">
        <v>40583</v>
      </c>
      <c r="C263" s="3">
        <v>1</v>
      </c>
      <c r="D263" s="3">
        <v>0</v>
      </c>
      <c r="E263" s="3">
        <v>2</v>
      </c>
      <c r="F263" s="3">
        <v>3</v>
      </c>
      <c r="G263" s="5" t="b">
        <v>0</v>
      </c>
      <c r="H263" s="3">
        <v>3</v>
      </c>
      <c r="I263" s="3">
        <v>1</v>
      </c>
      <c r="J263" s="3">
        <v>0.06</v>
      </c>
      <c r="K263" s="3">
        <v>7.5800000000000006E-2</v>
      </c>
      <c r="L263" s="3">
        <v>0.45</v>
      </c>
      <c r="M263" s="3">
        <v>0.1343</v>
      </c>
      <c r="N263" s="3">
        <v>0</v>
      </c>
      <c r="O263" s="3">
        <v>2</v>
      </c>
      <c r="P263" s="6">
        <v>2</v>
      </c>
    </row>
    <row r="264" spans="1:16" ht="15" thickBot="1" x14ac:dyDescent="0.35">
      <c r="A264" s="3">
        <v>882</v>
      </c>
      <c r="B264" s="4">
        <v>40583</v>
      </c>
      <c r="C264" s="3">
        <v>1</v>
      </c>
      <c r="D264" s="3">
        <v>0</v>
      </c>
      <c r="E264" s="3">
        <v>2</v>
      </c>
      <c r="F264" s="3">
        <v>5</v>
      </c>
      <c r="G264" s="5" t="b">
        <v>0</v>
      </c>
      <c r="H264" s="3">
        <v>3</v>
      </c>
      <c r="I264" s="3">
        <v>1</v>
      </c>
      <c r="J264" s="3">
        <v>0.06</v>
      </c>
      <c r="K264" s="3">
        <v>0.1061</v>
      </c>
      <c r="L264" s="3">
        <v>0.45</v>
      </c>
      <c r="M264" s="3">
        <v>0.1045</v>
      </c>
      <c r="N264" s="3">
        <v>0</v>
      </c>
      <c r="O264" s="3">
        <v>7</v>
      </c>
      <c r="P264" s="6">
        <v>7</v>
      </c>
    </row>
    <row r="265" spans="1:16" ht="15" thickBot="1" x14ac:dyDescent="0.35">
      <c r="A265" s="3">
        <v>883</v>
      </c>
      <c r="B265" s="4">
        <v>40583</v>
      </c>
      <c r="C265" s="3">
        <v>1</v>
      </c>
      <c r="D265" s="3">
        <v>0</v>
      </c>
      <c r="E265" s="3">
        <v>2</v>
      </c>
      <c r="F265" s="3">
        <v>6</v>
      </c>
      <c r="G265" s="5" t="b">
        <v>0</v>
      </c>
      <c r="H265" s="3">
        <v>3</v>
      </c>
      <c r="I265" s="3">
        <v>1</v>
      </c>
      <c r="J265" s="3">
        <v>0.06</v>
      </c>
      <c r="K265" s="3">
        <v>0.1515</v>
      </c>
      <c r="L265" s="3">
        <v>0.45</v>
      </c>
      <c r="M265" s="3">
        <v>0</v>
      </c>
      <c r="N265" s="3">
        <v>0</v>
      </c>
      <c r="O265" s="3">
        <v>43</v>
      </c>
      <c r="P265" s="6">
        <v>43</v>
      </c>
    </row>
    <row r="266" spans="1:16" ht="15" thickBot="1" x14ac:dyDescent="0.35">
      <c r="A266" s="3">
        <v>884</v>
      </c>
      <c r="B266" s="4">
        <v>40583</v>
      </c>
      <c r="C266" s="3">
        <v>1</v>
      </c>
      <c r="D266" s="3">
        <v>0</v>
      </c>
      <c r="E266" s="3">
        <v>2</v>
      </c>
      <c r="F266" s="3">
        <v>7</v>
      </c>
      <c r="G266" s="5" t="b">
        <v>0</v>
      </c>
      <c r="H266" s="3">
        <v>3</v>
      </c>
      <c r="I266" s="3">
        <v>1</v>
      </c>
      <c r="J266" s="3">
        <v>0.06</v>
      </c>
      <c r="K266" s="3">
        <v>0.1061</v>
      </c>
      <c r="L266" s="3">
        <v>0.49</v>
      </c>
      <c r="M266" s="3">
        <v>0.1045</v>
      </c>
      <c r="N266" s="3">
        <v>4</v>
      </c>
      <c r="O266" s="3">
        <v>95</v>
      </c>
      <c r="P266" s="6">
        <v>99</v>
      </c>
    </row>
    <row r="267" spans="1:16" ht="15" thickBot="1" x14ac:dyDescent="0.35">
      <c r="A267" s="3">
        <v>885</v>
      </c>
      <c r="B267" s="4">
        <v>40583</v>
      </c>
      <c r="C267" s="3">
        <v>1</v>
      </c>
      <c r="D267" s="3">
        <v>0</v>
      </c>
      <c r="E267" s="3">
        <v>2</v>
      </c>
      <c r="F267" s="3">
        <v>8</v>
      </c>
      <c r="G267" s="5" t="b">
        <v>0</v>
      </c>
      <c r="H267" s="3">
        <v>3</v>
      </c>
      <c r="I267" s="3">
        <v>1</v>
      </c>
      <c r="J267" s="3">
        <v>0.1</v>
      </c>
      <c r="K267" s="3">
        <v>0.13639999999999999</v>
      </c>
      <c r="L267" s="3">
        <v>0.42</v>
      </c>
      <c r="M267" s="3">
        <v>0</v>
      </c>
      <c r="N267" s="3">
        <v>1</v>
      </c>
      <c r="O267" s="3">
        <v>198</v>
      </c>
      <c r="P267" s="6">
        <v>199</v>
      </c>
    </row>
    <row r="268" spans="1:16" ht="15" thickBot="1" x14ac:dyDescent="0.35">
      <c r="A268" s="3">
        <v>886</v>
      </c>
      <c r="B268" s="4">
        <v>40583</v>
      </c>
      <c r="C268" s="3">
        <v>1</v>
      </c>
      <c r="D268" s="3">
        <v>0</v>
      </c>
      <c r="E268" s="3">
        <v>2</v>
      </c>
      <c r="F268" s="3">
        <v>9</v>
      </c>
      <c r="G268" s="5" t="b">
        <v>0</v>
      </c>
      <c r="H268" s="3">
        <v>3</v>
      </c>
      <c r="I268" s="3">
        <v>1</v>
      </c>
      <c r="J268" s="3">
        <v>0.12</v>
      </c>
      <c r="K268" s="3">
        <v>0.13639999999999999</v>
      </c>
      <c r="L268" s="3">
        <v>0.39</v>
      </c>
      <c r="M268" s="3">
        <v>0.16420000000000001</v>
      </c>
      <c r="N268" s="3">
        <v>4</v>
      </c>
      <c r="O268" s="3">
        <v>119</v>
      </c>
      <c r="P268" s="6">
        <v>123</v>
      </c>
    </row>
    <row r="269" spans="1:16" ht="15" thickBot="1" x14ac:dyDescent="0.35">
      <c r="A269" s="3">
        <v>887</v>
      </c>
      <c r="B269" s="4">
        <v>40583</v>
      </c>
      <c r="C269" s="3">
        <v>1</v>
      </c>
      <c r="D269" s="3">
        <v>0</v>
      </c>
      <c r="E269" s="3">
        <v>2</v>
      </c>
      <c r="F269" s="3">
        <v>10</v>
      </c>
      <c r="G269" s="5" t="b">
        <v>0</v>
      </c>
      <c r="H269" s="3">
        <v>3</v>
      </c>
      <c r="I269" s="3">
        <v>1</v>
      </c>
      <c r="J269" s="3">
        <v>0.14000000000000001</v>
      </c>
      <c r="K269" s="3">
        <v>0.18179999999999999</v>
      </c>
      <c r="L269" s="3">
        <v>0.36</v>
      </c>
      <c r="M269" s="3">
        <v>0</v>
      </c>
      <c r="N269" s="3">
        <v>8</v>
      </c>
      <c r="O269" s="3">
        <v>51</v>
      </c>
      <c r="P269" s="6">
        <v>59</v>
      </c>
    </row>
    <row r="270" spans="1:16" ht="15" thickBot="1" x14ac:dyDescent="0.35">
      <c r="A270" s="3">
        <v>888</v>
      </c>
      <c r="B270" s="4">
        <v>40583</v>
      </c>
      <c r="C270" s="3">
        <v>1</v>
      </c>
      <c r="D270" s="3">
        <v>0</v>
      </c>
      <c r="E270" s="3">
        <v>2</v>
      </c>
      <c r="F270" s="3">
        <v>11</v>
      </c>
      <c r="G270" s="5" t="b">
        <v>0</v>
      </c>
      <c r="H270" s="3">
        <v>3</v>
      </c>
      <c r="I270" s="3">
        <v>2</v>
      </c>
      <c r="J270" s="3">
        <v>0.14000000000000001</v>
      </c>
      <c r="K270" s="3">
        <v>0.1515</v>
      </c>
      <c r="L270" s="3">
        <v>0.43</v>
      </c>
      <c r="M270" s="3">
        <v>0.16420000000000001</v>
      </c>
      <c r="N270" s="3">
        <v>1</v>
      </c>
      <c r="O270" s="3">
        <v>40</v>
      </c>
      <c r="P270" s="6">
        <v>41</v>
      </c>
    </row>
    <row r="271" spans="1:16" ht="15" thickBot="1" x14ac:dyDescent="0.35">
      <c r="A271" s="3">
        <v>889</v>
      </c>
      <c r="B271" s="4">
        <v>40583</v>
      </c>
      <c r="C271" s="3">
        <v>1</v>
      </c>
      <c r="D271" s="3">
        <v>0</v>
      </c>
      <c r="E271" s="3">
        <v>2</v>
      </c>
      <c r="F271" s="3">
        <v>12</v>
      </c>
      <c r="G271" s="5" t="b">
        <v>0</v>
      </c>
      <c r="H271" s="3">
        <v>3</v>
      </c>
      <c r="I271" s="3">
        <v>2</v>
      </c>
      <c r="J271" s="3">
        <v>0.18</v>
      </c>
      <c r="K271" s="3">
        <v>0.18179999999999999</v>
      </c>
      <c r="L271" s="3">
        <v>0.4</v>
      </c>
      <c r="M271" s="3">
        <v>0.22389999999999999</v>
      </c>
      <c r="N271" s="3">
        <v>4</v>
      </c>
      <c r="O271" s="3">
        <v>57</v>
      </c>
      <c r="P271" s="6">
        <v>61</v>
      </c>
    </row>
    <row r="272" spans="1:16" ht="15" thickBot="1" x14ac:dyDescent="0.35">
      <c r="A272" s="3">
        <v>890</v>
      </c>
      <c r="B272" s="4">
        <v>40583</v>
      </c>
      <c r="C272" s="3">
        <v>1</v>
      </c>
      <c r="D272" s="3">
        <v>0</v>
      </c>
      <c r="E272" s="3">
        <v>2</v>
      </c>
      <c r="F272" s="3">
        <v>13</v>
      </c>
      <c r="G272" s="5" t="b">
        <v>0</v>
      </c>
      <c r="H272" s="3">
        <v>3</v>
      </c>
      <c r="I272" s="3">
        <v>1</v>
      </c>
      <c r="J272" s="3">
        <v>0.18</v>
      </c>
      <c r="K272" s="3">
        <v>0.16669999999999999</v>
      </c>
      <c r="L272" s="3">
        <v>0.4</v>
      </c>
      <c r="M272" s="3">
        <v>0.25369999999999998</v>
      </c>
      <c r="N272" s="3">
        <v>2</v>
      </c>
      <c r="O272" s="3">
        <v>67</v>
      </c>
      <c r="P272" s="6">
        <v>69</v>
      </c>
    </row>
    <row r="273" spans="1:16" ht="15" thickBot="1" x14ac:dyDescent="0.35">
      <c r="A273" s="3">
        <v>891</v>
      </c>
      <c r="B273" s="4">
        <v>40583</v>
      </c>
      <c r="C273" s="3">
        <v>1</v>
      </c>
      <c r="D273" s="3">
        <v>0</v>
      </c>
      <c r="E273" s="3">
        <v>2</v>
      </c>
      <c r="F273" s="3">
        <v>14</v>
      </c>
      <c r="G273" s="5" t="b">
        <v>0</v>
      </c>
      <c r="H273" s="3">
        <v>3</v>
      </c>
      <c r="I273" s="3">
        <v>1</v>
      </c>
      <c r="J273" s="3">
        <v>0.2</v>
      </c>
      <c r="K273" s="3">
        <v>0.18179999999999999</v>
      </c>
      <c r="L273" s="3">
        <v>0.34</v>
      </c>
      <c r="M273" s="3">
        <v>0.29849999999999999</v>
      </c>
      <c r="N273" s="3">
        <v>2</v>
      </c>
      <c r="O273" s="3">
        <v>56</v>
      </c>
      <c r="P273" s="6">
        <v>58</v>
      </c>
    </row>
    <row r="274" spans="1:16" ht="15" thickBot="1" x14ac:dyDescent="0.35">
      <c r="A274" s="3">
        <v>892</v>
      </c>
      <c r="B274" s="4">
        <v>40583</v>
      </c>
      <c r="C274" s="3">
        <v>1</v>
      </c>
      <c r="D274" s="3">
        <v>0</v>
      </c>
      <c r="E274" s="3">
        <v>2</v>
      </c>
      <c r="F274" s="3">
        <v>15</v>
      </c>
      <c r="G274" s="5" t="b">
        <v>0</v>
      </c>
      <c r="H274" s="3">
        <v>3</v>
      </c>
      <c r="I274" s="3">
        <v>2</v>
      </c>
      <c r="J274" s="3">
        <v>0.2</v>
      </c>
      <c r="K274" s="3">
        <v>0.18179999999999999</v>
      </c>
      <c r="L274" s="3">
        <v>0.34</v>
      </c>
      <c r="M274" s="3">
        <v>0.28360000000000002</v>
      </c>
      <c r="N274" s="3">
        <v>3</v>
      </c>
      <c r="O274" s="3">
        <v>61</v>
      </c>
      <c r="P274" s="6">
        <v>64</v>
      </c>
    </row>
    <row r="275" spans="1:16" ht="15" thickBot="1" x14ac:dyDescent="0.35">
      <c r="A275" s="3">
        <v>893</v>
      </c>
      <c r="B275" s="4">
        <v>40583</v>
      </c>
      <c r="C275" s="3">
        <v>1</v>
      </c>
      <c r="D275" s="3">
        <v>0</v>
      </c>
      <c r="E275" s="3">
        <v>2</v>
      </c>
      <c r="F275" s="3">
        <v>16</v>
      </c>
      <c r="G275" s="5" t="b">
        <v>0</v>
      </c>
      <c r="H275" s="3">
        <v>3</v>
      </c>
      <c r="I275" s="3">
        <v>2</v>
      </c>
      <c r="J275" s="3">
        <v>0.2</v>
      </c>
      <c r="K275" s="3">
        <v>0.19700000000000001</v>
      </c>
      <c r="L275" s="3">
        <v>0.37</v>
      </c>
      <c r="M275" s="3">
        <v>0.25369999999999998</v>
      </c>
      <c r="N275" s="3">
        <v>7</v>
      </c>
      <c r="O275" s="3">
        <v>72</v>
      </c>
      <c r="P275" s="6">
        <v>79</v>
      </c>
    </row>
    <row r="276" spans="1:16" ht="15" thickBot="1" x14ac:dyDescent="0.35">
      <c r="A276" s="3">
        <v>894</v>
      </c>
      <c r="B276" s="4">
        <v>40583</v>
      </c>
      <c r="C276" s="3">
        <v>1</v>
      </c>
      <c r="D276" s="3">
        <v>0</v>
      </c>
      <c r="E276" s="3">
        <v>2</v>
      </c>
      <c r="F276" s="3">
        <v>17</v>
      </c>
      <c r="G276" s="5" t="b">
        <v>0</v>
      </c>
      <c r="H276" s="3">
        <v>3</v>
      </c>
      <c r="I276" s="3">
        <v>2</v>
      </c>
      <c r="J276" s="3">
        <v>0.2</v>
      </c>
      <c r="K276" s="3">
        <v>0.19700000000000001</v>
      </c>
      <c r="L276" s="3">
        <v>0.34</v>
      </c>
      <c r="M276" s="3">
        <v>0.25369999999999998</v>
      </c>
      <c r="N276" s="3">
        <v>9</v>
      </c>
      <c r="O276" s="3">
        <v>157</v>
      </c>
      <c r="P276" s="6">
        <v>166</v>
      </c>
    </row>
    <row r="277" spans="1:16" ht="15" thickBot="1" x14ac:dyDescent="0.35">
      <c r="A277" s="3">
        <v>895</v>
      </c>
      <c r="B277" s="4">
        <v>40583</v>
      </c>
      <c r="C277" s="3">
        <v>1</v>
      </c>
      <c r="D277" s="3">
        <v>0</v>
      </c>
      <c r="E277" s="3">
        <v>2</v>
      </c>
      <c r="F277" s="3">
        <v>18</v>
      </c>
      <c r="G277" s="5" t="b">
        <v>0</v>
      </c>
      <c r="H277" s="3">
        <v>3</v>
      </c>
      <c r="I277" s="3">
        <v>2</v>
      </c>
      <c r="J277" s="3">
        <v>0.18</v>
      </c>
      <c r="K277" s="3">
        <v>0.16669999999999999</v>
      </c>
      <c r="L277" s="3">
        <v>0.47</v>
      </c>
      <c r="M277" s="3">
        <v>0.29849999999999999</v>
      </c>
      <c r="N277" s="3">
        <v>2</v>
      </c>
      <c r="O277" s="3">
        <v>168</v>
      </c>
      <c r="P277" s="6">
        <v>170</v>
      </c>
    </row>
    <row r="278" spans="1:16" ht="15" thickBot="1" x14ac:dyDescent="0.35">
      <c r="A278" s="3">
        <v>896</v>
      </c>
      <c r="B278" s="4">
        <v>40583</v>
      </c>
      <c r="C278" s="3">
        <v>1</v>
      </c>
      <c r="D278" s="3">
        <v>0</v>
      </c>
      <c r="E278" s="3">
        <v>2</v>
      </c>
      <c r="F278" s="3">
        <v>19</v>
      </c>
      <c r="G278" s="5" t="b">
        <v>0</v>
      </c>
      <c r="H278" s="3">
        <v>3</v>
      </c>
      <c r="I278" s="3">
        <v>3</v>
      </c>
      <c r="J278" s="3">
        <v>0.14000000000000001</v>
      </c>
      <c r="K278" s="3">
        <v>0.1212</v>
      </c>
      <c r="L278" s="3">
        <v>0.86</v>
      </c>
      <c r="M278" s="3">
        <v>0.25369999999999998</v>
      </c>
      <c r="N278" s="3">
        <v>1</v>
      </c>
      <c r="O278" s="3">
        <v>87</v>
      </c>
      <c r="P278" s="6">
        <v>88</v>
      </c>
    </row>
    <row r="279" spans="1:16" ht="15" thickBot="1" x14ac:dyDescent="0.35">
      <c r="A279" s="3">
        <v>897</v>
      </c>
      <c r="B279" s="4">
        <v>40583</v>
      </c>
      <c r="C279" s="3">
        <v>1</v>
      </c>
      <c r="D279" s="3">
        <v>0</v>
      </c>
      <c r="E279" s="3">
        <v>2</v>
      </c>
      <c r="F279" s="3">
        <v>20</v>
      </c>
      <c r="G279" s="5" t="b">
        <v>0</v>
      </c>
      <c r="H279" s="3">
        <v>3</v>
      </c>
      <c r="I279" s="3">
        <v>3</v>
      </c>
      <c r="J279" s="3">
        <v>0.14000000000000001</v>
      </c>
      <c r="K279" s="3">
        <v>0.1515</v>
      </c>
      <c r="L279" s="3">
        <v>0.86</v>
      </c>
      <c r="M279" s="3">
        <v>0.16420000000000001</v>
      </c>
      <c r="N279" s="3">
        <v>0</v>
      </c>
      <c r="O279" s="3">
        <v>84</v>
      </c>
      <c r="P279" s="6">
        <v>84</v>
      </c>
    </row>
    <row r="280" spans="1:16" ht="15" thickBot="1" x14ac:dyDescent="0.35">
      <c r="A280" s="3">
        <v>898</v>
      </c>
      <c r="B280" s="4">
        <v>40583</v>
      </c>
      <c r="C280" s="3">
        <v>1</v>
      </c>
      <c r="D280" s="3">
        <v>0</v>
      </c>
      <c r="E280" s="3">
        <v>2</v>
      </c>
      <c r="F280" s="3">
        <v>21</v>
      </c>
      <c r="G280" s="5" t="b">
        <v>0</v>
      </c>
      <c r="H280" s="3">
        <v>3</v>
      </c>
      <c r="I280" s="3">
        <v>2</v>
      </c>
      <c r="J280" s="3">
        <v>0.14000000000000001</v>
      </c>
      <c r="K280" s="3">
        <v>0.1515</v>
      </c>
      <c r="L280" s="3">
        <v>0.86</v>
      </c>
      <c r="M280" s="3">
        <v>0.16420000000000001</v>
      </c>
      <c r="N280" s="3">
        <v>0</v>
      </c>
      <c r="O280" s="3">
        <v>83</v>
      </c>
      <c r="P280" s="6">
        <v>83</v>
      </c>
    </row>
    <row r="281" spans="1:16" ht="15" thickBot="1" x14ac:dyDescent="0.35">
      <c r="A281" s="3">
        <v>899</v>
      </c>
      <c r="B281" s="4">
        <v>40583</v>
      </c>
      <c r="C281" s="3">
        <v>1</v>
      </c>
      <c r="D281" s="3">
        <v>0</v>
      </c>
      <c r="E281" s="3">
        <v>2</v>
      </c>
      <c r="F281" s="3">
        <v>22</v>
      </c>
      <c r="G281" s="5" t="b">
        <v>0</v>
      </c>
      <c r="H281" s="3">
        <v>3</v>
      </c>
      <c r="I281" s="3">
        <v>3</v>
      </c>
      <c r="J281" s="3">
        <v>0.16</v>
      </c>
      <c r="K281" s="3">
        <v>0.16669999999999999</v>
      </c>
      <c r="L281" s="3">
        <v>0.8</v>
      </c>
      <c r="M281" s="3">
        <v>0.16420000000000001</v>
      </c>
      <c r="N281" s="3">
        <v>4</v>
      </c>
      <c r="O281" s="3">
        <v>42</v>
      </c>
      <c r="P281" s="6">
        <v>46</v>
      </c>
    </row>
    <row r="282" spans="1:16" ht="15" thickBot="1" x14ac:dyDescent="0.35">
      <c r="A282" s="3">
        <v>900</v>
      </c>
      <c r="B282" s="4">
        <v>40583</v>
      </c>
      <c r="C282" s="3">
        <v>1</v>
      </c>
      <c r="D282" s="3">
        <v>0</v>
      </c>
      <c r="E282" s="3">
        <v>2</v>
      </c>
      <c r="F282" s="3">
        <v>23</v>
      </c>
      <c r="G282" s="5" t="b">
        <v>0</v>
      </c>
      <c r="H282" s="3">
        <v>3</v>
      </c>
      <c r="I282" s="3">
        <v>3</v>
      </c>
      <c r="J282" s="3">
        <v>0.16</v>
      </c>
      <c r="K282" s="3">
        <v>0.1515</v>
      </c>
      <c r="L282" s="3">
        <v>0.8</v>
      </c>
      <c r="M282" s="3">
        <v>0.19400000000000001</v>
      </c>
      <c r="N282" s="3">
        <v>0</v>
      </c>
      <c r="O282" s="3">
        <v>37</v>
      </c>
      <c r="P282" s="6">
        <v>37</v>
      </c>
    </row>
    <row r="283" spans="1:16" ht="15" thickBot="1" x14ac:dyDescent="0.35">
      <c r="A283" s="3">
        <v>901</v>
      </c>
      <c r="B283" s="4">
        <v>40584</v>
      </c>
      <c r="C283" s="3">
        <v>1</v>
      </c>
      <c r="D283" s="3">
        <v>0</v>
      </c>
      <c r="E283" s="3">
        <v>2</v>
      </c>
      <c r="F283" s="3">
        <v>0</v>
      </c>
      <c r="G283" s="5" t="b">
        <v>0</v>
      </c>
      <c r="H283" s="3">
        <v>4</v>
      </c>
      <c r="I283" s="3">
        <v>3</v>
      </c>
      <c r="J283" s="3">
        <v>0.14000000000000001</v>
      </c>
      <c r="K283" s="3">
        <v>0.13639999999999999</v>
      </c>
      <c r="L283" s="3">
        <v>0.86</v>
      </c>
      <c r="M283" s="3">
        <v>0.19400000000000001</v>
      </c>
      <c r="N283" s="3">
        <v>0</v>
      </c>
      <c r="O283" s="3">
        <v>16</v>
      </c>
      <c r="P283" s="6">
        <v>16</v>
      </c>
    </row>
    <row r="284" spans="1:16" ht="15" thickBot="1" x14ac:dyDescent="0.35">
      <c r="A284" s="3">
        <v>902</v>
      </c>
      <c r="B284" s="4">
        <v>40584</v>
      </c>
      <c r="C284" s="3">
        <v>1</v>
      </c>
      <c r="D284" s="3">
        <v>0</v>
      </c>
      <c r="E284" s="3">
        <v>2</v>
      </c>
      <c r="F284" s="3">
        <v>1</v>
      </c>
      <c r="G284" s="5" t="b">
        <v>0</v>
      </c>
      <c r="H284" s="3">
        <v>4</v>
      </c>
      <c r="I284" s="3">
        <v>3</v>
      </c>
      <c r="J284" s="3">
        <v>0.14000000000000001</v>
      </c>
      <c r="K284" s="3">
        <v>0.1515</v>
      </c>
      <c r="L284" s="3">
        <v>0.8</v>
      </c>
      <c r="M284" s="3">
        <v>0.1343</v>
      </c>
      <c r="N284" s="3">
        <v>0</v>
      </c>
      <c r="O284" s="3">
        <v>7</v>
      </c>
      <c r="P284" s="6">
        <v>7</v>
      </c>
    </row>
    <row r="285" spans="1:16" ht="15" thickBot="1" x14ac:dyDescent="0.35">
      <c r="A285" s="3">
        <v>903</v>
      </c>
      <c r="B285" s="4">
        <v>40584</v>
      </c>
      <c r="C285" s="3">
        <v>1</v>
      </c>
      <c r="D285" s="3">
        <v>0</v>
      </c>
      <c r="E285" s="3">
        <v>2</v>
      </c>
      <c r="F285" s="3">
        <v>2</v>
      </c>
      <c r="G285" s="5" t="b">
        <v>0</v>
      </c>
      <c r="H285" s="3">
        <v>4</v>
      </c>
      <c r="I285" s="3">
        <v>3</v>
      </c>
      <c r="J285" s="3">
        <v>0.14000000000000001</v>
      </c>
      <c r="K285" s="3">
        <v>0.1515</v>
      </c>
      <c r="L285" s="3">
        <v>0.8</v>
      </c>
      <c r="M285" s="3">
        <v>0.1343</v>
      </c>
      <c r="N285" s="3">
        <v>0</v>
      </c>
      <c r="O285" s="3">
        <v>3</v>
      </c>
      <c r="P285" s="6">
        <v>3</v>
      </c>
    </row>
    <row r="286" spans="1:16" ht="15" thickBot="1" x14ac:dyDescent="0.35">
      <c r="A286" s="3">
        <v>904</v>
      </c>
      <c r="B286" s="4">
        <v>40584</v>
      </c>
      <c r="C286" s="3">
        <v>1</v>
      </c>
      <c r="D286" s="3">
        <v>0</v>
      </c>
      <c r="E286" s="3">
        <v>2</v>
      </c>
      <c r="F286" s="3">
        <v>4</v>
      </c>
      <c r="G286" s="5" t="b">
        <v>0</v>
      </c>
      <c r="H286" s="3">
        <v>4</v>
      </c>
      <c r="I286" s="3">
        <v>2</v>
      </c>
      <c r="J286" s="3">
        <v>0.14000000000000001</v>
      </c>
      <c r="K286" s="3">
        <v>0.13639999999999999</v>
      </c>
      <c r="L286" s="3">
        <v>0.59</v>
      </c>
      <c r="M286" s="3">
        <v>0.22389999999999999</v>
      </c>
      <c r="N286" s="3">
        <v>0</v>
      </c>
      <c r="O286" s="3">
        <v>1</v>
      </c>
      <c r="P286" s="6">
        <v>1</v>
      </c>
    </row>
    <row r="287" spans="1:16" ht="15" thickBot="1" x14ac:dyDescent="0.35">
      <c r="A287" s="3">
        <v>905</v>
      </c>
      <c r="B287" s="4">
        <v>40584</v>
      </c>
      <c r="C287" s="3">
        <v>1</v>
      </c>
      <c r="D287" s="3">
        <v>0</v>
      </c>
      <c r="E287" s="3">
        <v>2</v>
      </c>
      <c r="F287" s="3">
        <v>5</v>
      </c>
      <c r="G287" s="5" t="b">
        <v>0</v>
      </c>
      <c r="H287" s="3">
        <v>4</v>
      </c>
      <c r="I287" s="3">
        <v>2</v>
      </c>
      <c r="J287" s="3">
        <v>0.12</v>
      </c>
      <c r="K287" s="3">
        <v>0.1212</v>
      </c>
      <c r="L287" s="3">
        <v>0.5</v>
      </c>
      <c r="M287" s="3">
        <v>0.22389999999999999</v>
      </c>
      <c r="N287" s="3">
        <v>0</v>
      </c>
      <c r="O287" s="3">
        <v>6</v>
      </c>
      <c r="P287" s="6">
        <v>6</v>
      </c>
    </row>
    <row r="288" spans="1:16" ht="15" thickBot="1" x14ac:dyDescent="0.35">
      <c r="A288" s="3">
        <v>906</v>
      </c>
      <c r="B288" s="4">
        <v>40584</v>
      </c>
      <c r="C288" s="3">
        <v>1</v>
      </c>
      <c r="D288" s="3">
        <v>0</v>
      </c>
      <c r="E288" s="3">
        <v>2</v>
      </c>
      <c r="F288" s="3">
        <v>6</v>
      </c>
      <c r="G288" s="5" t="b">
        <v>0</v>
      </c>
      <c r="H288" s="3">
        <v>4</v>
      </c>
      <c r="I288" s="3">
        <v>2</v>
      </c>
      <c r="J288" s="3">
        <v>0.12</v>
      </c>
      <c r="K288" s="3">
        <v>0.1212</v>
      </c>
      <c r="L288" s="3">
        <v>0.54</v>
      </c>
      <c r="M288" s="3">
        <v>0.28360000000000002</v>
      </c>
      <c r="N288" s="3">
        <v>0</v>
      </c>
      <c r="O288" s="3">
        <v>26</v>
      </c>
      <c r="P288" s="6">
        <v>26</v>
      </c>
    </row>
    <row r="289" spans="1:16" ht="15" thickBot="1" x14ac:dyDescent="0.35">
      <c r="A289" s="3">
        <v>907</v>
      </c>
      <c r="B289" s="4">
        <v>40584</v>
      </c>
      <c r="C289" s="3">
        <v>1</v>
      </c>
      <c r="D289" s="3">
        <v>0</v>
      </c>
      <c r="E289" s="3">
        <v>2</v>
      </c>
      <c r="F289" s="3">
        <v>7</v>
      </c>
      <c r="G289" s="5" t="b">
        <v>0</v>
      </c>
      <c r="H289" s="3">
        <v>4</v>
      </c>
      <c r="I289" s="3">
        <v>1</v>
      </c>
      <c r="J289" s="3">
        <v>0.1</v>
      </c>
      <c r="K289" s="3">
        <v>7.5800000000000006E-2</v>
      </c>
      <c r="L289" s="3">
        <v>0.5</v>
      </c>
      <c r="M289" s="3">
        <v>0.41789999999999999</v>
      </c>
      <c r="N289" s="3">
        <v>0</v>
      </c>
      <c r="O289" s="3">
        <v>99</v>
      </c>
      <c r="P289" s="6">
        <v>99</v>
      </c>
    </row>
    <row r="290" spans="1:16" ht="15" thickBot="1" x14ac:dyDescent="0.35">
      <c r="A290" s="3">
        <v>908</v>
      </c>
      <c r="B290" s="4">
        <v>40584</v>
      </c>
      <c r="C290" s="3">
        <v>1</v>
      </c>
      <c r="D290" s="3">
        <v>0</v>
      </c>
      <c r="E290" s="3">
        <v>2</v>
      </c>
      <c r="F290" s="3">
        <v>8</v>
      </c>
      <c r="G290" s="5" t="b">
        <v>0</v>
      </c>
      <c r="H290" s="3">
        <v>4</v>
      </c>
      <c r="I290" s="3">
        <v>1</v>
      </c>
      <c r="J290" s="3">
        <v>0.1</v>
      </c>
      <c r="K290" s="3">
        <v>7.5800000000000006E-2</v>
      </c>
      <c r="L290" s="3">
        <v>0.49</v>
      </c>
      <c r="M290" s="3">
        <v>0.32840000000000003</v>
      </c>
      <c r="N290" s="3">
        <v>5</v>
      </c>
      <c r="O290" s="3">
        <v>173</v>
      </c>
      <c r="P290" s="6">
        <v>178</v>
      </c>
    </row>
    <row r="291" spans="1:16" ht="15" thickBot="1" x14ac:dyDescent="0.35">
      <c r="A291" s="3">
        <v>909</v>
      </c>
      <c r="B291" s="4">
        <v>40584</v>
      </c>
      <c r="C291" s="3">
        <v>1</v>
      </c>
      <c r="D291" s="3">
        <v>0</v>
      </c>
      <c r="E291" s="3">
        <v>2</v>
      </c>
      <c r="F291" s="3">
        <v>9</v>
      </c>
      <c r="G291" s="5" t="b">
        <v>0</v>
      </c>
      <c r="H291" s="3">
        <v>4</v>
      </c>
      <c r="I291" s="3">
        <v>1</v>
      </c>
      <c r="J291" s="3">
        <v>0.12</v>
      </c>
      <c r="K291" s="3">
        <v>0.1061</v>
      </c>
      <c r="L291" s="3">
        <v>0.42</v>
      </c>
      <c r="M291" s="3">
        <v>0.35820000000000002</v>
      </c>
      <c r="N291" s="3">
        <v>1</v>
      </c>
      <c r="O291" s="3">
        <v>121</v>
      </c>
      <c r="P291" s="6">
        <v>122</v>
      </c>
    </row>
    <row r="292" spans="1:16" ht="15" thickBot="1" x14ac:dyDescent="0.35">
      <c r="A292" s="3">
        <v>910</v>
      </c>
      <c r="B292" s="4">
        <v>40584</v>
      </c>
      <c r="C292" s="3">
        <v>1</v>
      </c>
      <c r="D292" s="3">
        <v>0</v>
      </c>
      <c r="E292" s="3">
        <v>2</v>
      </c>
      <c r="F292" s="3">
        <v>10</v>
      </c>
      <c r="G292" s="5" t="b">
        <v>0</v>
      </c>
      <c r="H292" s="3">
        <v>4</v>
      </c>
      <c r="I292" s="3">
        <v>1</v>
      </c>
      <c r="J292" s="3">
        <v>0.12</v>
      </c>
      <c r="K292" s="3">
        <v>0.1061</v>
      </c>
      <c r="L292" s="3">
        <v>0.42</v>
      </c>
      <c r="M292" s="3">
        <v>0.29849999999999999</v>
      </c>
      <c r="N292" s="3">
        <v>1</v>
      </c>
      <c r="O292" s="3">
        <v>34</v>
      </c>
      <c r="P292" s="6">
        <v>35</v>
      </c>
    </row>
    <row r="293" spans="1:16" ht="15" thickBot="1" x14ac:dyDescent="0.35">
      <c r="A293" s="3">
        <v>911</v>
      </c>
      <c r="B293" s="4">
        <v>40584</v>
      </c>
      <c r="C293" s="3">
        <v>1</v>
      </c>
      <c r="D293" s="3">
        <v>0</v>
      </c>
      <c r="E293" s="3">
        <v>2</v>
      </c>
      <c r="F293" s="3">
        <v>11</v>
      </c>
      <c r="G293" s="5" t="b">
        <v>0</v>
      </c>
      <c r="H293" s="3">
        <v>4</v>
      </c>
      <c r="I293" s="3">
        <v>1</v>
      </c>
      <c r="J293" s="3">
        <v>0.14000000000000001</v>
      </c>
      <c r="K293" s="3">
        <v>0.1212</v>
      </c>
      <c r="L293" s="3">
        <v>0.39</v>
      </c>
      <c r="M293" s="3">
        <v>0.35820000000000002</v>
      </c>
      <c r="N293" s="3">
        <v>1</v>
      </c>
      <c r="O293" s="3">
        <v>44</v>
      </c>
      <c r="P293" s="6">
        <v>45</v>
      </c>
    </row>
    <row r="294" spans="1:16" ht="15" thickBot="1" x14ac:dyDescent="0.35">
      <c r="A294" s="3">
        <v>912</v>
      </c>
      <c r="B294" s="4">
        <v>40584</v>
      </c>
      <c r="C294" s="3">
        <v>1</v>
      </c>
      <c r="D294" s="3">
        <v>0</v>
      </c>
      <c r="E294" s="3">
        <v>2</v>
      </c>
      <c r="F294" s="3">
        <v>12</v>
      </c>
      <c r="G294" s="5" t="b">
        <v>0</v>
      </c>
      <c r="H294" s="3">
        <v>4</v>
      </c>
      <c r="I294" s="3">
        <v>1</v>
      </c>
      <c r="J294" s="3">
        <v>0.16</v>
      </c>
      <c r="K294" s="3">
        <v>0.13639999999999999</v>
      </c>
      <c r="L294" s="3">
        <v>0.34</v>
      </c>
      <c r="M294" s="3">
        <v>0.3881</v>
      </c>
      <c r="N294" s="3">
        <v>4</v>
      </c>
      <c r="O294" s="3">
        <v>65</v>
      </c>
      <c r="P294" s="6">
        <v>69</v>
      </c>
    </row>
    <row r="295" spans="1:16" ht="15" thickBot="1" x14ac:dyDescent="0.35">
      <c r="A295" s="3">
        <v>913</v>
      </c>
      <c r="B295" s="4">
        <v>40584</v>
      </c>
      <c r="C295" s="3">
        <v>1</v>
      </c>
      <c r="D295" s="3">
        <v>0</v>
      </c>
      <c r="E295" s="3">
        <v>2</v>
      </c>
      <c r="F295" s="3">
        <v>13</v>
      </c>
      <c r="G295" s="5" t="b">
        <v>0</v>
      </c>
      <c r="H295" s="3">
        <v>4</v>
      </c>
      <c r="I295" s="3">
        <v>1</v>
      </c>
      <c r="J295" s="3">
        <v>0.18</v>
      </c>
      <c r="K295" s="3">
        <v>0.16669999999999999</v>
      </c>
      <c r="L295" s="3">
        <v>0.28999999999999998</v>
      </c>
      <c r="M295" s="3">
        <v>0.29849999999999999</v>
      </c>
      <c r="N295" s="3">
        <v>3</v>
      </c>
      <c r="O295" s="3">
        <v>59</v>
      </c>
      <c r="P295" s="6">
        <v>62</v>
      </c>
    </row>
    <row r="296" spans="1:16" ht="15" thickBot="1" x14ac:dyDescent="0.35">
      <c r="A296" s="3">
        <v>914</v>
      </c>
      <c r="B296" s="4">
        <v>40584</v>
      </c>
      <c r="C296" s="3">
        <v>1</v>
      </c>
      <c r="D296" s="3">
        <v>0</v>
      </c>
      <c r="E296" s="3">
        <v>2</v>
      </c>
      <c r="F296" s="3">
        <v>14</v>
      </c>
      <c r="G296" s="5" t="b">
        <v>0</v>
      </c>
      <c r="H296" s="3">
        <v>4</v>
      </c>
      <c r="I296" s="3">
        <v>1</v>
      </c>
      <c r="J296" s="3">
        <v>0.2</v>
      </c>
      <c r="K296" s="3">
        <v>0.18179999999999999</v>
      </c>
      <c r="L296" s="3">
        <v>0.27</v>
      </c>
      <c r="M296" s="3">
        <v>0.28360000000000002</v>
      </c>
      <c r="N296" s="3">
        <v>6</v>
      </c>
      <c r="O296" s="3">
        <v>42</v>
      </c>
      <c r="P296" s="6">
        <v>48</v>
      </c>
    </row>
    <row r="297" spans="1:16" ht="15" thickBot="1" x14ac:dyDescent="0.35">
      <c r="A297" s="3">
        <v>915</v>
      </c>
      <c r="B297" s="4">
        <v>40584</v>
      </c>
      <c r="C297" s="3">
        <v>1</v>
      </c>
      <c r="D297" s="3">
        <v>0</v>
      </c>
      <c r="E297" s="3">
        <v>2</v>
      </c>
      <c r="F297" s="3">
        <v>15</v>
      </c>
      <c r="G297" s="5" t="b">
        <v>0</v>
      </c>
      <c r="H297" s="3">
        <v>4</v>
      </c>
      <c r="I297" s="3">
        <v>1</v>
      </c>
      <c r="J297" s="3">
        <v>0.2</v>
      </c>
      <c r="K297" s="3">
        <v>0.19700000000000001</v>
      </c>
      <c r="L297" s="3">
        <v>0.25</v>
      </c>
      <c r="M297" s="3">
        <v>0.25369999999999998</v>
      </c>
      <c r="N297" s="3">
        <v>0</v>
      </c>
      <c r="O297" s="3">
        <v>50</v>
      </c>
      <c r="P297" s="6">
        <v>50</v>
      </c>
    </row>
    <row r="298" spans="1:16" ht="15" thickBot="1" x14ac:dyDescent="0.35">
      <c r="A298" s="3">
        <v>916</v>
      </c>
      <c r="B298" s="4">
        <v>40584</v>
      </c>
      <c r="C298" s="3">
        <v>1</v>
      </c>
      <c r="D298" s="3">
        <v>0</v>
      </c>
      <c r="E298" s="3">
        <v>2</v>
      </c>
      <c r="F298" s="3">
        <v>16</v>
      </c>
      <c r="G298" s="5" t="b">
        <v>0</v>
      </c>
      <c r="H298" s="3">
        <v>4</v>
      </c>
      <c r="I298" s="3">
        <v>1</v>
      </c>
      <c r="J298" s="3">
        <v>0.2</v>
      </c>
      <c r="K298" s="3">
        <v>0.18179999999999999</v>
      </c>
      <c r="L298" s="3">
        <v>0.27</v>
      </c>
      <c r="M298" s="3">
        <v>0.29849999999999999</v>
      </c>
      <c r="N298" s="3">
        <v>4</v>
      </c>
      <c r="O298" s="3">
        <v>76</v>
      </c>
      <c r="P298" s="6">
        <v>80</v>
      </c>
    </row>
    <row r="299" spans="1:16" ht="15" thickBot="1" x14ac:dyDescent="0.35">
      <c r="A299" s="3">
        <v>917</v>
      </c>
      <c r="B299" s="4">
        <v>40584</v>
      </c>
      <c r="C299" s="3">
        <v>1</v>
      </c>
      <c r="D299" s="3">
        <v>0</v>
      </c>
      <c r="E299" s="3">
        <v>2</v>
      </c>
      <c r="F299" s="3">
        <v>17</v>
      </c>
      <c r="G299" s="5" t="b">
        <v>0</v>
      </c>
      <c r="H299" s="3">
        <v>4</v>
      </c>
      <c r="I299" s="3">
        <v>1</v>
      </c>
      <c r="J299" s="3">
        <v>0.18</v>
      </c>
      <c r="K299" s="3">
        <v>0.18179999999999999</v>
      </c>
      <c r="L299" s="3">
        <v>0.26</v>
      </c>
      <c r="M299" s="3">
        <v>0.19400000000000001</v>
      </c>
      <c r="N299" s="3">
        <v>6</v>
      </c>
      <c r="O299" s="3">
        <v>159</v>
      </c>
      <c r="P299" s="6">
        <v>165</v>
      </c>
    </row>
    <row r="300" spans="1:16" ht="15" thickBot="1" x14ac:dyDescent="0.35">
      <c r="A300" s="3">
        <v>918</v>
      </c>
      <c r="B300" s="4">
        <v>40584</v>
      </c>
      <c r="C300" s="3">
        <v>1</v>
      </c>
      <c r="D300" s="3">
        <v>0</v>
      </c>
      <c r="E300" s="3">
        <v>2</v>
      </c>
      <c r="F300" s="3">
        <v>18</v>
      </c>
      <c r="G300" s="5" t="b">
        <v>0</v>
      </c>
      <c r="H300" s="3">
        <v>4</v>
      </c>
      <c r="I300" s="3">
        <v>1</v>
      </c>
      <c r="J300" s="3">
        <v>0.16</v>
      </c>
      <c r="K300" s="3">
        <v>0.18179999999999999</v>
      </c>
      <c r="L300" s="3">
        <v>0.28000000000000003</v>
      </c>
      <c r="M300" s="3">
        <v>0.1343</v>
      </c>
      <c r="N300" s="3">
        <v>3</v>
      </c>
      <c r="O300" s="3">
        <v>157</v>
      </c>
      <c r="P300" s="6">
        <v>160</v>
      </c>
    </row>
    <row r="301" spans="1:16" ht="15" thickBot="1" x14ac:dyDescent="0.35">
      <c r="A301" s="3">
        <v>919</v>
      </c>
      <c r="B301" s="4">
        <v>40584</v>
      </c>
      <c r="C301" s="3">
        <v>1</v>
      </c>
      <c r="D301" s="3">
        <v>0</v>
      </c>
      <c r="E301" s="3">
        <v>2</v>
      </c>
      <c r="F301" s="3">
        <v>19</v>
      </c>
      <c r="G301" s="5" t="b">
        <v>0</v>
      </c>
      <c r="H301" s="3">
        <v>4</v>
      </c>
      <c r="I301" s="3">
        <v>1</v>
      </c>
      <c r="J301" s="3">
        <v>0.14000000000000001</v>
      </c>
      <c r="K301" s="3">
        <v>0.16669999999999999</v>
      </c>
      <c r="L301" s="3">
        <v>0.28000000000000003</v>
      </c>
      <c r="M301" s="3">
        <v>0.1045</v>
      </c>
      <c r="N301" s="3">
        <v>2</v>
      </c>
      <c r="O301" s="3">
        <v>110</v>
      </c>
      <c r="P301" s="6">
        <v>112</v>
      </c>
    </row>
    <row r="302" spans="1:16" ht="15" thickBot="1" x14ac:dyDescent="0.35">
      <c r="A302" s="3">
        <v>920</v>
      </c>
      <c r="B302" s="4">
        <v>40584</v>
      </c>
      <c r="C302" s="3">
        <v>1</v>
      </c>
      <c r="D302" s="3">
        <v>0</v>
      </c>
      <c r="E302" s="3">
        <v>2</v>
      </c>
      <c r="F302" s="3">
        <v>20</v>
      </c>
      <c r="G302" s="5" t="b">
        <v>0</v>
      </c>
      <c r="H302" s="3">
        <v>4</v>
      </c>
      <c r="I302" s="3">
        <v>1</v>
      </c>
      <c r="J302" s="3">
        <v>0.14000000000000001</v>
      </c>
      <c r="K302" s="3">
        <v>0.18179999999999999</v>
      </c>
      <c r="L302" s="3">
        <v>0.31</v>
      </c>
      <c r="M302" s="3">
        <v>8.9599999999999999E-2</v>
      </c>
      <c r="N302" s="3">
        <v>4</v>
      </c>
      <c r="O302" s="3">
        <v>93</v>
      </c>
      <c r="P302" s="6">
        <v>97</v>
      </c>
    </row>
    <row r="303" spans="1:16" ht="15" thickBot="1" x14ac:dyDescent="0.35">
      <c r="A303" s="3">
        <v>921</v>
      </c>
      <c r="B303" s="4">
        <v>40584</v>
      </c>
      <c r="C303" s="3">
        <v>1</v>
      </c>
      <c r="D303" s="3">
        <v>0</v>
      </c>
      <c r="E303" s="3">
        <v>2</v>
      </c>
      <c r="F303" s="3">
        <v>21</v>
      </c>
      <c r="G303" s="5" t="b">
        <v>0</v>
      </c>
      <c r="H303" s="3">
        <v>4</v>
      </c>
      <c r="I303" s="3">
        <v>1</v>
      </c>
      <c r="J303" s="3">
        <v>0.14000000000000001</v>
      </c>
      <c r="K303" s="3">
        <v>0.21210000000000001</v>
      </c>
      <c r="L303" s="3">
        <v>0.39</v>
      </c>
      <c r="M303" s="3">
        <v>0</v>
      </c>
      <c r="N303" s="3">
        <v>2</v>
      </c>
      <c r="O303" s="3">
        <v>70</v>
      </c>
      <c r="P303" s="6">
        <v>72</v>
      </c>
    </row>
    <row r="304" spans="1:16" ht="15" thickBot="1" x14ac:dyDescent="0.35">
      <c r="A304" s="3">
        <v>922</v>
      </c>
      <c r="B304" s="4">
        <v>40584</v>
      </c>
      <c r="C304" s="3">
        <v>1</v>
      </c>
      <c r="D304" s="3">
        <v>0</v>
      </c>
      <c r="E304" s="3">
        <v>2</v>
      </c>
      <c r="F304" s="3">
        <v>22</v>
      </c>
      <c r="G304" s="5" t="b">
        <v>0</v>
      </c>
      <c r="H304" s="3">
        <v>4</v>
      </c>
      <c r="I304" s="3">
        <v>1</v>
      </c>
      <c r="J304" s="3">
        <v>0.12</v>
      </c>
      <c r="K304" s="3">
        <v>0.19700000000000001</v>
      </c>
      <c r="L304" s="3">
        <v>0.39</v>
      </c>
      <c r="M304" s="3">
        <v>0</v>
      </c>
      <c r="N304" s="3">
        <v>4</v>
      </c>
      <c r="O304" s="3">
        <v>47</v>
      </c>
      <c r="P304" s="6">
        <v>51</v>
      </c>
    </row>
    <row r="305" spans="1:16" ht="15" thickBot="1" x14ac:dyDescent="0.35">
      <c r="A305" s="3">
        <v>923</v>
      </c>
      <c r="B305" s="4">
        <v>40584</v>
      </c>
      <c r="C305" s="3">
        <v>1</v>
      </c>
      <c r="D305" s="3">
        <v>0</v>
      </c>
      <c r="E305" s="3">
        <v>2</v>
      </c>
      <c r="F305" s="3">
        <v>23</v>
      </c>
      <c r="G305" s="5" t="b">
        <v>0</v>
      </c>
      <c r="H305" s="3">
        <v>4</v>
      </c>
      <c r="I305" s="3">
        <v>1</v>
      </c>
      <c r="J305" s="3">
        <v>0.12</v>
      </c>
      <c r="K305" s="3">
        <v>0.1515</v>
      </c>
      <c r="L305" s="3">
        <v>0.42</v>
      </c>
      <c r="M305" s="3">
        <v>0.1045</v>
      </c>
      <c r="N305" s="3">
        <v>1</v>
      </c>
      <c r="O305" s="3">
        <v>33</v>
      </c>
      <c r="P305" s="6">
        <v>34</v>
      </c>
    </row>
    <row r="306" spans="1:16" ht="15" thickBot="1" x14ac:dyDescent="0.35">
      <c r="A306" s="3">
        <v>924</v>
      </c>
      <c r="B306" s="4">
        <v>40585</v>
      </c>
      <c r="C306" s="3">
        <v>1</v>
      </c>
      <c r="D306" s="3">
        <v>0</v>
      </c>
      <c r="E306" s="3">
        <v>2</v>
      </c>
      <c r="F306" s="3">
        <v>0</v>
      </c>
      <c r="G306" s="5" t="b">
        <v>0</v>
      </c>
      <c r="H306" s="3">
        <v>5</v>
      </c>
      <c r="I306" s="3">
        <v>1</v>
      </c>
      <c r="J306" s="3">
        <v>0.1</v>
      </c>
      <c r="K306" s="3">
        <v>0.13639999999999999</v>
      </c>
      <c r="L306" s="3">
        <v>0.49</v>
      </c>
      <c r="M306" s="3">
        <v>0.1045</v>
      </c>
      <c r="N306" s="3">
        <v>2</v>
      </c>
      <c r="O306" s="3">
        <v>12</v>
      </c>
      <c r="P306" s="6">
        <v>14</v>
      </c>
    </row>
    <row r="307" spans="1:16" ht="15" thickBot="1" x14ac:dyDescent="0.35">
      <c r="A307" s="3">
        <v>925</v>
      </c>
      <c r="B307" s="4">
        <v>40585</v>
      </c>
      <c r="C307" s="3">
        <v>1</v>
      </c>
      <c r="D307" s="3">
        <v>0</v>
      </c>
      <c r="E307" s="3">
        <v>2</v>
      </c>
      <c r="F307" s="3">
        <v>1</v>
      </c>
      <c r="G307" s="5" t="b">
        <v>0</v>
      </c>
      <c r="H307" s="3">
        <v>5</v>
      </c>
      <c r="I307" s="3">
        <v>1</v>
      </c>
      <c r="J307" s="3">
        <v>0.1</v>
      </c>
      <c r="K307" s="3">
        <v>0.13639999999999999</v>
      </c>
      <c r="L307" s="3">
        <v>0.54</v>
      </c>
      <c r="M307" s="3">
        <v>8.9599999999999999E-2</v>
      </c>
      <c r="N307" s="3">
        <v>1</v>
      </c>
      <c r="O307" s="3">
        <v>6</v>
      </c>
      <c r="P307" s="6">
        <v>7</v>
      </c>
    </row>
    <row r="308" spans="1:16" ht="15" thickBot="1" x14ac:dyDescent="0.35">
      <c r="A308" s="3">
        <v>926</v>
      </c>
      <c r="B308" s="4">
        <v>40585</v>
      </c>
      <c r="C308" s="3">
        <v>1</v>
      </c>
      <c r="D308" s="3">
        <v>0</v>
      </c>
      <c r="E308" s="3">
        <v>2</v>
      </c>
      <c r="F308" s="3">
        <v>2</v>
      </c>
      <c r="G308" s="5" t="b">
        <v>0</v>
      </c>
      <c r="H308" s="3">
        <v>5</v>
      </c>
      <c r="I308" s="3">
        <v>1</v>
      </c>
      <c r="J308" s="3">
        <v>0.1</v>
      </c>
      <c r="K308" s="3">
        <v>0.13639999999999999</v>
      </c>
      <c r="L308" s="3">
        <v>0.54</v>
      </c>
      <c r="M308" s="3">
        <v>8.9599999999999999E-2</v>
      </c>
      <c r="N308" s="3">
        <v>0</v>
      </c>
      <c r="O308" s="3">
        <v>3</v>
      </c>
      <c r="P308" s="6">
        <v>3</v>
      </c>
    </row>
    <row r="309" spans="1:16" ht="15" thickBot="1" x14ac:dyDescent="0.35">
      <c r="A309" s="3">
        <v>927</v>
      </c>
      <c r="B309" s="4">
        <v>40585</v>
      </c>
      <c r="C309" s="3">
        <v>1</v>
      </c>
      <c r="D309" s="3">
        <v>0</v>
      </c>
      <c r="E309" s="3">
        <v>2</v>
      </c>
      <c r="F309" s="3">
        <v>5</v>
      </c>
      <c r="G309" s="5" t="b">
        <v>0</v>
      </c>
      <c r="H309" s="3">
        <v>5</v>
      </c>
      <c r="I309" s="3">
        <v>1</v>
      </c>
      <c r="J309" s="3">
        <v>0.08</v>
      </c>
      <c r="K309" s="3">
        <v>0.1212</v>
      </c>
      <c r="L309" s="3">
        <v>0.63</v>
      </c>
      <c r="M309" s="3">
        <v>8.9599999999999999E-2</v>
      </c>
      <c r="N309" s="3">
        <v>0</v>
      </c>
      <c r="O309" s="3">
        <v>4</v>
      </c>
      <c r="P309" s="6">
        <v>4</v>
      </c>
    </row>
    <row r="310" spans="1:16" ht="15" thickBot="1" x14ac:dyDescent="0.35">
      <c r="A310" s="3">
        <v>928</v>
      </c>
      <c r="B310" s="4">
        <v>40585</v>
      </c>
      <c r="C310" s="3">
        <v>1</v>
      </c>
      <c r="D310" s="3">
        <v>0</v>
      </c>
      <c r="E310" s="3">
        <v>2</v>
      </c>
      <c r="F310" s="3">
        <v>6</v>
      </c>
      <c r="G310" s="5" t="b">
        <v>0</v>
      </c>
      <c r="H310" s="3">
        <v>5</v>
      </c>
      <c r="I310" s="3">
        <v>1</v>
      </c>
      <c r="J310" s="3">
        <v>0.1</v>
      </c>
      <c r="K310" s="3">
        <v>0.18179999999999999</v>
      </c>
      <c r="L310" s="3">
        <v>0.68</v>
      </c>
      <c r="M310" s="3">
        <v>0</v>
      </c>
      <c r="N310" s="3">
        <v>1</v>
      </c>
      <c r="O310" s="3">
        <v>23</v>
      </c>
      <c r="P310" s="6">
        <v>24</v>
      </c>
    </row>
    <row r="311" spans="1:16" ht="15" thickBot="1" x14ac:dyDescent="0.35">
      <c r="A311" s="3">
        <v>929</v>
      </c>
      <c r="B311" s="4">
        <v>40585</v>
      </c>
      <c r="C311" s="3">
        <v>1</v>
      </c>
      <c r="D311" s="3">
        <v>0</v>
      </c>
      <c r="E311" s="3">
        <v>2</v>
      </c>
      <c r="F311" s="3">
        <v>7</v>
      </c>
      <c r="G311" s="5" t="b">
        <v>0</v>
      </c>
      <c r="H311" s="3">
        <v>5</v>
      </c>
      <c r="I311" s="3">
        <v>1</v>
      </c>
      <c r="J311" s="3">
        <v>0.08</v>
      </c>
      <c r="K311" s="3">
        <v>0.16669999999999999</v>
      </c>
      <c r="L311" s="3">
        <v>0.73</v>
      </c>
      <c r="M311" s="3">
        <v>0</v>
      </c>
      <c r="N311" s="3">
        <v>1</v>
      </c>
      <c r="O311" s="3">
        <v>73</v>
      </c>
      <c r="P311" s="6">
        <v>74</v>
      </c>
    </row>
    <row r="312" spans="1:16" ht="15" thickBot="1" x14ac:dyDescent="0.35">
      <c r="A312" s="3">
        <v>930</v>
      </c>
      <c r="B312" s="4">
        <v>40585</v>
      </c>
      <c r="C312" s="3">
        <v>1</v>
      </c>
      <c r="D312" s="3">
        <v>0</v>
      </c>
      <c r="E312" s="3">
        <v>2</v>
      </c>
      <c r="F312" s="3">
        <v>8</v>
      </c>
      <c r="G312" s="5" t="b">
        <v>0</v>
      </c>
      <c r="H312" s="3">
        <v>5</v>
      </c>
      <c r="I312" s="3">
        <v>1</v>
      </c>
      <c r="J312" s="3">
        <v>0.1</v>
      </c>
      <c r="K312" s="3">
        <v>0.1212</v>
      </c>
      <c r="L312" s="3">
        <v>0.74</v>
      </c>
      <c r="M312" s="3">
        <v>0.16420000000000001</v>
      </c>
      <c r="N312" s="3">
        <v>4</v>
      </c>
      <c r="O312" s="3">
        <v>212</v>
      </c>
      <c r="P312" s="6">
        <v>216</v>
      </c>
    </row>
    <row r="313" spans="1:16" ht="15" thickBot="1" x14ac:dyDescent="0.35">
      <c r="A313" s="3">
        <v>931</v>
      </c>
      <c r="B313" s="4">
        <v>40585</v>
      </c>
      <c r="C313" s="3">
        <v>1</v>
      </c>
      <c r="D313" s="3">
        <v>0</v>
      </c>
      <c r="E313" s="3">
        <v>2</v>
      </c>
      <c r="F313" s="3">
        <v>9</v>
      </c>
      <c r="G313" s="5" t="b">
        <v>0</v>
      </c>
      <c r="H313" s="3">
        <v>5</v>
      </c>
      <c r="I313" s="3">
        <v>1</v>
      </c>
      <c r="J313" s="3">
        <v>0.12</v>
      </c>
      <c r="K313" s="3">
        <v>0.1212</v>
      </c>
      <c r="L313" s="3">
        <v>0.74</v>
      </c>
      <c r="M313" s="3">
        <v>0.22389999999999999</v>
      </c>
      <c r="N313" s="3">
        <v>8</v>
      </c>
      <c r="O313" s="3">
        <v>132</v>
      </c>
      <c r="P313" s="6">
        <v>140</v>
      </c>
    </row>
    <row r="314" spans="1:16" ht="15" thickBot="1" x14ac:dyDescent="0.35">
      <c r="A314" s="3">
        <v>932</v>
      </c>
      <c r="B314" s="4">
        <v>40585</v>
      </c>
      <c r="C314" s="3">
        <v>1</v>
      </c>
      <c r="D314" s="3">
        <v>0</v>
      </c>
      <c r="E314" s="3">
        <v>2</v>
      </c>
      <c r="F314" s="3">
        <v>10</v>
      </c>
      <c r="G314" s="5" t="b">
        <v>0</v>
      </c>
      <c r="H314" s="3">
        <v>5</v>
      </c>
      <c r="I314" s="3">
        <v>1</v>
      </c>
      <c r="J314" s="3">
        <v>0.14000000000000001</v>
      </c>
      <c r="K314" s="3">
        <v>0.13639999999999999</v>
      </c>
      <c r="L314" s="3">
        <v>0.69</v>
      </c>
      <c r="M314" s="3">
        <v>0.19400000000000001</v>
      </c>
      <c r="N314" s="3">
        <v>5</v>
      </c>
      <c r="O314" s="3">
        <v>39</v>
      </c>
      <c r="P314" s="6">
        <v>44</v>
      </c>
    </row>
    <row r="315" spans="1:16" ht="15" thickBot="1" x14ac:dyDescent="0.35">
      <c r="A315" s="3">
        <v>933</v>
      </c>
      <c r="B315" s="4">
        <v>40585</v>
      </c>
      <c r="C315" s="3">
        <v>1</v>
      </c>
      <c r="D315" s="3">
        <v>0</v>
      </c>
      <c r="E315" s="3">
        <v>2</v>
      </c>
      <c r="F315" s="3">
        <v>11</v>
      </c>
      <c r="G315" s="5" t="b">
        <v>0</v>
      </c>
      <c r="H315" s="3">
        <v>5</v>
      </c>
      <c r="I315" s="3">
        <v>1</v>
      </c>
      <c r="J315" s="3">
        <v>0.22</v>
      </c>
      <c r="K315" s="3">
        <v>0.2273</v>
      </c>
      <c r="L315" s="3">
        <v>0.47</v>
      </c>
      <c r="M315" s="3">
        <v>0.1343</v>
      </c>
      <c r="N315" s="3">
        <v>12</v>
      </c>
      <c r="O315" s="3">
        <v>52</v>
      </c>
      <c r="P315" s="6">
        <v>64</v>
      </c>
    </row>
    <row r="316" spans="1:16" ht="15" thickBot="1" x14ac:dyDescent="0.35">
      <c r="A316" s="3">
        <v>934</v>
      </c>
      <c r="B316" s="4">
        <v>40585</v>
      </c>
      <c r="C316" s="3">
        <v>1</v>
      </c>
      <c r="D316" s="3">
        <v>0</v>
      </c>
      <c r="E316" s="3">
        <v>2</v>
      </c>
      <c r="F316" s="3">
        <v>12</v>
      </c>
      <c r="G316" s="5" t="b">
        <v>0</v>
      </c>
      <c r="H316" s="3">
        <v>5</v>
      </c>
      <c r="I316" s="3">
        <v>1</v>
      </c>
      <c r="J316" s="3">
        <v>0.22</v>
      </c>
      <c r="K316" s="3">
        <v>0.2273</v>
      </c>
      <c r="L316" s="3">
        <v>0.47</v>
      </c>
      <c r="M316" s="3">
        <v>0.1343</v>
      </c>
      <c r="N316" s="3">
        <v>7</v>
      </c>
      <c r="O316" s="3">
        <v>64</v>
      </c>
      <c r="P316" s="6">
        <v>71</v>
      </c>
    </row>
    <row r="317" spans="1:16" ht="15" thickBot="1" x14ac:dyDescent="0.35">
      <c r="A317" s="3">
        <v>935</v>
      </c>
      <c r="B317" s="4">
        <v>40585</v>
      </c>
      <c r="C317" s="3">
        <v>1</v>
      </c>
      <c r="D317" s="3">
        <v>0</v>
      </c>
      <c r="E317" s="3">
        <v>2</v>
      </c>
      <c r="F317" s="3">
        <v>13</v>
      </c>
      <c r="G317" s="5" t="b">
        <v>0</v>
      </c>
      <c r="H317" s="3">
        <v>5</v>
      </c>
      <c r="I317" s="3">
        <v>1</v>
      </c>
      <c r="J317" s="3">
        <v>0.24</v>
      </c>
      <c r="K317" s="3">
        <v>0.2273</v>
      </c>
      <c r="L317" s="3">
        <v>0.35</v>
      </c>
      <c r="M317" s="3">
        <v>0.19400000000000001</v>
      </c>
      <c r="N317" s="3">
        <v>21</v>
      </c>
      <c r="O317" s="3">
        <v>89</v>
      </c>
      <c r="P317" s="6">
        <v>110</v>
      </c>
    </row>
    <row r="318" spans="1:16" ht="15" thickBot="1" x14ac:dyDescent="0.35">
      <c r="A318" s="3">
        <v>936</v>
      </c>
      <c r="B318" s="4">
        <v>40585</v>
      </c>
      <c r="C318" s="3">
        <v>1</v>
      </c>
      <c r="D318" s="3">
        <v>0</v>
      </c>
      <c r="E318" s="3">
        <v>2</v>
      </c>
      <c r="F318" s="3">
        <v>14</v>
      </c>
      <c r="G318" s="5" t="b">
        <v>0</v>
      </c>
      <c r="H318" s="3">
        <v>5</v>
      </c>
      <c r="I318" s="3">
        <v>1</v>
      </c>
      <c r="J318" s="3">
        <v>0.3</v>
      </c>
      <c r="K318" s="3">
        <v>0.28789999999999999</v>
      </c>
      <c r="L318" s="3">
        <v>0.26</v>
      </c>
      <c r="M318" s="3">
        <v>0.25369999999999998</v>
      </c>
      <c r="N318" s="3">
        <v>17</v>
      </c>
      <c r="O318" s="3">
        <v>67</v>
      </c>
      <c r="P318" s="6">
        <v>84</v>
      </c>
    </row>
    <row r="319" spans="1:16" ht="15" thickBot="1" x14ac:dyDescent="0.35">
      <c r="A319" s="3">
        <v>937</v>
      </c>
      <c r="B319" s="4">
        <v>40585</v>
      </c>
      <c r="C319" s="3">
        <v>1</v>
      </c>
      <c r="D319" s="3">
        <v>0</v>
      </c>
      <c r="E319" s="3">
        <v>2</v>
      </c>
      <c r="F319" s="3">
        <v>15</v>
      </c>
      <c r="G319" s="5" t="b">
        <v>0</v>
      </c>
      <c r="H319" s="3">
        <v>5</v>
      </c>
      <c r="I319" s="3">
        <v>1</v>
      </c>
      <c r="J319" s="3">
        <v>0.32</v>
      </c>
      <c r="K319" s="3">
        <v>0.31819999999999998</v>
      </c>
      <c r="L319" s="3">
        <v>0.21</v>
      </c>
      <c r="M319" s="3">
        <v>0.16420000000000001</v>
      </c>
      <c r="N319" s="3">
        <v>12</v>
      </c>
      <c r="O319" s="3">
        <v>62</v>
      </c>
      <c r="P319" s="6">
        <v>74</v>
      </c>
    </row>
    <row r="320" spans="1:16" ht="15" thickBot="1" x14ac:dyDescent="0.35">
      <c r="A320" s="3">
        <v>938</v>
      </c>
      <c r="B320" s="4">
        <v>40585</v>
      </c>
      <c r="C320" s="3">
        <v>1</v>
      </c>
      <c r="D320" s="3">
        <v>0</v>
      </c>
      <c r="E320" s="3">
        <v>2</v>
      </c>
      <c r="F320" s="3">
        <v>16</v>
      </c>
      <c r="G320" s="5" t="b">
        <v>0</v>
      </c>
      <c r="H320" s="3">
        <v>5</v>
      </c>
      <c r="I320" s="3">
        <v>1</v>
      </c>
      <c r="J320" s="3">
        <v>0.3</v>
      </c>
      <c r="K320" s="3">
        <v>0.28789999999999999</v>
      </c>
      <c r="L320" s="3">
        <v>0.28000000000000003</v>
      </c>
      <c r="M320" s="3">
        <v>0.19400000000000001</v>
      </c>
      <c r="N320" s="3">
        <v>14</v>
      </c>
      <c r="O320" s="3">
        <v>111</v>
      </c>
      <c r="P320" s="6">
        <v>125</v>
      </c>
    </row>
    <row r="321" spans="1:16" ht="15" thickBot="1" x14ac:dyDescent="0.35">
      <c r="A321" s="3">
        <v>939</v>
      </c>
      <c r="B321" s="4">
        <v>40585</v>
      </c>
      <c r="C321" s="3">
        <v>1</v>
      </c>
      <c r="D321" s="3">
        <v>0</v>
      </c>
      <c r="E321" s="3">
        <v>2</v>
      </c>
      <c r="F321" s="3">
        <v>17</v>
      </c>
      <c r="G321" s="5" t="b">
        <v>0</v>
      </c>
      <c r="H321" s="3">
        <v>5</v>
      </c>
      <c r="I321" s="3">
        <v>1</v>
      </c>
      <c r="J321" s="3">
        <v>0.3</v>
      </c>
      <c r="K321" s="3">
        <v>0.33329999999999999</v>
      </c>
      <c r="L321" s="3">
        <v>0.24</v>
      </c>
      <c r="M321" s="3">
        <v>0</v>
      </c>
      <c r="N321" s="3">
        <v>18</v>
      </c>
      <c r="O321" s="3">
        <v>193</v>
      </c>
      <c r="P321" s="6">
        <v>211</v>
      </c>
    </row>
    <row r="322" spans="1:16" ht="15" thickBot="1" x14ac:dyDescent="0.35">
      <c r="A322" s="3">
        <v>940</v>
      </c>
      <c r="B322" s="4">
        <v>40585</v>
      </c>
      <c r="C322" s="3">
        <v>1</v>
      </c>
      <c r="D322" s="3">
        <v>0</v>
      </c>
      <c r="E322" s="3">
        <v>2</v>
      </c>
      <c r="F322" s="3">
        <v>18</v>
      </c>
      <c r="G322" s="5" t="b">
        <v>0</v>
      </c>
      <c r="H322" s="3">
        <v>5</v>
      </c>
      <c r="I322" s="3">
        <v>1</v>
      </c>
      <c r="J322" s="3">
        <v>0.28000000000000003</v>
      </c>
      <c r="K322" s="3">
        <v>0.31819999999999998</v>
      </c>
      <c r="L322" s="3">
        <v>0.28000000000000003</v>
      </c>
      <c r="M322" s="3">
        <v>0</v>
      </c>
      <c r="N322" s="3">
        <v>9</v>
      </c>
      <c r="O322" s="3">
        <v>165</v>
      </c>
      <c r="P322" s="6">
        <v>174</v>
      </c>
    </row>
    <row r="323" spans="1:16" ht="15" thickBot="1" x14ac:dyDescent="0.35">
      <c r="A323" s="3">
        <v>941</v>
      </c>
      <c r="B323" s="4">
        <v>40585</v>
      </c>
      <c r="C323" s="3">
        <v>1</v>
      </c>
      <c r="D323" s="3">
        <v>0</v>
      </c>
      <c r="E323" s="3">
        <v>2</v>
      </c>
      <c r="F323" s="3">
        <v>19</v>
      </c>
      <c r="G323" s="5" t="b">
        <v>0</v>
      </c>
      <c r="H323" s="3">
        <v>5</v>
      </c>
      <c r="I323" s="3">
        <v>1</v>
      </c>
      <c r="J323" s="3">
        <v>0.26</v>
      </c>
      <c r="K323" s="3">
        <v>0.30299999999999999</v>
      </c>
      <c r="L323" s="3">
        <v>0.33</v>
      </c>
      <c r="M323" s="3">
        <v>0</v>
      </c>
      <c r="N323" s="3">
        <v>7</v>
      </c>
      <c r="O323" s="3">
        <v>94</v>
      </c>
      <c r="P323" s="6">
        <v>101</v>
      </c>
    </row>
    <row r="324" spans="1:16" ht="15" thickBot="1" x14ac:dyDescent="0.35">
      <c r="A324" s="3">
        <v>942</v>
      </c>
      <c r="B324" s="4">
        <v>40585</v>
      </c>
      <c r="C324" s="3">
        <v>1</v>
      </c>
      <c r="D324" s="3">
        <v>0</v>
      </c>
      <c r="E324" s="3">
        <v>2</v>
      </c>
      <c r="F324" s="3">
        <v>20</v>
      </c>
      <c r="G324" s="5" t="b">
        <v>0</v>
      </c>
      <c r="H324" s="3">
        <v>5</v>
      </c>
      <c r="I324" s="3">
        <v>1</v>
      </c>
      <c r="J324" s="3">
        <v>0.22</v>
      </c>
      <c r="K324" s="3">
        <v>0.2273</v>
      </c>
      <c r="L324" s="3">
        <v>0.55000000000000004</v>
      </c>
      <c r="M324" s="3">
        <v>0.1343</v>
      </c>
      <c r="N324" s="3">
        <v>2</v>
      </c>
      <c r="O324" s="3">
        <v>61</v>
      </c>
      <c r="P324" s="6">
        <v>63</v>
      </c>
    </row>
    <row r="325" spans="1:16" ht="15" thickBot="1" x14ac:dyDescent="0.35">
      <c r="A325" s="3">
        <v>943</v>
      </c>
      <c r="B325" s="4">
        <v>40585</v>
      </c>
      <c r="C325" s="3">
        <v>1</v>
      </c>
      <c r="D325" s="3">
        <v>0</v>
      </c>
      <c r="E325" s="3">
        <v>2</v>
      </c>
      <c r="F325" s="3">
        <v>21</v>
      </c>
      <c r="G325" s="5" t="b">
        <v>0</v>
      </c>
      <c r="H325" s="3">
        <v>5</v>
      </c>
      <c r="I325" s="3">
        <v>1</v>
      </c>
      <c r="J325" s="3">
        <v>0.2</v>
      </c>
      <c r="K325" s="3">
        <v>0.21210000000000001</v>
      </c>
      <c r="L325" s="3">
        <v>0.59</v>
      </c>
      <c r="M325" s="3">
        <v>0.1343</v>
      </c>
      <c r="N325" s="3">
        <v>1</v>
      </c>
      <c r="O325" s="3">
        <v>46</v>
      </c>
      <c r="P325" s="6">
        <v>47</v>
      </c>
    </row>
    <row r="326" spans="1:16" ht="15" thickBot="1" x14ac:dyDescent="0.35">
      <c r="A326" s="3">
        <v>944</v>
      </c>
      <c r="B326" s="4">
        <v>40585</v>
      </c>
      <c r="C326" s="3">
        <v>1</v>
      </c>
      <c r="D326" s="3">
        <v>0</v>
      </c>
      <c r="E326" s="3">
        <v>2</v>
      </c>
      <c r="F326" s="3">
        <v>22</v>
      </c>
      <c r="G326" s="5" t="b">
        <v>0</v>
      </c>
      <c r="H326" s="3">
        <v>5</v>
      </c>
      <c r="I326" s="3">
        <v>1</v>
      </c>
      <c r="J326" s="3">
        <v>0.2</v>
      </c>
      <c r="K326" s="3">
        <v>0.2273</v>
      </c>
      <c r="L326" s="3">
        <v>0.64</v>
      </c>
      <c r="M326" s="3">
        <v>8.9599999999999999E-2</v>
      </c>
      <c r="N326" s="3">
        <v>2</v>
      </c>
      <c r="O326" s="3">
        <v>41</v>
      </c>
      <c r="P326" s="6">
        <v>43</v>
      </c>
    </row>
    <row r="327" spans="1:16" ht="15" thickBot="1" x14ac:dyDescent="0.35">
      <c r="A327" s="3">
        <v>945</v>
      </c>
      <c r="B327" s="4">
        <v>40585</v>
      </c>
      <c r="C327" s="3">
        <v>1</v>
      </c>
      <c r="D327" s="3">
        <v>0</v>
      </c>
      <c r="E327" s="3">
        <v>2</v>
      </c>
      <c r="F327" s="3">
        <v>23</v>
      </c>
      <c r="G327" s="5" t="b">
        <v>0</v>
      </c>
      <c r="H327" s="3">
        <v>5</v>
      </c>
      <c r="I327" s="3">
        <v>1</v>
      </c>
      <c r="J327" s="3">
        <v>0.18</v>
      </c>
      <c r="K327" s="3">
        <v>0.2424</v>
      </c>
      <c r="L327" s="3">
        <v>0.69</v>
      </c>
      <c r="M327" s="3">
        <v>0</v>
      </c>
      <c r="N327" s="3">
        <v>5</v>
      </c>
      <c r="O327" s="3">
        <v>48</v>
      </c>
      <c r="P327" s="6">
        <v>53</v>
      </c>
    </row>
    <row r="328" spans="1:16" ht="15" thickBot="1" x14ac:dyDescent="0.35">
      <c r="A328" s="3">
        <v>946</v>
      </c>
      <c r="B328" s="4">
        <v>40586</v>
      </c>
      <c r="C328" s="3">
        <v>1</v>
      </c>
      <c r="D328" s="3">
        <v>0</v>
      </c>
      <c r="E328" s="3">
        <v>2</v>
      </c>
      <c r="F328" s="3">
        <v>0</v>
      </c>
      <c r="G328" s="5" t="b">
        <v>0</v>
      </c>
      <c r="H328" s="3">
        <v>6</v>
      </c>
      <c r="I328" s="3">
        <v>1</v>
      </c>
      <c r="J328" s="3">
        <v>0.16</v>
      </c>
      <c r="K328" s="3">
        <v>0.19700000000000001</v>
      </c>
      <c r="L328" s="3">
        <v>0.69</v>
      </c>
      <c r="M328" s="3">
        <v>8.9599999999999999E-2</v>
      </c>
      <c r="N328" s="3">
        <v>3</v>
      </c>
      <c r="O328" s="3">
        <v>27</v>
      </c>
      <c r="P328" s="6">
        <v>30</v>
      </c>
    </row>
    <row r="329" spans="1:16" ht="15" thickBot="1" x14ac:dyDescent="0.35">
      <c r="A329" s="3">
        <v>947</v>
      </c>
      <c r="B329" s="4">
        <v>40586</v>
      </c>
      <c r="C329" s="3">
        <v>1</v>
      </c>
      <c r="D329" s="3">
        <v>0</v>
      </c>
      <c r="E329" s="3">
        <v>2</v>
      </c>
      <c r="F329" s="3">
        <v>1</v>
      </c>
      <c r="G329" s="5" t="b">
        <v>0</v>
      </c>
      <c r="H329" s="3">
        <v>6</v>
      </c>
      <c r="I329" s="3">
        <v>1</v>
      </c>
      <c r="J329" s="3">
        <v>0.14000000000000001</v>
      </c>
      <c r="K329" s="3">
        <v>0.21210000000000001</v>
      </c>
      <c r="L329" s="3">
        <v>0.86</v>
      </c>
      <c r="M329" s="3">
        <v>0</v>
      </c>
      <c r="N329" s="3">
        <v>2</v>
      </c>
      <c r="O329" s="3">
        <v>22</v>
      </c>
      <c r="P329" s="6">
        <v>24</v>
      </c>
    </row>
    <row r="330" spans="1:16" ht="15" thickBot="1" x14ac:dyDescent="0.35">
      <c r="A330" s="3">
        <v>948</v>
      </c>
      <c r="B330" s="4">
        <v>40586</v>
      </c>
      <c r="C330" s="3">
        <v>1</v>
      </c>
      <c r="D330" s="3">
        <v>0</v>
      </c>
      <c r="E330" s="3">
        <v>2</v>
      </c>
      <c r="F330" s="3">
        <v>2</v>
      </c>
      <c r="G330" s="5" t="b">
        <v>0</v>
      </c>
      <c r="H330" s="3">
        <v>6</v>
      </c>
      <c r="I330" s="3">
        <v>1</v>
      </c>
      <c r="J330" s="3">
        <v>0.14000000000000001</v>
      </c>
      <c r="K330" s="3">
        <v>0.21210000000000001</v>
      </c>
      <c r="L330" s="3">
        <v>0.8</v>
      </c>
      <c r="M330" s="3">
        <v>0</v>
      </c>
      <c r="N330" s="3">
        <v>2</v>
      </c>
      <c r="O330" s="3">
        <v>13</v>
      </c>
      <c r="P330" s="6">
        <v>15</v>
      </c>
    </row>
    <row r="331" spans="1:16" ht="15" thickBot="1" x14ac:dyDescent="0.35">
      <c r="A331" s="3">
        <v>949</v>
      </c>
      <c r="B331" s="4">
        <v>40586</v>
      </c>
      <c r="C331" s="3">
        <v>1</v>
      </c>
      <c r="D331" s="3">
        <v>0</v>
      </c>
      <c r="E331" s="3">
        <v>2</v>
      </c>
      <c r="F331" s="3">
        <v>3</v>
      </c>
      <c r="G331" s="5" t="b">
        <v>0</v>
      </c>
      <c r="H331" s="3">
        <v>6</v>
      </c>
      <c r="I331" s="3">
        <v>1</v>
      </c>
      <c r="J331" s="3">
        <v>0.12</v>
      </c>
      <c r="K331" s="3">
        <v>0.19700000000000001</v>
      </c>
      <c r="L331" s="3">
        <v>0.8</v>
      </c>
      <c r="M331" s="3">
        <v>0</v>
      </c>
      <c r="N331" s="3">
        <v>3</v>
      </c>
      <c r="O331" s="3">
        <v>7</v>
      </c>
      <c r="P331" s="6">
        <v>10</v>
      </c>
    </row>
    <row r="332" spans="1:16" ht="15" thickBot="1" x14ac:dyDescent="0.35">
      <c r="A332" s="3">
        <v>950</v>
      </c>
      <c r="B332" s="4">
        <v>40586</v>
      </c>
      <c r="C332" s="3">
        <v>1</v>
      </c>
      <c r="D332" s="3">
        <v>0</v>
      </c>
      <c r="E332" s="3">
        <v>2</v>
      </c>
      <c r="F332" s="3">
        <v>4</v>
      </c>
      <c r="G332" s="5" t="b">
        <v>0</v>
      </c>
      <c r="H332" s="3">
        <v>6</v>
      </c>
      <c r="I332" s="3">
        <v>1</v>
      </c>
      <c r="J332" s="3">
        <v>0.12</v>
      </c>
      <c r="K332" s="3">
        <v>0.16669999999999999</v>
      </c>
      <c r="L332" s="3">
        <v>0.74</v>
      </c>
      <c r="M332" s="3">
        <v>8.9599999999999999E-2</v>
      </c>
      <c r="N332" s="3">
        <v>0</v>
      </c>
      <c r="O332" s="3">
        <v>4</v>
      </c>
      <c r="P332" s="6">
        <v>4</v>
      </c>
    </row>
    <row r="333" spans="1:16" ht="15" thickBot="1" x14ac:dyDescent="0.35">
      <c r="A333" s="3">
        <v>951</v>
      </c>
      <c r="B333" s="4">
        <v>40586</v>
      </c>
      <c r="C333" s="3">
        <v>1</v>
      </c>
      <c r="D333" s="3">
        <v>0</v>
      </c>
      <c r="E333" s="3">
        <v>2</v>
      </c>
      <c r="F333" s="3">
        <v>5</v>
      </c>
      <c r="G333" s="5" t="b">
        <v>0</v>
      </c>
      <c r="H333" s="3">
        <v>6</v>
      </c>
      <c r="I333" s="3">
        <v>1</v>
      </c>
      <c r="J333" s="3">
        <v>0.12</v>
      </c>
      <c r="K333" s="3">
        <v>0.16669999999999999</v>
      </c>
      <c r="L333" s="3">
        <v>0.74</v>
      </c>
      <c r="M333" s="3">
        <v>8.9599999999999999E-2</v>
      </c>
      <c r="N333" s="3">
        <v>0</v>
      </c>
      <c r="O333" s="3">
        <v>1</v>
      </c>
      <c r="P333" s="6">
        <v>1</v>
      </c>
    </row>
    <row r="334" spans="1:16" ht="15" thickBot="1" x14ac:dyDescent="0.35">
      <c r="A334" s="3">
        <v>952</v>
      </c>
      <c r="B334" s="4">
        <v>40586</v>
      </c>
      <c r="C334" s="3">
        <v>1</v>
      </c>
      <c r="D334" s="3">
        <v>0</v>
      </c>
      <c r="E334" s="3">
        <v>2</v>
      </c>
      <c r="F334" s="3">
        <v>6</v>
      </c>
      <c r="G334" s="5" t="b">
        <v>0</v>
      </c>
      <c r="H334" s="3">
        <v>6</v>
      </c>
      <c r="I334" s="3">
        <v>1</v>
      </c>
      <c r="J334" s="3">
        <v>0.12</v>
      </c>
      <c r="K334" s="3">
        <v>0.13639999999999999</v>
      </c>
      <c r="L334" s="3">
        <v>0.93</v>
      </c>
      <c r="M334" s="3">
        <v>0.19400000000000001</v>
      </c>
      <c r="N334" s="3">
        <v>1</v>
      </c>
      <c r="O334" s="3">
        <v>1</v>
      </c>
      <c r="P334" s="6">
        <v>2</v>
      </c>
    </row>
    <row r="335" spans="1:16" ht="15" thickBot="1" x14ac:dyDescent="0.35">
      <c r="A335" s="3">
        <v>953</v>
      </c>
      <c r="B335" s="4">
        <v>40586</v>
      </c>
      <c r="C335" s="3">
        <v>1</v>
      </c>
      <c r="D335" s="3">
        <v>0</v>
      </c>
      <c r="E335" s="3">
        <v>2</v>
      </c>
      <c r="F335" s="3">
        <v>7</v>
      </c>
      <c r="G335" s="5" t="b">
        <v>0</v>
      </c>
      <c r="H335" s="3">
        <v>6</v>
      </c>
      <c r="I335" s="3">
        <v>1</v>
      </c>
      <c r="J335" s="3">
        <v>0.12</v>
      </c>
      <c r="K335" s="3">
        <v>0.1515</v>
      </c>
      <c r="L335" s="3">
        <v>0.8</v>
      </c>
      <c r="M335" s="3">
        <v>0.1045</v>
      </c>
      <c r="N335" s="3">
        <v>2</v>
      </c>
      <c r="O335" s="3">
        <v>9</v>
      </c>
      <c r="P335" s="6">
        <v>11</v>
      </c>
    </row>
    <row r="336" spans="1:16" ht="15" thickBot="1" x14ac:dyDescent="0.35">
      <c r="A336" s="3">
        <v>954</v>
      </c>
      <c r="B336" s="4">
        <v>40586</v>
      </c>
      <c r="C336" s="3">
        <v>1</v>
      </c>
      <c r="D336" s="3">
        <v>0</v>
      </c>
      <c r="E336" s="3">
        <v>2</v>
      </c>
      <c r="F336" s="3">
        <v>8</v>
      </c>
      <c r="G336" s="5" t="b">
        <v>0</v>
      </c>
      <c r="H336" s="3">
        <v>6</v>
      </c>
      <c r="I336" s="3">
        <v>1</v>
      </c>
      <c r="J336" s="3">
        <v>0.14000000000000001</v>
      </c>
      <c r="K336" s="3">
        <v>0.1515</v>
      </c>
      <c r="L336" s="3">
        <v>0.86</v>
      </c>
      <c r="M336" s="3">
        <v>0.1343</v>
      </c>
      <c r="N336" s="3">
        <v>2</v>
      </c>
      <c r="O336" s="3">
        <v>28</v>
      </c>
      <c r="P336" s="6">
        <v>30</v>
      </c>
    </row>
    <row r="337" spans="1:16" ht="15" thickBot="1" x14ac:dyDescent="0.35">
      <c r="A337" s="3">
        <v>955</v>
      </c>
      <c r="B337" s="4">
        <v>40586</v>
      </c>
      <c r="C337" s="3">
        <v>1</v>
      </c>
      <c r="D337" s="3">
        <v>0</v>
      </c>
      <c r="E337" s="3">
        <v>2</v>
      </c>
      <c r="F337" s="3">
        <v>9</v>
      </c>
      <c r="G337" s="5" t="b">
        <v>0</v>
      </c>
      <c r="H337" s="3">
        <v>6</v>
      </c>
      <c r="I337" s="3">
        <v>1</v>
      </c>
      <c r="J337" s="3">
        <v>0.16</v>
      </c>
      <c r="K337" s="3">
        <v>0.18179999999999999</v>
      </c>
      <c r="L337" s="3">
        <v>0.64</v>
      </c>
      <c r="M337" s="3">
        <v>0.1343</v>
      </c>
      <c r="N337" s="3">
        <v>5</v>
      </c>
      <c r="O337" s="3">
        <v>38</v>
      </c>
      <c r="P337" s="6">
        <v>43</v>
      </c>
    </row>
    <row r="338" spans="1:16" ht="15" thickBot="1" x14ac:dyDescent="0.35">
      <c r="A338" s="3">
        <v>956</v>
      </c>
      <c r="B338" s="4">
        <v>40586</v>
      </c>
      <c r="C338" s="3">
        <v>1</v>
      </c>
      <c r="D338" s="3">
        <v>0</v>
      </c>
      <c r="E338" s="3">
        <v>2</v>
      </c>
      <c r="F338" s="3">
        <v>10</v>
      </c>
      <c r="G338" s="5" t="b">
        <v>0</v>
      </c>
      <c r="H338" s="3">
        <v>6</v>
      </c>
      <c r="I338" s="3">
        <v>1</v>
      </c>
      <c r="J338" s="3">
        <v>0.22</v>
      </c>
      <c r="K338" s="3">
        <v>0.21210000000000001</v>
      </c>
      <c r="L338" s="3">
        <v>0.41</v>
      </c>
      <c r="M338" s="3">
        <v>0.25369999999999998</v>
      </c>
      <c r="N338" s="3">
        <v>13</v>
      </c>
      <c r="O338" s="3">
        <v>71</v>
      </c>
      <c r="P338" s="6">
        <v>84</v>
      </c>
    </row>
    <row r="339" spans="1:16" ht="15" thickBot="1" x14ac:dyDescent="0.35">
      <c r="A339" s="3">
        <v>957</v>
      </c>
      <c r="B339" s="4">
        <v>40586</v>
      </c>
      <c r="C339" s="3">
        <v>1</v>
      </c>
      <c r="D339" s="3">
        <v>0</v>
      </c>
      <c r="E339" s="3">
        <v>2</v>
      </c>
      <c r="F339" s="3">
        <v>11</v>
      </c>
      <c r="G339" s="5" t="b">
        <v>0</v>
      </c>
      <c r="H339" s="3">
        <v>6</v>
      </c>
      <c r="I339" s="3">
        <v>1</v>
      </c>
      <c r="J339" s="3">
        <v>0.3</v>
      </c>
      <c r="K339" s="3">
        <v>0.2727</v>
      </c>
      <c r="L339" s="3">
        <v>0.28000000000000003</v>
      </c>
      <c r="M339" s="3">
        <v>0.32840000000000003</v>
      </c>
      <c r="N339" s="3">
        <v>30</v>
      </c>
      <c r="O339" s="3">
        <v>84</v>
      </c>
      <c r="P339" s="6">
        <v>114</v>
      </c>
    </row>
    <row r="340" spans="1:16" ht="15" thickBot="1" x14ac:dyDescent="0.35">
      <c r="A340" s="3">
        <v>958</v>
      </c>
      <c r="B340" s="4">
        <v>40586</v>
      </c>
      <c r="C340" s="3">
        <v>1</v>
      </c>
      <c r="D340" s="3">
        <v>0</v>
      </c>
      <c r="E340" s="3">
        <v>2</v>
      </c>
      <c r="F340" s="3">
        <v>12</v>
      </c>
      <c r="G340" s="5" t="b">
        <v>0</v>
      </c>
      <c r="H340" s="3">
        <v>6</v>
      </c>
      <c r="I340" s="3">
        <v>1</v>
      </c>
      <c r="J340" s="3">
        <v>0.3</v>
      </c>
      <c r="K340" s="3">
        <v>0.2727</v>
      </c>
      <c r="L340" s="3">
        <v>0.39</v>
      </c>
      <c r="M340" s="3">
        <v>0.4627</v>
      </c>
      <c r="N340" s="3">
        <v>27</v>
      </c>
      <c r="O340" s="3">
        <v>93</v>
      </c>
      <c r="P340" s="6">
        <v>120</v>
      </c>
    </row>
    <row r="341" spans="1:16" ht="15" thickBot="1" x14ac:dyDescent="0.35">
      <c r="A341" s="3">
        <v>959</v>
      </c>
      <c r="B341" s="4">
        <v>40586</v>
      </c>
      <c r="C341" s="3">
        <v>1</v>
      </c>
      <c r="D341" s="3">
        <v>0</v>
      </c>
      <c r="E341" s="3">
        <v>2</v>
      </c>
      <c r="F341" s="3">
        <v>13</v>
      </c>
      <c r="G341" s="5" t="b">
        <v>0</v>
      </c>
      <c r="H341" s="3">
        <v>6</v>
      </c>
      <c r="I341" s="3">
        <v>1</v>
      </c>
      <c r="J341" s="3">
        <v>0.3</v>
      </c>
      <c r="K341" s="3">
        <v>0.2727</v>
      </c>
      <c r="L341" s="3">
        <v>0.39</v>
      </c>
      <c r="M341" s="3">
        <v>0.41789999999999999</v>
      </c>
      <c r="N341" s="3">
        <v>32</v>
      </c>
      <c r="O341" s="3">
        <v>103</v>
      </c>
      <c r="P341" s="6">
        <v>135</v>
      </c>
    </row>
    <row r="342" spans="1:16" ht="15" thickBot="1" x14ac:dyDescent="0.35">
      <c r="A342" s="3">
        <v>960</v>
      </c>
      <c r="B342" s="4">
        <v>40586</v>
      </c>
      <c r="C342" s="3">
        <v>1</v>
      </c>
      <c r="D342" s="3">
        <v>0</v>
      </c>
      <c r="E342" s="3">
        <v>2</v>
      </c>
      <c r="F342" s="3">
        <v>14</v>
      </c>
      <c r="G342" s="5" t="b">
        <v>0</v>
      </c>
      <c r="H342" s="3">
        <v>6</v>
      </c>
      <c r="I342" s="3">
        <v>1</v>
      </c>
      <c r="J342" s="3">
        <v>0.34</v>
      </c>
      <c r="K342" s="3">
        <v>0.31819999999999998</v>
      </c>
      <c r="L342" s="3">
        <v>0.31</v>
      </c>
      <c r="M342" s="3">
        <v>0.28360000000000002</v>
      </c>
      <c r="N342" s="3">
        <v>30</v>
      </c>
      <c r="O342" s="3">
        <v>90</v>
      </c>
      <c r="P342" s="6">
        <v>120</v>
      </c>
    </row>
    <row r="343" spans="1:16" ht="15" thickBot="1" x14ac:dyDescent="0.35">
      <c r="A343" s="3">
        <v>961</v>
      </c>
      <c r="B343" s="4">
        <v>40586</v>
      </c>
      <c r="C343" s="3">
        <v>1</v>
      </c>
      <c r="D343" s="3">
        <v>0</v>
      </c>
      <c r="E343" s="3">
        <v>2</v>
      </c>
      <c r="F343" s="3">
        <v>15</v>
      </c>
      <c r="G343" s="5" t="b">
        <v>0</v>
      </c>
      <c r="H343" s="3">
        <v>6</v>
      </c>
      <c r="I343" s="3">
        <v>1</v>
      </c>
      <c r="J343" s="3">
        <v>0.34</v>
      </c>
      <c r="K343" s="3">
        <v>0.30299999999999999</v>
      </c>
      <c r="L343" s="3">
        <v>0.28999999999999998</v>
      </c>
      <c r="M343" s="3">
        <v>0.41789999999999999</v>
      </c>
      <c r="N343" s="3">
        <v>47</v>
      </c>
      <c r="O343" s="3">
        <v>127</v>
      </c>
      <c r="P343" s="6">
        <v>174</v>
      </c>
    </row>
    <row r="344" spans="1:16" ht="15" thickBot="1" x14ac:dyDescent="0.35">
      <c r="A344" s="3">
        <v>962</v>
      </c>
      <c r="B344" s="4">
        <v>40586</v>
      </c>
      <c r="C344" s="3">
        <v>1</v>
      </c>
      <c r="D344" s="3">
        <v>0</v>
      </c>
      <c r="E344" s="3">
        <v>2</v>
      </c>
      <c r="F344" s="3">
        <v>16</v>
      </c>
      <c r="G344" s="5" t="b">
        <v>0</v>
      </c>
      <c r="H344" s="3">
        <v>6</v>
      </c>
      <c r="I344" s="3">
        <v>1</v>
      </c>
      <c r="J344" s="3">
        <v>0.34</v>
      </c>
      <c r="K344" s="3">
        <v>0.30299999999999999</v>
      </c>
      <c r="L344" s="3">
        <v>0.28999999999999998</v>
      </c>
      <c r="M344" s="3">
        <v>0.41789999999999999</v>
      </c>
      <c r="N344" s="3">
        <v>42</v>
      </c>
      <c r="O344" s="3">
        <v>103</v>
      </c>
      <c r="P344" s="6">
        <v>145</v>
      </c>
    </row>
    <row r="345" spans="1:16" ht="15" thickBot="1" x14ac:dyDescent="0.35">
      <c r="A345" s="3">
        <v>963</v>
      </c>
      <c r="B345" s="4">
        <v>40586</v>
      </c>
      <c r="C345" s="3">
        <v>1</v>
      </c>
      <c r="D345" s="3">
        <v>0</v>
      </c>
      <c r="E345" s="3">
        <v>2</v>
      </c>
      <c r="F345" s="3">
        <v>17</v>
      </c>
      <c r="G345" s="5" t="b">
        <v>0</v>
      </c>
      <c r="H345" s="3">
        <v>6</v>
      </c>
      <c r="I345" s="3">
        <v>1</v>
      </c>
      <c r="J345" s="3">
        <v>0.32</v>
      </c>
      <c r="K345" s="3">
        <v>0.28789999999999999</v>
      </c>
      <c r="L345" s="3">
        <v>0.31</v>
      </c>
      <c r="M345" s="3">
        <v>0.52239999999999998</v>
      </c>
      <c r="N345" s="3">
        <v>24</v>
      </c>
      <c r="O345" s="3">
        <v>113</v>
      </c>
      <c r="P345" s="6">
        <v>137</v>
      </c>
    </row>
    <row r="346" spans="1:16" ht="15" thickBot="1" x14ac:dyDescent="0.35">
      <c r="A346" s="3">
        <v>964</v>
      </c>
      <c r="B346" s="4">
        <v>40586</v>
      </c>
      <c r="C346" s="3">
        <v>1</v>
      </c>
      <c r="D346" s="3">
        <v>0</v>
      </c>
      <c r="E346" s="3">
        <v>2</v>
      </c>
      <c r="F346" s="3">
        <v>18</v>
      </c>
      <c r="G346" s="5" t="b">
        <v>0</v>
      </c>
      <c r="H346" s="3">
        <v>6</v>
      </c>
      <c r="I346" s="3">
        <v>1</v>
      </c>
      <c r="J346" s="3">
        <v>0.28000000000000003</v>
      </c>
      <c r="K346" s="3">
        <v>0.2576</v>
      </c>
      <c r="L346" s="3">
        <v>0.38</v>
      </c>
      <c r="M346" s="3">
        <v>0.32840000000000003</v>
      </c>
      <c r="N346" s="3">
        <v>4</v>
      </c>
      <c r="O346" s="3">
        <v>60</v>
      </c>
      <c r="P346" s="6">
        <v>64</v>
      </c>
    </row>
    <row r="347" spans="1:16" ht="15" thickBot="1" x14ac:dyDescent="0.35">
      <c r="A347" s="3">
        <v>965</v>
      </c>
      <c r="B347" s="4">
        <v>40586</v>
      </c>
      <c r="C347" s="3">
        <v>1</v>
      </c>
      <c r="D347" s="3">
        <v>0</v>
      </c>
      <c r="E347" s="3">
        <v>2</v>
      </c>
      <c r="F347" s="3">
        <v>19</v>
      </c>
      <c r="G347" s="5" t="b">
        <v>0</v>
      </c>
      <c r="H347" s="3">
        <v>6</v>
      </c>
      <c r="I347" s="3">
        <v>1</v>
      </c>
      <c r="J347" s="3">
        <v>0.28000000000000003</v>
      </c>
      <c r="K347" s="3">
        <v>0.2727</v>
      </c>
      <c r="L347" s="3">
        <v>0.38</v>
      </c>
      <c r="M347" s="3">
        <v>0.16420000000000001</v>
      </c>
      <c r="N347" s="3">
        <v>2</v>
      </c>
      <c r="O347" s="3">
        <v>39</v>
      </c>
      <c r="P347" s="6">
        <v>41</v>
      </c>
    </row>
    <row r="348" spans="1:16" ht="15" thickBot="1" x14ac:dyDescent="0.35">
      <c r="A348" s="3">
        <v>966</v>
      </c>
      <c r="B348" s="4">
        <v>40586</v>
      </c>
      <c r="C348" s="3">
        <v>1</v>
      </c>
      <c r="D348" s="3">
        <v>0</v>
      </c>
      <c r="E348" s="3">
        <v>2</v>
      </c>
      <c r="F348" s="3">
        <v>20</v>
      </c>
      <c r="G348" s="5" t="b">
        <v>0</v>
      </c>
      <c r="H348" s="3">
        <v>6</v>
      </c>
      <c r="I348" s="3">
        <v>1</v>
      </c>
      <c r="J348" s="3">
        <v>0.26</v>
      </c>
      <c r="K348" s="3">
        <v>0.2576</v>
      </c>
      <c r="L348" s="3">
        <v>0.41</v>
      </c>
      <c r="M348" s="3">
        <v>0.22389999999999999</v>
      </c>
      <c r="N348" s="3">
        <v>1</v>
      </c>
      <c r="O348" s="3">
        <v>39</v>
      </c>
      <c r="P348" s="6">
        <v>40</v>
      </c>
    </row>
    <row r="349" spans="1:16" ht="15" thickBot="1" x14ac:dyDescent="0.35">
      <c r="A349" s="3">
        <v>967</v>
      </c>
      <c r="B349" s="4">
        <v>40586</v>
      </c>
      <c r="C349" s="3">
        <v>1</v>
      </c>
      <c r="D349" s="3">
        <v>0</v>
      </c>
      <c r="E349" s="3">
        <v>2</v>
      </c>
      <c r="F349" s="3">
        <v>21</v>
      </c>
      <c r="G349" s="5" t="b">
        <v>0</v>
      </c>
      <c r="H349" s="3">
        <v>6</v>
      </c>
      <c r="I349" s="3">
        <v>1</v>
      </c>
      <c r="J349" s="3">
        <v>0.26</v>
      </c>
      <c r="K349" s="3">
        <v>0.30299999999999999</v>
      </c>
      <c r="L349" s="3">
        <v>0.41</v>
      </c>
      <c r="M349" s="3">
        <v>0</v>
      </c>
      <c r="N349" s="3">
        <v>9</v>
      </c>
      <c r="O349" s="3">
        <v>42</v>
      </c>
      <c r="P349" s="6">
        <v>51</v>
      </c>
    </row>
    <row r="350" spans="1:16" ht="15" thickBot="1" x14ac:dyDescent="0.35">
      <c r="A350" s="3">
        <v>968</v>
      </c>
      <c r="B350" s="4">
        <v>40586</v>
      </c>
      <c r="C350" s="3">
        <v>1</v>
      </c>
      <c r="D350" s="3">
        <v>0</v>
      </c>
      <c r="E350" s="3">
        <v>2</v>
      </c>
      <c r="F350" s="3">
        <v>22</v>
      </c>
      <c r="G350" s="5" t="b">
        <v>0</v>
      </c>
      <c r="H350" s="3">
        <v>6</v>
      </c>
      <c r="I350" s="3">
        <v>1</v>
      </c>
      <c r="J350" s="3">
        <v>0.24</v>
      </c>
      <c r="K350" s="3">
        <v>0.2576</v>
      </c>
      <c r="L350" s="3">
        <v>0.44</v>
      </c>
      <c r="M350" s="3">
        <v>8.9599999999999999E-2</v>
      </c>
      <c r="N350" s="3">
        <v>6</v>
      </c>
      <c r="O350" s="3">
        <v>39</v>
      </c>
      <c r="P350" s="6">
        <v>45</v>
      </c>
    </row>
    <row r="351" spans="1:16" ht="15" thickBot="1" x14ac:dyDescent="0.35">
      <c r="A351" s="3">
        <v>969</v>
      </c>
      <c r="B351" s="4">
        <v>40586</v>
      </c>
      <c r="C351" s="3">
        <v>1</v>
      </c>
      <c r="D351" s="3">
        <v>0</v>
      </c>
      <c r="E351" s="3">
        <v>2</v>
      </c>
      <c r="F351" s="3">
        <v>23</v>
      </c>
      <c r="G351" s="5" t="b">
        <v>0</v>
      </c>
      <c r="H351" s="3">
        <v>6</v>
      </c>
      <c r="I351" s="3">
        <v>1</v>
      </c>
      <c r="J351" s="3">
        <v>0.22</v>
      </c>
      <c r="K351" s="3">
        <v>0.2273</v>
      </c>
      <c r="L351" s="3">
        <v>0.51</v>
      </c>
      <c r="M351" s="3">
        <v>0.1343</v>
      </c>
      <c r="N351" s="3">
        <v>1</v>
      </c>
      <c r="O351" s="3">
        <v>31</v>
      </c>
      <c r="P351" s="6">
        <v>32</v>
      </c>
    </row>
    <row r="352" spans="1:16" ht="15" thickBot="1" x14ac:dyDescent="0.35">
      <c r="A352" s="3">
        <v>970</v>
      </c>
      <c r="B352" s="4">
        <v>40587</v>
      </c>
      <c r="C352" s="3">
        <v>1</v>
      </c>
      <c r="D352" s="3">
        <v>0</v>
      </c>
      <c r="E352" s="3">
        <v>2</v>
      </c>
      <c r="F352" s="3">
        <v>0</v>
      </c>
      <c r="G352" s="5" t="b">
        <v>0</v>
      </c>
      <c r="H352" s="3">
        <v>0</v>
      </c>
      <c r="I352" s="3">
        <v>1</v>
      </c>
      <c r="J352" s="3">
        <v>0.2</v>
      </c>
      <c r="K352" s="3">
        <v>0.2273</v>
      </c>
      <c r="L352" s="3">
        <v>0.64</v>
      </c>
      <c r="M352" s="3">
        <v>0.1045</v>
      </c>
      <c r="N352" s="3">
        <v>5</v>
      </c>
      <c r="O352" s="3">
        <v>34</v>
      </c>
      <c r="P352" s="6">
        <v>39</v>
      </c>
    </row>
    <row r="353" spans="1:16" ht="15" thickBot="1" x14ac:dyDescent="0.35">
      <c r="A353" s="3">
        <v>971</v>
      </c>
      <c r="B353" s="4">
        <v>40587</v>
      </c>
      <c r="C353" s="3">
        <v>1</v>
      </c>
      <c r="D353" s="3">
        <v>0</v>
      </c>
      <c r="E353" s="3">
        <v>2</v>
      </c>
      <c r="F353" s="3">
        <v>1</v>
      </c>
      <c r="G353" s="5" t="b">
        <v>0</v>
      </c>
      <c r="H353" s="3">
        <v>0</v>
      </c>
      <c r="I353" s="3">
        <v>1</v>
      </c>
      <c r="J353" s="3">
        <v>0.2</v>
      </c>
      <c r="K353" s="3">
        <v>0.2273</v>
      </c>
      <c r="L353" s="3">
        <v>0.59</v>
      </c>
      <c r="M353" s="3">
        <v>8.9599999999999999E-2</v>
      </c>
      <c r="N353" s="3">
        <v>1</v>
      </c>
      <c r="O353" s="3">
        <v>23</v>
      </c>
      <c r="P353" s="6">
        <v>24</v>
      </c>
    </row>
    <row r="354" spans="1:16" ht="15" thickBot="1" x14ac:dyDescent="0.35">
      <c r="A354" s="3">
        <v>972</v>
      </c>
      <c r="B354" s="4">
        <v>40587</v>
      </c>
      <c r="C354" s="3">
        <v>1</v>
      </c>
      <c r="D354" s="3">
        <v>0</v>
      </c>
      <c r="E354" s="3">
        <v>2</v>
      </c>
      <c r="F354" s="3">
        <v>2</v>
      </c>
      <c r="G354" s="5" t="b">
        <v>0</v>
      </c>
      <c r="H354" s="3">
        <v>0</v>
      </c>
      <c r="I354" s="3">
        <v>2</v>
      </c>
      <c r="J354" s="3">
        <v>0.2</v>
      </c>
      <c r="K354" s="3">
        <v>0.2273</v>
      </c>
      <c r="L354" s="3">
        <v>0.75</v>
      </c>
      <c r="M354" s="3">
        <v>8.9599999999999999E-2</v>
      </c>
      <c r="N354" s="3">
        <v>1</v>
      </c>
      <c r="O354" s="3">
        <v>19</v>
      </c>
      <c r="P354" s="6">
        <v>20</v>
      </c>
    </row>
    <row r="355" spans="1:16" ht="15" thickBot="1" x14ac:dyDescent="0.35">
      <c r="A355" s="3">
        <v>973</v>
      </c>
      <c r="B355" s="4">
        <v>40587</v>
      </c>
      <c r="C355" s="3">
        <v>1</v>
      </c>
      <c r="D355" s="3">
        <v>0</v>
      </c>
      <c r="E355" s="3">
        <v>2</v>
      </c>
      <c r="F355" s="3">
        <v>3</v>
      </c>
      <c r="G355" s="5" t="b">
        <v>0</v>
      </c>
      <c r="H355" s="3">
        <v>0</v>
      </c>
      <c r="I355" s="3">
        <v>2</v>
      </c>
      <c r="J355" s="3">
        <v>0.2</v>
      </c>
      <c r="K355" s="3">
        <v>0.2273</v>
      </c>
      <c r="L355" s="3">
        <v>0.69</v>
      </c>
      <c r="M355" s="3">
        <v>0.1045</v>
      </c>
      <c r="N355" s="3">
        <v>4</v>
      </c>
      <c r="O355" s="3">
        <v>8</v>
      </c>
      <c r="P355" s="6">
        <v>12</v>
      </c>
    </row>
    <row r="356" spans="1:16" ht="15" thickBot="1" x14ac:dyDescent="0.35">
      <c r="A356" s="3">
        <v>974</v>
      </c>
      <c r="B356" s="4">
        <v>40587</v>
      </c>
      <c r="C356" s="3">
        <v>1</v>
      </c>
      <c r="D356" s="3">
        <v>0</v>
      </c>
      <c r="E356" s="3">
        <v>2</v>
      </c>
      <c r="F356" s="3">
        <v>4</v>
      </c>
      <c r="G356" s="5" t="b">
        <v>0</v>
      </c>
      <c r="H356" s="3">
        <v>0</v>
      </c>
      <c r="I356" s="3">
        <v>2</v>
      </c>
      <c r="J356" s="3">
        <v>0.2</v>
      </c>
      <c r="K356" s="3">
        <v>0.21210000000000001</v>
      </c>
      <c r="L356" s="3">
        <v>0.69</v>
      </c>
      <c r="M356" s="3">
        <v>0.16420000000000001</v>
      </c>
      <c r="N356" s="3">
        <v>0</v>
      </c>
      <c r="O356" s="3">
        <v>2</v>
      </c>
      <c r="P356" s="6">
        <v>2</v>
      </c>
    </row>
    <row r="357" spans="1:16" ht="15" thickBot="1" x14ac:dyDescent="0.35">
      <c r="A357" s="3">
        <v>975</v>
      </c>
      <c r="B357" s="4">
        <v>40587</v>
      </c>
      <c r="C357" s="3">
        <v>1</v>
      </c>
      <c r="D357" s="3">
        <v>0</v>
      </c>
      <c r="E357" s="3">
        <v>2</v>
      </c>
      <c r="F357" s="3">
        <v>6</v>
      </c>
      <c r="G357" s="5" t="b">
        <v>0</v>
      </c>
      <c r="H357" s="3">
        <v>0</v>
      </c>
      <c r="I357" s="3">
        <v>2</v>
      </c>
      <c r="J357" s="3">
        <v>0.2</v>
      </c>
      <c r="K357" s="3">
        <v>0.21210000000000001</v>
      </c>
      <c r="L357" s="3">
        <v>0.69</v>
      </c>
      <c r="M357" s="3">
        <v>0.1343</v>
      </c>
      <c r="N357" s="3">
        <v>2</v>
      </c>
      <c r="O357" s="3">
        <v>3</v>
      </c>
      <c r="P357" s="6">
        <v>5</v>
      </c>
    </row>
    <row r="358" spans="1:16" ht="15" thickBot="1" x14ac:dyDescent="0.35">
      <c r="A358" s="3">
        <v>976</v>
      </c>
      <c r="B358" s="4">
        <v>40587</v>
      </c>
      <c r="C358" s="3">
        <v>1</v>
      </c>
      <c r="D358" s="3">
        <v>0</v>
      </c>
      <c r="E358" s="3">
        <v>2</v>
      </c>
      <c r="F358" s="3">
        <v>7</v>
      </c>
      <c r="G358" s="5" t="b">
        <v>0</v>
      </c>
      <c r="H358" s="3">
        <v>0</v>
      </c>
      <c r="I358" s="3">
        <v>2</v>
      </c>
      <c r="J358" s="3">
        <v>0.22</v>
      </c>
      <c r="K358" s="3">
        <v>0.2727</v>
      </c>
      <c r="L358" s="3">
        <v>0.55000000000000004</v>
      </c>
      <c r="M358" s="3">
        <v>0</v>
      </c>
      <c r="N358" s="3">
        <v>0</v>
      </c>
      <c r="O358" s="3">
        <v>3</v>
      </c>
      <c r="P358" s="6">
        <v>3</v>
      </c>
    </row>
    <row r="359" spans="1:16" ht="15" thickBot="1" x14ac:dyDescent="0.35">
      <c r="A359" s="3">
        <v>977</v>
      </c>
      <c r="B359" s="4">
        <v>40587</v>
      </c>
      <c r="C359" s="3">
        <v>1</v>
      </c>
      <c r="D359" s="3">
        <v>0</v>
      </c>
      <c r="E359" s="3">
        <v>2</v>
      </c>
      <c r="F359" s="3">
        <v>8</v>
      </c>
      <c r="G359" s="5" t="b">
        <v>0</v>
      </c>
      <c r="H359" s="3">
        <v>0</v>
      </c>
      <c r="I359" s="3">
        <v>2</v>
      </c>
      <c r="J359" s="3">
        <v>0.22</v>
      </c>
      <c r="K359" s="3">
        <v>0.2273</v>
      </c>
      <c r="L359" s="3">
        <v>0.64</v>
      </c>
      <c r="M359" s="3">
        <v>0.19400000000000001</v>
      </c>
      <c r="N359" s="3">
        <v>1</v>
      </c>
      <c r="O359" s="3">
        <v>11</v>
      </c>
      <c r="P359" s="6">
        <v>12</v>
      </c>
    </row>
    <row r="360" spans="1:16" ht="15" thickBot="1" x14ac:dyDescent="0.35">
      <c r="A360" s="3">
        <v>978</v>
      </c>
      <c r="B360" s="4">
        <v>40587</v>
      </c>
      <c r="C360" s="3">
        <v>1</v>
      </c>
      <c r="D360" s="3">
        <v>0</v>
      </c>
      <c r="E360" s="3">
        <v>2</v>
      </c>
      <c r="F360" s="3">
        <v>9</v>
      </c>
      <c r="G360" s="5" t="b">
        <v>0</v>
      </c>
      <c r="H360" s="3">
        <v>0</v>
      </c>
      <c r="I360" s="3">
        <v>2</v>
      </c>
      <c r="J360" s="3">
        <v>0.24</v>
      </c>
      <c r="K360" s="3">
        <v>0.2273</v>
      </c>
      <c r="L360" s="3">
        <v>0.6</v>
      </c>
      <c r="M360" s="3">
        <v>0.22389999999999999</v>
      </c>
      <c r="N360" s="3">
        <v>12</v>
      </c>
      <c r="O360" s="3">
        <v>35</v>
      </c>
      <c r="P360" s="6">
        <v>47</v>
      </c>
    </row>
    <row r="361" spans="1:16" ht="15" thickBot="1" x14ac:dyDescent="0.35">
      <c r="A361" s="3">
        <v>979</v>
      </c>
      <c r="B361" s="4">
        <v>40587</v>
      </c>
      <c r="C361" s="3">
        <v>1</v>
      </c>
      <c r="D361" s="3">
        <v>0</v>
      </c>
      <c r="E361" s="3">
        <v>2</v>
      </c>
      <c r="F361" s="3">
        <v>10</v>
      </c>
      <c r="G361" s="5" t="b">
        <v>0</v>
      </c>
      <c r="H361" s="3">
        <v>0</v>
      </c>
      <c r="I361" s="3">
        <v>1</v>
      </c>
      <c r="J361" s="3">
        <v>0.3</v>
      </c>
      <c r="K361" s="3">
        <v>0.2727</v>
      </c>
      <c r="L361" s="3">
        <v>0.45</v>
      </c>
      <c r="M361" s="3">
        <v>0.32840000000000003</v>
      </c>
      <c r="N361" s="3">
        <v>19</v>
      </c>
      <c r="O361" s="3">
        <v>86</v>
      </c>
      <c r="P361" s="6">
        <v>105</v>
      </c>
    </row>
    <row r="362" spans="1:16" ht="15" thickBot="1" x14ac:dyDescent="0.35">
      <c r="A362" s="3">
        <v>980</v>
      </c>
      <c r="B362" s="4">
        <v>40587</v>
      </c>
      <c r="C362" s="3">
        <v>1</v>
      </c>
      <c r="D362" s="3">
        <v>0</v>
      </c>
      <c r="E362" s="3">
        <v>2</v>
      </c>
      <c r="F362" s="3">
        <v>11</v>
      </c>
      <c r="G362" s="5" t="b">
        <v>0</v>
      </c>
      <c r="H362" s="3">
        <v>0</v>
      </c>
      <c r="I362" s="3">
        <v>1</v>
      </c>
      <c r="J362" s="3">
        <v>0.32</v>
      </c>
      <c r="K362" s="3">
        <v>0.28789999999999999</v>
      </c>
      <c r="L362" s="3">
        <v>0.39</v>
      </c>
      <c r="M362" s="3">
        <v>0.44779999999999998</v>
      </c>
      <c r="N362" s="3">
        <v>26</v>
      </c>
      <c r="O362" s="3">
        <v>86</v>
      </c>
      <c r="P362" s="6">
        <v>112</v>
      </c>
    </row>
    <row r="363" spans="1:16" ht="15" thickBot="1" x14ac:dyDescent="0.35">
      <c r="A363" s="3">
        <v>981</v>
      </c>
      <c r="B363" s="4">
        <v>40587</v>
      </c>
      <c r="C363" s="3">
        <v>1</v>
      </c>
      <c r="D363" s="3">
        <v>0</v>
      </c>
      <c r="E363" s="3">
        <v>2</v>
      </c>
      <c r="F363" s="3">
        <v>12</v>
      </c>
      <c r="G363" s="5" t="b">
        <v>0</v>
      </c>
      <c r="H363" s="3">
        <v>0</v>
      </c>
      <c r="I363" s="3">
        <v>1</v>
      </c>
      <c r="J363" s="3">
        <v>0.36</v>
      </c>
      <c r="K363" s="3">
        <v>0.31819999999999998</v>
      </c>
      <c r="L363" s="3">
        <v>0.32</v>
      </c>
      <c r="M363" s="3">
        <v>0.4627</v>
      </c>
      <c r="N363" s="3">
        <v>58</v>
      </c>
      <c r="O363" s="3">
        <v>94</v>
      </c>
      <c r="P363" s="6">
        <v>152</v>
      </c>
    </row>
    <row r="364" spans="1:16" ht="15" thickBot="1" x14ac:dyDescent="0.35">
      <c r="A364" s="3">
        <v>982</v>
      </c>
      <c r="B364" s="4">
        <v>40587</v>
      </c>
      <c r="C364" s="3">
        <v>1</v>
      </c>
      <c r="D364" s="3">
        <v>0</v>
      </c>
      <c r="E364" s="3">
        <v>2</v>
      </c>
      <c r="F364" s="3">
        <v>13</v>
      </c>
      <c r="G364" s="5" t="b">
        <v>0</v>
      </c>
      <c r="H364" s="3">
        <v>0</v>
      </c>
      <c r="I364" s="3">
        <v>1</v>
      </c>
      <c r="J364" s="3">
        <v>0.38</v>
      </c>
      <c r="K364" s="3">
        <v>0.39389999999999997</v>
      </c>
      <c r="L364" s="3">
        <v>0.28999999999999998</v>
      </c>
      <c r="M364" s="3">
        <v>0.35820000000000002</v>
      </c>
      <c r="N364" s="3">
        <v>62</v>
      </c>
      <c r="O364" s="3">
        <v>92</v>
      </c>
      <c r="P364" s="6">
        <v>154</v>
      </c>
    </row>
    <row r="365" spans="1:16" ht="15" thickBot="1" x14ac:dyDescent="0.35">
      <c r="A365" s="3">
        <v>983</v>
      </c>
      <c r="B365" s="4">
        <v>40587</v>
      </c>
      <c r="C365" s="3">
        <v>1</v>
      </c>
      <c r="D365" s="3">
        <v>0</v>
      </c>
      <c r="E365" s="3">
        <v>2</v>
      </c>
      <c r="F365" s="3">
        <v>14</v>
      </c>
      <c r="G365" s="5" t="b">
        <v>0</v>
      </c>
      <c r="H365" s="3">
        <v>0</v>
      </c>
      <c r="I365" s="3">
        <v>2</v>
      </c>
      <c r="J365" s="3">
        <v>0.4</v>
      </c>
      <c r="K365" s="3">
        <v>0.40910000000000002</v>
      </c>
      <c r="L365" s="3">
        <v>0.3</v>
      </c>
      <c r="M365" s="3">
        <v>0.41789999999999999</v>
      </c>
      <c r="N365" s="3">
        <v>51</v>
      </c>
      <c r="O365" s="3">
        <v>110</v>
      </c>
      <c r="P365" s="6">
        <v>161</v>
      </c>
    </row>
    <row r="366" spans="1:16" ht="15" thickBot="1" x14ac:dyDescent="0.35">
      <c r="A366" s="3">
        <v>984</v>
      </c>
      <c r="B366" s="4">
        <v>40587</v>
      </c>
      <c r="C366" s="3">
        <v>1</v>
      </c>
      <c r="D366" s="3">
        <v>0</v>
      </c>
      <c r="E366" s="3">
        <v>2</v>
      </c>
      <c r="F366" s="3">
        <v>15</v>
      </c>
      <c r="G366" s="5" t="b">
        <v>0</v>
      </c>
      <c r="H366" s="3">
        <v>0</v>
      </c>
      <c r="I366" s="3">
        <v>2</v>
      </c>
      <c r="J366" s="3">
        <v>0.4</v>
      </c>
      <c r="K366" s="3">
        <v>0.40910000000000002</v>
      </c>
      <c r="L366" s="3">
        <v>0.3</v>
      </c>
      <c r="M366" s="3">
        <v>0.29849999999999999</v>
      </c>
      <c r="N366" s="3">
        <v>40</v>
      </c>
      <c r="O366" s="3">
        <v>122</v>
      </c>
      <c r="P366" s="6">
        <v>162</v>
      </c>
    </row>
    <row r="367" spans="1:16" ht="15" thickBot="1" x14ac:dyDescent="0.35">
      <c r="A367" s="3">
        <v>985</v>
      </c>
      <c r="B367" s="4">
        <v>40587</v>
      </c>
      <c r="C367" s="3">
        <v>1</v>
      </c>
      <c r="D367" s="3">
        <v>0</v>
      </c>
      <c r="E367" s="3">
        <v>2</v>
      </c>
      <c r="F367" s="3">
        <v>16</v>
      </c>
      <c r="G367" s="5" t="b">
        <v>0</v>
      </c>
      <c r="H367" s="3">
        <v>0</v>
      </c>
      <c r="I367" s="3">
        <v>2</v>
      </c>
      <c r="J367" s="3">
        <v>0.42</v>
      </c>
      <c r="K367" s="3">
        <v>0.42420000000000002</v>
      </c>
      <c r="L367" s="3">
        <v>0.28000000000000003</v>
      </c>
      <c r="M367" s="3">
        <v>0.32840000000000003</v>
      </c>
      <c r="N367" s="3">
        <v>28</v>
      </c>
      <c r="O367" s="3">
        <v>106</v>
      </c>
      <c r="P367" s="6">
        <v>134</v>
      </c>
    </row>
    <row r="368" spans="1:16" ht="15" thickBot="1" x14ac:dyDescent="0.35">
      <c r="A368" s="3">
        <v>986</v>
      </c>
      <c r="B368" s="4">
        <v>40587</v>
      </c>
      <c r="C368" s="3">
        <v>1</v>
      </c>
      <c r="D368" s="3">
        <v>0</v>
      </c>
      <c r="E368" s="3">
        <v>2</v>
      </c>
      <c r="F368" s="3">
        <v>17</v>
      </c>
      <c r="G368" s="5" t="b">
        <v>0</v>
      </c>
      <c r="H368" s="3">
        <v>0</v>
      </c>
      <c r="I368" s="3">
        <v>1</v>
      </c>
      <c r="J368" s="3">
        <v>0.42</v>
      </c>
      <c r="K368" s="3">
        <v>0.42420000000000002</v>
      </c>
      <c r="L368" s="3">
        <v>0.28000000000000003</v>
      </c>
      <c r="M368" s="3">
        <v>0.32840000000000003</v>
      </c>
      <c r="N368" s="3">
        <v>30</v>
      </c>
      <c r="O368" s="3">
        <v>95</v>
      </c>
      <c r="P368" s="6">
        <v>125</v>
      </c>
    </row>
    <row r="369" spans="1:16" ht="15" thickBot="1" x14ac:dyDescent="0.35">
      <c r="A369" s="3">
        <v>987</v>
      </c>
      <c r="B369" s="4">
        <v>40587</v>
      </c>
      <c r="C369" s="3">
        <v>1</v>
      </c>
      <c r="D369" s="3">
        <v>0</v>
      </c>
      <c r="E369" s="3">
        <v>2</v>
      </c>
      <c r="F369" s="3">
        <v>18</v>
      </c>
      <c r="G369" s="5" t="b">
        <v>0</v>
      </c>
      <c r="H369" s="3">
        <v>0</v>
      </c>
      <c r="I369" s="3">
        <v>1</v>
      </c>
      <c r="J369" s="3">
        <v>0.4</v>
      </c>
      <c r="K369" s="3">
        <v>0.40910000000000002</v>
      </c>
      <c r="L369" s="3">
        <v>0.32</v>
      </c>
      <c r="M369" s="3">
        <v>0.29849999999999999</v>
      </c>
      <c r="N369" s="3">
        <v>17</v>
      </c>
      <c r="O369" s="3">
        <v>78</v>
      </c>
      <c r="P369" s="6">
        <v>95</v>
      </c>
    </row>
    <row r="370" spans="1:16" ht="15" thickBot="1" x14ac:dyDescent="0.35">
      <c r="A370" s="3">
        <v>988</v>
      </c>
      <c r="B370" s="4">
        <v>40587</v>
      </c>
      <c r="C370" s="3">
        <v>1</v>
      </c>
      <c r="D370" s="3">
        <v>0</v>
      </c>
      <c r="E370" s="3">
        <v>2</v>
      </c>
      <c r="F370" s="3">
        <v>19</v>
      </c>
      <c r="G370" s="5" t="b">
        <v>0</v>
      </c>
      <c r="H370" s="3">
        <v>0</v>
      </c>
      <c r="I370" s="3">
        <v>1</v>
      </c>
      <c r="J370" s="3">
        <v>0.4</v>
      </c>
      <c r="K370" s="3">
        <v>0.40910000000000002</v>
      </c>
      <c r="L370" s="3">
        <v>0.35</v>
      </c>
      <c r="M370" s="3">
        <v>0.28360000000000002</v>
      </c>
      <c r="N370" s="3">
        <v>11</v>
      </c>
      <c r="O370" s="3">
        <v>50</v>
      </c>
      <c r="P370" s="6">
        <v>61</v>
      </c>
    </row>
    <row r="371" spans="1:16" ht="15" thickBot="1" x14ac:dyDescent="0.35">
      <c r="A371" s="3">
        <v>989</v>
      </c>
      <c r="B371" s="4">
        <v>40587</v>
      </c>
      <c r="C371" s="3">
        <v>1</v>
      </c>
      <c r="D371" s="3">
        <v>0</v>
      </c>
      <c r="E371" s="3">
        <v>2</v>
      </c>
      <c r="F371" s="3">
        <v>20</v>
      </c>
      <c r="G371" s="5" t="b">
        <v>0</v>
      </c>
      <c r="H371" s="3">
        <v>0</v>
      </c>
      <c r="I371" s="3">
        <v>1</v>
      </c>
      <c r="J371" s="3">
        <v>0.4</v>
      </c>
      <c r="K371" s="3">
        <v>0.40910000000000002</v>
      </c>
      <c r="L371" s="3">
        <v>0.35</v>
      </c>
      <c r="M371" s="3">
        <v>0.32840000000000003</v>
      </c>
      <c r="N371" s="3">
        <v>15</v>
      </c>
      <c r="O371" s="3">
        <v>32</v>
      </c>
      <c r="P371" s="6">
        <v>47</v>
      </c>
    </row>
    <row r="372" spans="1:16" ht="15" thickBot="1" x14ac:dyDescent="0.35">
      <c r="A372" s="3">
        <v>990</v>
      </c>
      <c r="B372" s="4">
        <v>40587</v>
      </c>
      <c r="C372" s="3">
        <v>1</v>
      </c>
      <c r="D372" s="3">
        <v>0</v>
      </c>
      <c r="E372" s="3">
        <v>2</v>
      </c>
      <c r="F372" s="3">
        <v>21</v>
      </c>
      <c r="G372" s="5" t="b">
        <v>0</v>
      </c>
      <c r="H372" s="3">
        <v>0</v>
      </c>
      <c r="I372" s="3">
        <v>1</v>
      </c>
      <c r="J372" s="3">
        <v>0.4</v>
      </c>
      <c r="K372" s="3">
        <v>0.40910000000000002</v>
      </c>
      <c r="L372" s="3">
        <v>0.35</v>
      </c>
      <c r="M372" s="3">
        <v>0.35820000000000002</v>
      </c>
      <c r="N372" s="3">
        <v>6</v>
      </c>
      <c r="O372" s="3">
        <v>45</v>
      </c>
      <c r="P372" s="6">
        <v>51</v>
      </c>
    </row>
    <row r="373" spans="1:16" ht="15" thickBot="1" x14ac:dyDescent="0.35">
      <c r="A373" s="3">
        <v>991</v>
      </c>
      <c r="B373" s="4">
        <v>40587</v>
      </c>
      <c r="C373" s="3">
        <v>1</v>
      </c>
      <c r="D373" s="3">
        <v>0</v>
      </c>
      <c r="E373" s="3">
        <v>2</v>
      </c>
      <c r="F373" s="3">
        <v>22</v>
      </c>
      <c r="G373" s="5" t="b">
        <v>0</v>
      </c>
      <c r="H373" s="3">
        <v>0</v>
      </c>
      <c r="I373" s="3">
        <v>1</v>
      </c>
      <c r="J373" s="3">
        <v>0.4</v>
      </c>
      <c r="K373" s="3">
        <v>0.40910000000000002</v>
      </c>
      <c r="L373" s="3">
        <v>0.35</v>
      </c>
      <c r="M373" s="3">
        <v>0.29849999999999999</v>
      </c>
      <c r="N373" s="3">
        <v>5</v>
      </c>
      <c r="O373" s="3">
        <v>31</v>
      </c>
      <c r="P373" s="6">
        <v>36</v>
      </c>
    </row>
    <row r="374" spans="1:16" ht="15" thickBot="1" x14ac:dyDescent="0.35">
      <c r="A374" s="3">
        <v>992</v>
      </c>
      <c r="B374" s="4">
        <v>40587</v>
      </c>
      <c r="C374" s="3">
        <v>1</v>
      </c>
      <c r="D374" s="3">
        <v>0</v>
      </c>
      <c r="E374" s="3">
        <v>2</v>
      </c>
      <c r="F374" s="3">
        <v>23</v>
      </c>
      <c r="G374" s="5" t="b">
        <v>0</v>
      </c>
      <c r="H374" s="3">
        <v>0</v>
      </c>
      <c r="I374" s="3">
        <v>1</v>
      </c>
      <c r="J374" s="3">
        <v>0.4</v>
      </c>
      <c r="K374" s="3">
        <v>0.40910000000000002</v>
      </c>
      <c r="L374" s="3">
        <v>0.35</v>
      </c>
      <c r="M374" s="3">
        <v>0.35820000000000002</v>
      </c>
      <c r="N374" s="3">
        <v>3</v>
      </c>
      <c r="O374" s="3">
        <v>27</v>
      </c>
      <c r="P374" s="6">
        <v>30</v>
      </c>
    </row>
    <row r="375" spans="1:16" ht="15" thickBot="1" x14ac:dyDescent="0.35">
      <c r="A375" s="3">
        <v>993</v>
      </c>
      <c r="B375" s="4">
        <v>40588</v>
      </c>
      <c r="C375" s="3">
        <v>1</v>
      </c>
      <c r="D375" s="3">
        <v>0</v>
      </c>
      <c r="E375" s="3">
        <v>2</v>
      </c>
      <c r="F375" s="3">
        <v>0</v>
      </c>
      <c r="G375" s="5" t="b">
        <v>0</v>
      </c>
      <c r="H375" s="3">
        <v>1</v>
      </c>
      <c r="I375" s="3">
        <v>1</v>
      </c>
      <c r="J375" s="3">
        <v>0.38</v>
      </c>
      <c r="K375" s="3">
        <v>0.39389999999999997</v>
      </c>
      <c r="L375" s="3">
        <v>0.37</v>
      </c>
      <c r="M375" s="3">
        <v>0.35820000000000002</v>
      </c>
      <c r="N375" s="3">
        <v>3</v>
      </c>
      <c r="O375" s="3">
        <v>8</v>
      </c>
      <c r="P375" s="6">
        <v>11</v>
      </c>
    </row>
    <row r="376" spans="1:16" ht="15" thickBot="1" x14ac:dyDescent="0.35">
      <c r="A376" s="3">
        <v>994</v>
      </c>
      <c r="B376" s="4">
        <v>40588</v>
      </c>
      <c r="C376" s="3">
        <v>1</v>
      </c>
      <c r="D376" s="3">
        <v>0</v>
      </c>
      <c r="E376" s="3">
        <v>2</v>
      </c>
      <c r="F376" s="3">
        <v>1</v>
      </c>
      <c r="G376" s="5" t="b">
        <v>0</v>
      </c>
      <c r="H376" s="3">
        <v>1</v>
      </c>
      <c r="I376" s="3">
        <v>1</v>
      </c>
      <c r="J376" s="3">
        <v>0.38</v>
      </c>
      <c r="K376" s="3">
        <v>0.39389999999999997</v>
      </c>
      <c r="L376" s="3">
        <v>0.37</v>
      </c>
      <c r="M376" s="3">
        <v>0.35820000000000002</v>
      </c>
      <c r="N376" s="3">
        <v>1</v>
      </c>
      <c r="O376" s="3">
        <v>6</v>
      </c>
      <c r="P376" s="6">
        <v>7</v>
      </c>
    </row>
    <row r="377" spans="1:16" ht="15" thickBot="1" x14ac:dyDescent="0.35">
      <c r="A377" s="3">
        <v>995</v>
      </c>
      <c r="B377" s="4">
        <v>40588</v>
      </c>
      <c r="C377" s="3">
        <v>1</v>
      </c>
      <c r="D377" s="3">
        <v>0</v>
      </c>
      <c r="E377" s="3">
        <v>2</v>
      </c>
      <c r="F377" s="3">
        <v>2</v>
      </c>
      <c r="G377" s="5" t="b">
        <v>0</v>
      </c>
      <c r="H377" s="3">
        <v>1</v>
      </c>
      <c r="I377" s="3">
        <v>1</v>
      </c>
      <c r="J377" s="3">
        <v>0.36</v>
      </c>
      <c r="K377" s="3">
        <v>0.33329999999999999</v>
      </c>
      <c r="L377" s="3">
        <v>0.4</v>
      </c>
      <c r="M377" s="3">
        <v>0.29849999999999999</v>
      </c>
      <c r="N377" s="3">
        <v>0</v>
      </c>
      <c r="O377" s="3">
        <v>2</v>
      </c>
      <c r="P377" s="6">
        <v>2</v>
      </c>
    </row>
    <row r="378" spans="1:16" ht="15" thickBot="1" x14ac:dyDescent="0.35">
      <c r="A378" s="3">
        <v>996</v>
      </c>
      <c r="B378" s="4">
        <v>40588</v>
      </c>
      <c r="C378" s="3">
        <v>1</v>
      </c>
      <c r="D378" s="3">
        <v>0</v>
      </c>
      <c r="E378" s="3">
        <v>2</v>
      </c>
      <c r="F378" s="3">
        <v>3</v>
      </c>
      <c r="G378" s="5" t="b">
        <v>0</v>
      </c>
      <c r="H378" s="3">
        <v>1</v>
      </c>
      <c r="I378" s="3">
        <v>1</v>
      </c>
      <c r="J378" s="3">
        <v>0.34</v>
      </c>
      <c r="K378" s="3">
        <v>0.31819999999999998</v>
      </c>
      <c r="L378" s="3">
        <v>0.46</v>
      </c>
      <c r="M378" s="3">
        <v>0.22389999999999999</v>
      </c>
      <c r="N378" s="3">
        <v>1</v>
      </c>
      <c r="O378" s="3">
        <v>1</v>
      </c>
      <c r="P378" s="6">
        <v>2</v>
      </c>
    </row>
    <row r="379" spans="1:16" ht="15" thickBot="1" x14ac:dyDescent="0.35">
      <c r="A379" s="3">
        <v>997</v>
      </c>
      <c r="B379" s="4">
        <v>40588</v>
      </c>
      <c r="C379" s="3">
        <v>1</v>
      </c>
      <c r="D379" s="3">
        <v>0</v>
      </c>
      <c r="E379" s="3">
        <v>2</v>
      </c>
      <c r="F379" s="3">
        <v>4</v>
      </c>
      <c r="G379" s="5" t="b">
        <v>0</v>
      </c>
      <c r="H379" s="3">
        <v>1</v>
      </c>
      <c r="I379" s="3">
        <v>1</v>
      </c>
      <c r="J379" s="3">
        <v>0.32</v>
      </c>
      <c r="K379" s="3">
        <v>0.30299999999999999</v>
      </c>
      <c r="L379" s="3">
        <v>0.53</v>
      </c>
      <c r="M379" s="3">
        <v>0.28360000000000002</v>
      </c>
      <c r="N379" s="3">
        <v>0</v>
      </c>
      <c r="O379" s="3">
        <v>2</v>
      </c>
      <c r="P379" s="6">
        <v>2</v>
      </c>
    </row>
    <row r="380" spans="1:16" ht="15" thickBot="1" x14ac:dyDescent="0.35">
      <c r="A380" s="3">
        <v>998</v>
      </c>
      <c r="B380" s="4">
        <v>40588</v>
      </c>
      <c r="C380" s="3">
        <v>1</v>
      </c>
      <c r="D380" s="3">
        <v>0</v>
      </c>
      <c r="E380" s="3">
        <v>2</v>
      </c>
      <c r="F380" s="3">
        <v>5</v>
      </c>
      <c r="G380" s="5" t="b">
        <v>0</v>
      </c>
      <c r="H380" s="3">
        <v>1</v>
      </c>
      <c r="I380" s="3">
        <v>1</v>
      </c>
      <c r="J380" s="3">
        <v>0.32</v>
      </c>
      <c r="K380" s="3">
        <v>0.30299999999999999</v>
      </c>
      <c r="L380" s="3">
        <v>0.53</v>
      </c>
      <c r="M380" s="3">
        <v>0.28360000000000002</v>
      </c>
      <c r="N380" s="3">
        <v>0</v>
      </c>
      <c r="O380" s="3">
        <v>3</v>
      </c>
      <c r="P380" s="6">
        <v>3</v>
      </c>
    </row>
    <row r="381" spans="1:16" ht="15" thickBot="1" x14ac:dyDescent="0.35">
      <c r="A381" s="3">
        <v>999</v>
      </c>
      <c r="B381" s="4">
        <v>40588</v>
      </c>
      <c r="C381" s="3">
        <v>1</v>
      </c>
      <c r="D381" s="3">
        <v>0</v>
      </c>
      <c r="E381" s="3">
        <v>2</v>
      </c>
      <c r="F381" s="3">
        <v>6</v>
      </c>
      <c r="G381" s="5" t="b">
        <v>0</v>
      </c>
      <c r="H381" s="3">
        <v>1</v>
      </c>
      <c r="I381" s="3">
        <v>1</v>
      </c>
      <c r="J381" s="3">
        <v>0.34</v>
      </c>
      <c r="K381" s="3">
        <v>0.30299999999999999</v>
      </c>
      <c r="L381" s="3">
        <v>0.46</v>
      </c>
      <c r="M381" s="3">
        <v>0.29849999999999999</v>
      </c>
      <c r="N381" s="3">
        <v>1</v>
      </c>
      <c r="O381" s="3">
        <v>25</v>
      </c>
      <c r="P381" s="6">
        <v>26</v>
      </c>
    </row>
    <row r="382" spans="1:16" ht="15" thickBot="1" x14ac:dyDescent="0.35">
      <c r="A382" s="3">
        <v>1000</v>
      </c>
      <c r="B382" s="4">
        <v>40588</v>
      </c>
      <c r="C382" s="3">
        <v>1</v>
      </c>
      <c r="D382" s="3">
        <v>0</v>
      </c>
      <c r="E382" s="3">
        <v>2</v>
      </c>
      <c r="F382" s="3">
        <v>7</v>
      </c>
      <c r="G382" s="5" t="b">
        <v>0</v>
      </c>
      <c r="H382" s="3">
        <v>1</v>
      </c>
      <c r="I382" s="3">
        <v>1</v>
      </c>
      <c r="J382" s="3">
        <v>0.34</v>
      </c>
      <c r="K382" s="3">
        <v>0.30299999999999999</v>
      </c>
      <c r="L382" s="3">
        <v>0.46</v>
      </c>
      <c r="M382" s="3">
        <v>0.29849999999999999</v>
      </c>
      <c r="N382" s="3">
        <v>2</v>
      </c>
      <c r="O382" s="3">
        <v>96</v>
      </c>
      <c r="P382" s="6">
        <v>98</v>
      </c>
    </row>
    <row r="383" spans="1:16" ht="15" thickBot="1" x14ac:dyDescent="0.35">
      <c r="A383" s="3">
        <v>611</v>
      </c>
      <c r="B383" s="4">
        <v>40571</v>
      </c>
      <c r="C383" s="3">
        <v>1</v>
      </c>
      <c r="D383" s="3">
        <v>0</v>
      </c>
      <c r="E383" s="3">
        <v>1</v>
      </c>
      <c r="F383" s="3">
        <v>16</v>
      </c>
      <c r="G383" s="5" t="b">
        <v>0</v>
      </c>
      <c r="H383" s="3">
        <v>5</v>
      </c>
      <c r="I383" s="3">
        <v>1</v>
      </c>
      <c r="J383" s="3">
        <v>0.22</v>
      </c>
      <c r="K383" s="3">
        <v>0.2727</v>
      </c>
      <c r="L383" s="3">
        <v>0.8</v>
      </c>
      <c r="M383" s="3">
        <v>0</v>
      </c>
      <c r="N383" s="3">
        <v>10</v>
      </c>
      <c r="O383" s="3">
        <v>70</v>
      </c>
      <c r="P383" s="6">
        <v>80</v>
      </c>
    </row>
    <row r="384" spans="1:16" ht="15" thickBot="1" x14ac:dyDescent="0.35">
      <c r="A384" s="3">
        <v>612</v>
      </c>
      <c r="B384" s="4">
        <v>40571</v>
      </c>
      <c r="C384" s="3">
        <v>1</v>
      </c>
      <c r="D384" s="3">
        <v>0</v>
      </c>
      <c r="E384" s="3">
        <v>1</v>
      </c>
      <c r="F384" s="3">
        <v>17</v>
      </c>
      <c r="G384" s="5" t="b">
        <v>0</v>
      </c>
      <c r="H384" s="3">
        <v>5</v>
      </c>
      <c r="I384" s="3">
        <v>1</v>
      </c>
      <c r="J384" s="3">
        <v>0.24</v>
      </c>
      <c r="K384" s="3">
        <v>0.2424</v>
      </c>
      <c r="L384" s="3">
        <v>0.75</v>
      </c>
      <c r="M384" s="3">
        <v>0.1343</v>
      </c>
      <c r="N384" s="3">
        <v>2</v>
      </c>
      <c r="O384" s="3">
        <v>147</v>
      </c>
      <c r="P384" s="6">
        <v>149</v>
      </c>
    </row>
    <row r="385" spans="1:16" ht="15" thickBot="1" x14ac:dyDescent="0.35">
      <c r="A385" s="3">
        <v>613</v>
      </c>
      <c r="B385" s="4">
        <v>40571</v>
      </c>
      <c r="C385" s="3">
        <v>1</v>
      </c>
      <c r="D385" s="3">
        <v>0</v>
      </c>
      <c r="E385" s="3">
        <v>1</v>
      </c>
      <c r="F385" s="3">
        <v>18</v>
      </c>
      <c r="G385" s="5" t="b">
        <v>0</v>
      </c>
      <c r="H385" s="3">
        <v>5</v>
      </c>
      <c r="I385" s="3">
        <v>1</v>
      </c>
      <c r="J385" s="3">
        <v>0.24</v>
      </c>
      <c r="K385" s="3">
        <v>0.2273</v>
      </c>
      <c r="L385" s="3">
        <v>0.75</v>
      </c>
      <c r="M385" s="3">
        <v>0.19400000000000001</v>
      </c>
      <c r="N385" s="3">
        <v>2</v>
      </c>
      <c r="O385" s="3">
        <v>107</v>
      </c>
      <c r="P385" s="6">
        <v>109</v>
      </c>
    </row>
    <row r="386" spans="1:16" ht="15" thickBot="1" x14ac:dyDescent="0.35">
      <c r="A386" s="3">
        <v>614</v>
      </c>
      <c r="B386" s="4">
        <v>40571</v>
      </c>
      <c r="C386" s="3">
        <v>1</v>
      </c>
      <c r="D386" s="3">
        <v>0</v>
      </c>
      <c r="E386" s="3">
        <v>1</v>
      </c>
      <c r="F386" s="3">
        <v>19</v>
      </c>
      <c r="G386" s="5" t="b">
        <v>0</v>
      </c>
      <c r="H386" s="3">
        <v>5</v>
      </c>
      <c r="I386" s="3">
        <v>2</v>
      </c>
      <c r="J386" s="3">
        <v>0.24</v>
      </c>
      <c r="K386" s="3">
        <v>0.2424</v>
      </c>
      <c r="L386" s="3">
        <v>0.75</v>
      </c>
      <c r="M386" s="3">
        <v>0.1343</v>
      </c>
      <c r="N386" s="3">
        <v>5</v>
      </c>
      <c r="O386" s="3">
        <v>84</v>
      </c>
      <c r="P386" s="6">
        <v>89</v>
      </c>
    </row>
    <row r="387" spans="1:16" ht="15" thickBot="1" x14ac:dyDescent="0.35">
      <c r="A387" s="3">
        <v>615</v>
      </c>
      <c r="B387" s="4">
        <v>40571</v>
      </c>
      <c r="C387" s="3">
        <v>1</v>
      </c>
      <c r="D387" s="3">
        <v>0</v>
      </c>
      <c r="E387" s="3">
        <v>1</v>
      </c>
      <c r="F387" s="3">
        <v>20</v>
      </c>
      <c r="G387" s="5" t="b">
        <v>0</v>
      </c>
      <c r="H387" s="3">
        <v>5</v>
      </c>
      <c r="I387" s="3">
        <v>2</v>
      </c>
      <c r="J387" s="3">
        <v>0.24</v>
      </c>
      <c r="K387" s="3">
        <v>0.2273</v>
      </c>
      <c r="L387" s="3">
        <v>0.7</v>
      </c>
      <c r="M387" s="3">
        <v>0.19400000000000001</v>
      </c>
      <c r="N387" s="3">
        <v>1</v>
      </c>
      <c r="O387" s="3">
        <v>61</v>
      </c>
      <c r="P387" s="6">
        <v>62</v>
      </c>
    </row>
    <row r="388" spans="1:16" ht="15" thickBot="1" x14ac:dyDescent="0.35">
      <c r="A388" s="3">
        <v>616</v>
      </c>
      <c r="B388" s="4">
        <v>40571</v>
      </c>
      <c r="C388" s="3">
        <v>1</v>
      </c>
      <c r="D388" s="3">
        <v>0</v>
      </c>
      <c r="E388" s="3">
        <v>1</v>
      </c>
      <c r="F388" s="3">
        <v>21</v>
      </c>
      <c r="G388" s="5" t="b">
        <v>0</v>
      </c>
      <c r="H388" s="3">
        <v>5</v>
      </c>
      <c r="I388" s="3">
        <v>2</v>
      </c>
      <c r="J388" s="3">
        <v>0.22</v>
      </c>
      <c r="K388" s="3">
        <v>0.2273</v>
      </c>
      <c r="L388" s="3">
        <v>0.75</v>
      </c>
      <c r="M388" s="3">
        <v>0.1343</v>
      </c>
      <c r="N388" s="3">
        <v>1</v>
      </c>
      <c r="O388" s="3">
        <v>57</v>
      </c>
      <c r="P388" s="6">
        <v>58</v>
      </c>
    </row>
    <row r="389" spans="1:16" ht="15" thickBot="1" x14ac:dyDescent="0.35">
      <c r="A389" s="3">
        <v>617</v>
      </c>
      <c r="B389" s="4">
        <v>40571</v>
      </c>
      <c r="C389" s="3">
        <v>1</v>
      </c>
      <c r="D389" s="3">
        <v>0</v>
      </c>
      <c r="E389" s="3">
        <v>1</v>
      </c>
      <c r="F389" s="3">
        <v>22</v>
      </c>
      <c r="G389" s="5" t="b">
        <v>0</v>
      </c>
      <c r="H389" s="3">
        <v>5</v>
      </c>
      <c r="I389" s="3">
        <v>1</v>
      </c>
      <c r="J389" s="3">
        <v>0.24</v>
      </c>
      <c r="K389" s="3">
        <v>0.21210000000000001</v>
      </c>
      <c r="L389" s="3">
        <v>0.65</v>
      </c>
      <c r="M389" s="3">
        <v>0.35820000000000002</v>
      </c>
      <c r="N389" s="3">
        <v>0</v>
      </c>
      <c r="O389" s="3">
        <v>26</v>
      </c>
      <c r="P389" s="6">
        <v>26</v>
      </c>
    </row>
    <row r="390" spans="1:16" ht="15" thickBot="1" x14ac:dyDescent="0.35">
      <c r="A390" s="3">
        <v>618</v>
      </c>
      <c r="B390" s="4">
        <v>40571</v>
      </c>
      <c r="C390" s="3">
        <v>1</v>
      </c>
      <c r="D390" s="3">
        <v>0</v>
      </c>
      <c r="E390" s="3">
        <v>1</v>
      </c>
      <c r="F390" s="3">
        <v>23</v>
      </c>
      <c r="G390" s="5" t="b">
        <v>0</v>
      </c>
      <c r="H390" s="3">
        <v>5</v>
      </c>
      <c r="I390" s="3">
        <v>1</v>
      </c>
      <c r="J390" s="3">
        <v>0.24</v>
      </c>
      <c r="K390" s="3">
        <v>0.2273</v>
      </c>
      <c r="L390" s="3">
        <v>0.6</v>
      </c>
      <c r="M390" s="3">
        <v>0.22389999999999999</v>
      </c>
      <c r="N390" s="3">
        <v>1</v>
      </c>
      <c r="O390" s="3">
        <v>22</v>
      </c>
      <c r="P390" s="6">
        <v>23</v>
      </c>
    </row>
    <row r="391" spans="1:16" ht="15" thickBot="1" x14ac:dyDescent="0.35">
      <c r="A391" s="7">
        <v>619</v>
      </c>
      <c r="B391" s="8">
        <v>40572</v>
      </c>
      <c r="C391" s="7">
        <v>1</v>
      </c>
      <c r="D391" s="7">
        <v>0</v>
      </c>
      <c r="E391" s="7">
        <v>1</v>
      </c>
      <c r="F391" s="7">
        <v>0</v>
      </c>
      <c r="G391" s="9" t="b">
        <v>0</v>
      </c>
      <c r="H391" s="7">
        <v>6</v>
      </c>
      <c r="I391" s="7">
        <v>1</v>
      </c>
      <c r="J391" s="7">
        <v>0.22</v>
      </c>
      <c r="K391" s="7">
        <v>0.19700000000000001</v>
      </c>
      <c r="L391" s="7">
        <v>0.64</v>
      </c>
      <c r="M391" s="7">
        <v>0.35820000000000002</v>
      </c>
      <c r="N391" s="7">
        <v>2</v>
      </c>
      <c r="O391" s="7">
        <v>26</v>
      </c>
      <c r="P391" s="10">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3C8B6-44D1-4B02-A1B9-AD0AC2BA7D1B}">
  <sheetPr codeName="Sheet6"/>
  <dimension ref="A5:P395"/>
  <sheetViews>
    <sheetView workbookViewId="0">
      <selection activeCell="B14" sqref="B14"/>
    </sheetView>
  </sheetViews>
  <sheetFormatPr defaultRowHeight="14.4" x14ac:dyDescent="0.3"/>
  <cols>
    <col min="1" max="1" width="6.21875" bestFit="1" customWidth="1"/>
    <col min="2" max="2" width="6.88671875" customWidth="1"/>
    <col min="3" max="3" width="6.77734375" bestFit="1" customWidth="1"/>
    <col min="4" max="4" width="2.6640625" bestFit="1" customWidth="1"/>
    <col min="5" max="5" width="4.88671875" bestFit="1" customWidth="1"/>
    <col min="6" max="6" width="3" bestFit="1" customWidth="1"/>
    <col min="7" max="7" width="6.77734375" bestFit="1" customWidth="1"/>
    <col min="8" max="8" width="8.109375" bestFit="1" customWidth="1"/>
    <col min="9" max="9" width="9.109375" bestFit="1" customWidth="1"/>
    <col min="10" max="10" width="4.88671875" bestFit="1" customWidth="1"/>
    <col min="11" max="11" width="6.5546875" bestFit="1" customWidth="1"/>
    <col min="12" max="12" width="4.5546875" bestFit="1" customWidth="1"/>
    <col min="13" max="13" width="9.5546875" bestFit="1" customWidth="1"/>
    <col min="14" max="14" width="6.21875" bestFit="1" customWidth="1"/>
    <col min="15" max="15" width="9.109375" bestFit="1" customWidth="1"/>
    <col min="16" max="16" width="4" bestFit="1" customWidth="1"/>
  </cols>
  <sheetData>
    <row r="5" spans="1:16" x14ac:dyDescent="0.3">
      <c r="A5" s="30" t="s">
        <v>0</v>
      </c>
      <c r="B5" s="30" t="s">
        <v>1</v>
      </c>
      <c r="C5" s="30" t="s">
        <v>2</v>
      </c>
      <c r="D5" s="30" t="s">
        <v>3</v>
      </c>
      <c r="E5" s="30" t="s">
        <v>4</v>
      </c>
      <c r="F5" s="30" t="s">
        <v>5</v>
      </c>
      <c r="G5" s="30" t="s">
        <v>6</v>
      </c>
      <c r="H5" s="30" t="s">
        <v>7</v>
      </c>
      <c r="I5" s="30" t="s">
        <v>8</v>
      </c>
      <c r="J5" s="30" t="s">
        <v>9</v>
      </c>
      <c r="K5" s="30" t="s">
        <v>11</v>
      </c>
      <c r="L5" s="30" t="s">
        <v>12</v>
      </c>
      <c r="M5" s="30" t="s">
        <v>13</v>
      </c>
      <c r="N5" s="30" t="s">
        <v>14</v>
      </c>
      <c r="O5" s="30" t="s">
        <v>15</v>
      </c>
      <c r="P5" s="30" t="s">
        <v>16</v>
      </c>
    </row>
    <row r="6" spans="1:16" x14ac:dyDescent="0.3">
      <c r="A6" s="34">
        <v>620</v>
      </c>
      <c r="B6" s="35">
        <v>40572</v>
      </c>
      <c r="C6" s="34">
        <v>1</v>
      </c>
      <c r="D6" s="34">
        <v>0</v>
      </c>
      <c r="E6" s="34">
        <v>1</v>
      </c>
      <c r="F6" s="34">
        <v>1</v>
      </c>
      <c r="G6" s="36" t="b">
        <v>0</v>
      </c>
      <c r="H6" s="34">
        <v>6</v>
      </c>
      <c r="I6" s="34">
        <v>1</v>
      </c>
      <c r="J6" s="34">
        <v>0.22</v>
      </c>
      <c r="K6" s="34">
        <v>0.2273</v>
      </c>
      <c r="L6" s="34">
        <v>0.64</v>
      </c>
      <c r="M6" s="34">
        <v>0.19400000000000001</v>
      </c>
      <c r="N6" s="34">
        <v>0</v>
      </c>
      <c r="O6" s="34">
        <v>20</v>
      </c>
      <c r="P6" s="34">
        <v>20</v>
      </c>
    </row>
    <row r="7" spans="1:16" ht="25.8" customHeight="1" x14ac:dyDescent="0.3">
      <c r="A7" s="34">
        <v>621</v>
      </c>
      <c r="B7" s="35">
        <v>40572</v>
      </c>
      <c r="C7" s="34">
        <v>1</v>
      </c>
      <c r="D7" s="34">
        <v>0</v>
      </c>
      <c r="E7" s="34">
        <v>1</v>
      </c>
      <c r="F7" s="34">
        <v>2</v>
      </c>
      <c r="G7" s="36" t="b">
        <v>0</v>
      </c>
      <c r="H7" s="34">
        <v>6</v>
      </c>
      <c r="I7" s="34">
        <v>1</v>
      </c>
      <c r="J7" s="34">
        <v>0.22</v>
      </c>
      <c r="K7" s="34">
        <v>0.2273</v>
      </c>
      <c r="L7" s="34">
        <v>0.64</v>
      </c>
      <c r="M7" s="34">
        <v>0.16420000000000001</v>
      </c>
      <c r="N7" s="34">
        <v>0</v>
      </c>
      <c r="O7" s="34">
        <v>15</v>
      </c>
      <c r="P7" s="34">
        <v>15</v>
      </c>
    </row>
    <row r="8" spans="1:16" ht="30.6" customHeight="1" x14ac:dyDescent="0.3">
      <c r="A8" s="34">
        <v>622</v>
      </c>
      <c r="B8" s="35">
        <v>40572</v>
      </c>
      <c r="C8" s="34">
        <v>1</v>
      </c>
      <c r="D8" s="34">
        <v>0</v>
      </c>
      <c r="E8" s="34">
        <v>1</v>
      </c>
      <c r="F8" s="34">
        <v>3</v>
      </c>
      <c r="G8" s="36" t="b">
        <v>0</v>
      </c>
      <c r="H8" s="34">
        <v>6</v>
      </c>
      <c r="I8" s="34">
        <v>1</v>
      </c>
      <c r="J8" s="34">
        <v>0.2</v>
      </c>
      <c r="K8" s="34">
        <v>0.21210000000000001</v>
      </c>
      <c r="L8" s="34">
        <v>0.64</v>
      </c>
      <c r="M8" s="34">
        <v>0.1343</v>
      </c>
      <c r="N8" s="34">
        <v>3</v>
      </c>
      <c r="O8" s="34">
        <v>5</v>
      </c>
      <c r="P8" s="34">
        <v>8</v>
      </c>
    </row>
    <row r="9" spans="1:16" x14ac:dyDescent="0.3">
      <c r="A9" s="34">
        <v>623</v>
      </c>
      <c r="B9" s="35">
        <v>40572</v>
      </c>
      <c r="C9" s="34">
        <v>1</v>
      </c>
      <c r="D9" s="34">
        <v>0</v>
      </c>
      <c r="E9" s="34">
        <v>1</v>
      </c>
      <c r="F9" s="34">
        <v>4</v>
      </c>
      <c r="G9" s="36" t="b">
        <v>0</v>
      </c>
      <c r="H9" s="34">
        <v>6</v>
      </c>
      <c r="I9" s="34">
        <v>1</v>
      </c>
      <c r="J9" s="34">
        <v>0.16</v>
      </c>
      <c r="K9" s="34">
        <v>0.18179999999999999</v>
      </c>
      <c r="L9" s="34">
        <v>0.69</v>
      </c>
      <c r="M9" s="34">
        <v>0.1045</v>
      </c>
      <c r="N9" s="34">
        <v>1</v>
      </c>
      <c r="O9" s="34">
        <v>2</v>
      </c>
      <c r="P9" s="34">
        <v>3</v>
      </c>
    </row>
    <row r="10" spans="1:16" ht="15" customHeight="1" x14ac:dyDescent="0.3">
      <c r="A10" s="34">
        <v>624</v>
      </c>
      <c r="B10" s="35">
        <v>40572</v>
      </c>
      <c r="C10" s="34">
        <v>1</v>
      </c>
      <c r="D10" s="34">
        <v>0</v>
      </c>
      <c r="E10" s="34">
        <v>1</v>
      </c>
      <c r="F10" s="34">
        <v>6</v>
      </c>
      <c r="G10" s="36" t="b">
        <v>0</v>
      </c>
      <c r="H10" s="34">
        <v>6</v>
      </c>
      <c r="I10" s="34">
        <v>1</v>
      </c>
      <c r="J10" s="34">
        <v>0.16</v>
      </c>
      <c r="K10" s="34">
        <v>0.18179999999999999</v>
      </c>
      <c r="L10" s="34">
        <v>0.64</v>
      </c>
      <c r="M10" s="34">
        <v>0.1343</v>
      </c>
      <c r="N10" s="34">
        <v>0</v>
      </c>
      <c r="O10" s="34">
        <v>2</v>
      </c>
      <c r="P10" s="34">
        <v>2</v>
      </c>
    </row>
    <row r="11" spans="1:16" x14ac:dyDescent="0.3">
      <c r="A11" s="34">
        <v>625</v>
      </c>
      <c r="B11" s="35">
        <v>40572</v>
      </c>
      <c r="C11" s="34">
        <v>1</v>
      </c>
      <c r="D11" s="34">
        <v>0</v>
      </c>
      <c r="E11" s="34">
        <v>1</v>
      </c>
      <c r="F11" s="34">
        <v>7</v>
      </c>
      <c r="G11" s="36" t="b">
        <v>0</v>
      </c>
      <c r="H11" s="34">
        <v>6</v>
      </c>
      <c r="I11" s="34">
        <v>1</v>
      </c>
      <c r="J11" s="34">
        <v>0.16</v>
      </c>
      <c r="K11" s="34">
        <v>0.18179999999999999</v>
      </c>
      <c r="L11" s="34">
        <v>0.59</v>
      </c>
      <c r="M11" s="34">
        <v>0.1045</v>
      </c>
      <c r="N11" s="34">
        <v>1</v>
      </c>
      <c r="O11" s="34">
        <v>4</v>
      </c>
      <c r="P11" s="34">
        <v>5</v>
      </c>
    </row>
    <row r="12" spans="1:16" x14ac:dyDescent="0.3">
      <c r="A12" s="34">
        <v>626</v>
      </c>
      <c r="B12" s="35">
        <v>40572</v>
      </c>
      <c r="C12" s="34">
        <v>1</v>
      </c>
      <c r="D12" s="34">
        <v>0</v>
      </c>
      <c r="E12" s="34">
        <v>1</v>
      </c>
      <c r="F12" s="34">
        <v>8</v>
      </c>
      <c r="G12" s="36" t="b">
        <v>0</v>
      </c>
      <c r="H12" s="34">
        <v>6</v>
      </c>
      <c r="I12" s="34">
        <v>1</v>
      </c>
      <c r="J12" s="34">
        <v>0.18</v>
      </c>
      <c r="K12" s="34">
        <v>0.19700000000000001</v>
      </c>
      <c r="L12" s="34">
        <v>0.55000000000000004</v>
      </c>
      <c r="M12" s="34">
        <v>0.16420000000000001</v>
      </c>
      <c r="N12" s="34">
        <v>3</v>
      </c>
      <c r="O12" s="34">
        <v>31</v>
      </c>
      <c r="P12" s="34">
        <v>34</v>
      </c>
    </row>
    <row r="13" spans="1:16" ht="4.2" customHeight="1" x14ac:dyDescent="0.3">
      <c r="A13" s="34">
        <v>627</v>
      </c>
      <c r="B13" s="35">
        <v>40572</v>
      </c>
      <c r="C13" s="34">
        <v>1</v>
      </c>
      <c r="D13" s="34">
        <v>0</v>
      </c>
      <c r="E13" s="34">
        <v>1</v>
      </c>
      <c r="F13" s="34">
        <v>9</v>
      </c>
      <c r="G13" s="36" t="b">
        <v>0</v>
      </c>
      <c r="H13" s="34">
        <v>6</v>
      </c>
      <c r="I13" s="34">
        <v>1</v>
      </c>
      <c r="J13" s="34">
        <v>0.18</v>
      </c>
      <c r="K13" s="34">
        <v>0.21210000000000001</v>
      </c>
      <c r="L13" s="34">
        <v>0.59</v>
      </c>
      <c r="M13" s="34">
        <v>8.9599999999999999E-2</v>
      </c>
      <c r="N13" s="34">
        <v>0</v>
      </c>
      <c r="O13" s="34">
        <v>34</v>
      </c>
      <c r="P13" s="34">
        <v>34</v>
      </c>
    </row>
    <row r="14" spans="1:16" ht="22.8" customHeight="1" x14ac:dyDescent="0.3">
      <c r="A14" s="34">
        <v>628</v>
      </c>
      <c r="B14" s="35">
        <v>40572</v>
      </c>
      <c r="C14" s="34">
        <v>1</v>
      </c>
      <c r="D14" s="34">
        <v>0</v>
      </c>
      <c r="E14" s="34">
        <v>1</v>
      </c>
      <c r="F14" s="34">
        <v>10</v>
      </c>
      <c r="G14" s="36" t="b">
        <v>0</v>
      </c>
      <c r="H14" s="34">
        <v>6</v>
      </c>
      <c r="I14" s="34">
        <v>2</v>
      </c>
      <c r="J14" s="34">
        <v>0.18</v>
      </c>
      <c r="K14" s="34">
        <v>0.21210000000000001</v>
      </c>
      <c r="L14" s="34">
        <v>0.64</v>
      </c>
      <c r="M14" s="34">
        <v>0.1045</v>
      </c>
      <c r="N14" s="34">
        <v>4</v>
      </c>
      <c r="O14" s="34">
        <v>51</v>
      </c>
      <c r="P14" s="34">
        <v>55</v>
      </c>
    </row>
    <row r="15" spans="1:16" x14ac:dyDescent="0.3">
      <c r="A15" s="34">
        <v>629</v>
      </c>
      <c r="B15" s="35">
        <v>40572</v>
      </c>
      <c r="C15" s="34">
        <v>1</v>
      </c>
      <c r="D15" s="34">
        <v>0</v>
      </c>
      <c r="E15" s="34">
        <v>1</v>
      </c>
      <c r="F15" s="34">
        <v>11</v>
      </c>
      <c r="G15" s="36" t="b">
        <v>0</v>
      </c>
      <c r="H15" s="34">
        <v>6</v>
      </c>
      <c r="I15" s="34">
        <v>2</v>
      </c>
      <c r="J15" s="34">
        <v>0.18</v>
      </c>
      <c r="K15" s="34">
        <v>0.19700000000000001</v>
      </c>
      <c r="L15" s="34">
        <v>0.64</v>
      </c>
      <c r="M15" s="34">
        <v>0.1343</v>
      </c>
      <c r="N15" s="34">
        <v>4</v>
      </c>
      <c r="O15" s="34">
        <v>60</v>
      </c>
      <c r="P15" s="34">
        <v>64</v>
      </c>
    </row>
    <row r="16" spans="1:16" x14ac:dyDescent="0.3">
      <c r="A16" s="34">
        <v>630</v>
      </c>
      <c r="B16" s="35">
        <v>40572</v>
      </c>
      <c r="C16" s="34">
        <v>1</v>
      </c>
      <c r="D16" s="34">
        <v>0</v>
      </c>
      <c r="E16" s="34">
        <v>1</v>
      </c>
      <c r="F16" s="34">
        <v>12</v>
      </c>
      <c r="G16" s="36" t="b">
        <v>0</v>
      </c>
      <c r="H16" s="34">
        <v>6</v>
      </c>
      <c r="I16" s="34">
        <v>2</v>
      </c>
      <c r="J16" s="34">
        <v>0.2</v>
      </c>
      <c r="K16" s="34">
        <v>0.19700000000000001</v>
      </c>
      <c r="L16" s="34">
        <v>0.59</v>
      </c>
      <c r="M16" s="34">
        <v>0.19400000000000001</v>
      </c>
      <c r="N16" s="34">
        <v>12</v>
      </c>
      <c r="O16" s="34">
        <v>66</v>
      </c>
      <c r="P16" s="34">
        <v>78</v>
      </c>
    </row>
    <row r="17" spans="1:16" ht="47.4" customHeight="1" x14ac:dyDescent="0.3">
      <c r="A17" s="34">
        <v>631</v>
      </c>
      <c r="B17" s="35">
        <v>40572</v>
      </c>
      <c r="C17" s="34">
        <v>1</v>
      </c>
      <c r="D17" s="34">
        <v>0</v>
      </c>
      <c r="E17" s="34">
        <v>1</v>
      </c>
      <c r="F17" s="34">
        <v>13</v>
      </c>
      <c r="G17" s="36" t="b">
        <v>0</v>
      </c>
      <c r="H17" s="34">
        <v>6</v>
      </c>
      <c r="I17" s="34">
        <v>2</v>
      </c>
      <c r="J17" s="34">
        <v>0.22</v>
      </c>
      <c r="K17" s="34">
        <v>0.2273</v>
      </c>
      <c r="L17" s="34">
        <v>0.55000000000000004</v>
      </c>
      <c r="M17" s="34">
        <v>0.16420000000000001</v>
      </c>
      <c r="N17" s="34">
        <v>9</v>
      </c>
      <c r="O17" s="34">
        <v>56</v>
      </c>
      <c r="P17" s="34">
        <v>65</v>
      </c>
    </row>
    <row r="18" spans="1:16" x14ac:dyDescent="0.3">
      <c r="A18" s="34">
        <v>632</v>
      </c>
      <c r="B18" s="35">
        <v>40572</v>
      </c>
      <c r="C18" s="34">
        <v>1</v>
      </c>
      <c r="D18" s="34">
        <v>0</v>
      </c>
      <c r="E18" s="34">
        <v>1</v>
      </c>
      <c r="F18" s="34">
        <v>14</v>
      </c>
      <c r="G18" s="36" t="b">
        <v>0</v>
      </c>
      <c r="H18" s="34">
        <v>6</v>
      </c>
      <c r="I18" s="34">
        <v>2</v>
      </c>
      <c r="J18" s="34">
        <v>0.22</v>
      </c>
      <c r="K18" s="34">
        <v>0.2273</v>
      </c>
      <c r="L18" s="34">
        <v>0.6</v>
      </c>
      <c r="M18" s="34">
        <v>0.1343</v>
      </c>
      <c r="N18" s="34">
        <v>10</v>
      </c>
      <c r="O18" s="34">
        <v>89</v>
      </c>
      <c r="P18" s="34">
        <v>99</v>
      </c>
    </row>
    <row r="19" spans="1:16" ht="7.2" customHeight="1" x14ac:dyDescent="0.3">
      <c r="A19" s="34">
        <v>633</v>
      </c>
      <c r="B19" s="35">
        <v>40572</v>
      </c>
      <c r="C19" s="34">
        <v>1</v>
      </c>
      <c r="D19" s="34">
        <v>0</v>
      </c>
      <c r="E19" s="34">
        <v>1</v>
      </c>
      <c r="F19" s="34">
        <v>15</v>
      </c>
      <c r="G19" s="36" t="b">
        <v>0</v>
      </c>
      <c r="H19" s="34">
        <v>6</v>
      </c>
      <c r="I19" s="34">
        <v>1</v>
      </c>
      <c r="J19" s="34">
        <v>0.22</v>
      </c>
      <c r="K19" s="34">
        <v>0.21210000000000001</v>
      </c>
      <c r="L19" s="34">
        <v>0.69</v>
      </c>
      <c r="M19" s="34">
        <v>0.25369999999999998</v>
      </c>
      <c r="N19" s="34">
        <v>22</v>
      </c>
      <c r="O19" s="34">
        <v>98</v>
      </c>
      <c r="P19" s="34">
        <v>120</v>
      </c>
    </row>
    <row r="20" spans="1:16" x14ac:dyDescent="0.3">
      <c r="A20" s="34">
        <v>634</v>
      </c>
      <c r="B20" s="35">
        <v>40572</v>
      </c>
      <c r="C20" s="34">
        <v>1</v>
      </c>
      <c r="D20" s="34">
        <v>0</v>
      </c>
      <c r="E20" s="34">
        <v>1</v>
      </c>
      <c r="F20" s="34">
        <v>16</v>
      </c>
      <c r="G20" s="36" t="b">
        <v>0</v>
      </c>
      <c r="H20" s="34">
        <v>6</v>
      </c>
      <c r="I20" s="34">
        <v>1</v>
      </c>
      <c r="J20" s="34">
        <v>0.24</v>
      </c>
      <c r="K20" s="34">
        <v>0.2424</v>
      </c>
      <c r="L20" s="34">
        <v>0.6</v>
      </c>
      <c r="M20" s="34">
        <v>0.16420000000000001</v>
      </c>
      <c r="N20" s="34">
        <v>19</v>
      </c>
      <c r="O20" s="34">
        <v>88</v>
      </c>
      <c r="P20" s="34">
        <v>107</v>
      </c>
    </row>
    <row r="21" spans="1:16" ht="19.2" customHeight="1" x14ac:dyDescent="0.3">
      <c r="A21" s="34">
        <v>635</v>
      </c>
      <c r="B21" s="35">
        <v>40572</v>
      </c>
      <c r="C21" s="34">
        <v>1</v>
      </c>
      <c r="D21" s="34">
        <v>0</v>
      </c>
      <c r="E21" s="34">
        <v>1</v>
      </c>
      <c r="F21" s="34">
        <v>17</v>
      </c>
      <c r="G21" s="36" t="b">
        <v>0</v>
      </c>
      <c r="H21" s="34">
        <v>6</v>
      </c>
      <c r="I21" s="34">
        <v>1</v>
      </c>
      <c r="J21" s="34">
        <v>0.24</v>
      </c>
      <c r="K21" s="34">
        <v>0.28789999999999999</v>
      </c>
      <c r="L21" s="34">
        <v>0.6</v>
      </c>
      <c r="M21" s="34">
        <v>0</v>
      </c>
      <c r="N21" s="34">
        <v>9</v>
      </c>
      <c r="O21" s="34">
        <v>82</v>
      </c>
      <c r="P21" s="34">
        <v>91</v>
      </c>
    </row>
    <row r="22" spans="1:16" x14ac:dyDescent="0.3">
      <c r="A22" s="34">
        <v>636</v>
      </c>
      <c r="B22" s="35">
        <v>40572</v>
      </c>
      <c r="C22" s="34">
        <v>1</v>
      </c>
      <c r="D22" s="34">
        <v>0</v>
      </c>
      <c r="E22" s="34">
        <v>1</v>
      </c>
      <c r="F22" s="34">
        <v>18</v>
      </c>
      <c r="G22" s="36" t="b">
        <v>0</v>
      </c>
      <c r="H22" s="34">
        <v>6</v>
      </c>
      <c r="I22" s="34">
        <v>1</v>
      </c>
      <c r="J22" s="34">
        <v>0.22</v>
      </c>
      <c r="K22" s="34">
        <v>0.2273</v>
      </c>
      <c r="L22" s="34">
        <v>0.69</v>
      </c>
      <c r="M22" s="34">
        <v>0.1343</v>
      </c>
      <c r="N22" s="34">
        <v>9</v>
      </c>
      <c r="O22" s="34">
        <v>59</v>
      </c>
      <c r="P22" s="34">
        <v>68</v>
      </c>
    </row>
    <row r="23" spans="1:16" ht="25.8" customHeight="1" x14ac:dyDescent="0.3">
      <c r="A23" s="34">
        <v>637</v>
      </c>
      <c r="B23" s="35">
        <v>40572</v>
      </c>
      <c r="C23" s="34">
        <v>1</v>
      </c>
      <c r="D23" s="34">
        <v>0</v>
      </c>
      <c r="E23" s="34">
        <v>1</v>
      </c>
      <c r="F23" s="34">
        <v>19</v>
      </c>
      <c r="G23" s="36" t="b">
        <v>0</v>
      </c>
      <c r="H23" s="34">
        <v>6</v>
      </c>
      <c r="I23" s="34">
        <v>2</v>
      </c>
      <c r="J23" s="34">
        <v>0.22</v>
      </c>
      <c r="K23" s="34">
        <v>0.21210000000000001</v>
      </c>
      <c r="L23" s="34">
        <v>0.69</v>
      </c>
      <c r="M23" s="34">
        <v>0.25369999999999998</v>
      </c>
      <c r="N23" s="34">
        <v>6</v>
      </c>
      <c r="O23" s="34">
        <v>52</v>
      </c>
      <c r="P23" s="34">
        <v>58</v>
      </c>
    </row>
    <row r="24" spans="1:16" x14ac:dyDescent="0.3">
      <c r="A24" s="34">
        <v>638</v>
      </c>
      <c r="B24" s="35">
        <v>40572</v>
      </c>
      <c r="C24" s="34">
        <v>1</v>
      </c>
      <c r="D24" s="34">
        <v>0</v>
      </c>
      <c r="E24" s="34">
        <v>1</v>
      </c>
      <c r="F24" s="34">
        <v>20</v>
      </c>
      <c r="G24" s="36" t="b">
        <v>0</v>
      </c>
      <c r="H24" s="34">
        <v>6</v>
      </c>
      <c r="I24" s="34">
        <v>1</v>
      </c>
      <c r="J24" s="34">
        <v>0.18</v>
      </c>
      <c r="K24" s="34">
        <v>0.21210000000000001</v>
      </c>
      <c r="L24" s="34">
        <v>0.74</v>
      </c>
      <c r="M24" s="34">
        <v>8.9599999999999999E-2</v>
      </c>
      <c r="N24" s="34">
        <v>1</v>
      </c>
      <c r="O24" s="34">
        <v>42</v>
      </c>
      <c r="P24" s="34">
        <v>43</v>
      </c>
    </row>
    <row r="25" spans="1:16" x14ac:dyDescent="0.3">
      <c r="A25" s="34">
        <v>639</v>
      </c>
      <c r="B25" s="35">
        <v>40572</v>
      </c>
      <c r="C25" s="34">
        <v>1</v>
      </c>
      <c r="D25" s="34">
        <v>0</v>
      </c>
      <c r="E25" s="34">
        <v>1</v>
      </c>
      <c r="F25" s="34">
        <v>21</v>
      </c>
      <c r="G25" s="36" t="b">
        <v>0</v>
      </c>
      <c r="H25" s="34">
        <v>6</v>
      </c>
      <c r="I25" s="34">
        <v>1</v>
      </c>
      <c r="J25" s="34">
        <v>0.18</v>
      </c>
      <c r="K25" s="34">
        <v>0.21210000000000001</v>
      </c>
      <c r="L25" s="34">
        <v>0.74</v>
      </c>
      <c r="M25" s="34">
        <v>8.9599999999999999E-2</v>
      </c>
      <c r="N25" s="34">
        <v>1</v>
      </c>
      <c r="O25" s="34">
        <v>35</v>
      </c>
      <c r="P25" s="34">
        <v>36</v>
      </c>
    </row>
    <row r="26" spans="1:16" x14ac:dyDescent="0.3">
      <c r="A26" s="34">
        <v>640</v>
      </c>
      <c r="B26" s="35">
        <v>40572</v>
      </c>
      <c r="C26" s="34">
        <v>1</v>
      </c>
      <c r="D26" s="34">
        <v>0</v>
      </c>
      <c r="E26" s="34">
        <v>1</v>
      </c>
      <c r="F26" s="34">
        <v>22</v>
      </c>
      <c r="G26" s="36" t="b">
        <v>0</v>
      </c>
      <c r="H26" s="34">
        <v>6</v>
      </c>
      <c r="I26" s="34">
        <v>1</v>
      </c>
      <c r="J26" s="34">
        <v>0.16</v>
      </c>
      <c r="K26" s="34">
        <v>0.19700000000000001</v>
      </c>
      <c r="L26" s="34">
        <v>0.8</v>
      </c>
      <c r="M26" s="34">
        <v>8.9599999999999999E-2</v>
      </c>
      <c r="N26" s="34">
        <v>4</v>
      </c>
      <c r="O26" s="34">
        <v>28</v>
      </c>
      <c r="P26" s="34">
        <v>32</v>
      </c>
    </row>
    <row r="27" spans="1:16" x14ac:dyDescent="0.3">
      <c r="A27" s="34">
        <v>641</v>
      </c>
      <c r="B27" s="35">
        <v>40572</v>
      </c>
      <c r="C27" s="34">
        <v>1</v>
      </c>
      <c r="D27" s="34">
        <v>0</v>
      </c>
      <c r="E27" s="34">
        <v>1</v>
      </c>
      <c r="F27" s="34">
        <v>23</v>
      </c>
      <c r="G27" s="36" t="b">
        <v>0</v>
      </c>
      <c r="H27" s="34">
        <v>6</v>
      </c>
      <c r="I27" s="34">
        <v>1</v>
      </c>
      <c r="J27" s="34">
        <v>0.16</v>
      </c>
      <c r="K27" s="34">
        <v>0.19700000000000001</v>
      </c>
      <c r="L27" s="34">
        <v>0.8</v>
      </c>
      <c r="M27" s="34">
        <v>8.9599999999999999E-2</v>
      </c>
      <c r="N27" s="34">
        <v>3</v>
      </c>
      <c r="O27" s="34">
        <v>30</v>
      </c>
      <c r="P27" s="34">
        <v>33</v>
      </c>
    </row>
    <row r="28" spans="1:16" x14ac:dyDescent="0.3">
      <c r="A28" s="34">
        <v>642</v>
      </c>
      <c r="B28" s="35">
        <v>40573</v>
      </c>
      <c r="C28" s="34">
        <v>1</v>
      </c>
      <c r="D28" s="34">
        <v>0</v>
      </c>
      <c r="E28" s="34">
        <v>1</v>
      </c>
      <c r="F28" s="34">
        <v>0</v>
      </c>
      <c r="G28" s="36" t="b">
        <v>0</v>
      </c>
      <c r="H28" s="34">
        <v>0</v>
      </c>
      <c r="I28" s="34">
        <v>1</v>
      </c>
      <c r="J28" s="34">
        <v>0.16</v>
      </c>
      <c r="K28" s="34">
        <v>0.18179999999999999</v>
      </c>
      <c r="L28" s="34">
        <v>0.8</v>
      </c>
      <c r="M28" s="34">
        <v>0.1045</v>
      </c>
      <c r="N28" s="34">
        <v>0</v>
      </c>
      <c r="O28" s="34">
        <v>33</v>
      </c>
      <c r="P28" s="34">
        <v>33</v>
      </c>
    </row>
    <row r="29" spans="1:16" x14ac:dyDescent="0.3">
      <c r="A29" s="34">
        <v>643</v>
      </c>
      <c r="B29" s="35">
        <v>40573</v>
      </c>
      <c r="C29" s="34">
        <v>1</v>
      </c>
      <c r="D29" s="34">
        <v>0</v>
      </c>
      <c r="E29" s="34">
        <v>1</v>
      </c>
      <c r="F29" s="34">
        <v>1</v>
      </c>
      <c r="G29" s="36" t="b">
        <v>0</v>
      </c>
      <c r="H29" s="34">
        <v>0</v>
      </c>
      <c r="I29" s="34">
        <v>1</v>
      </c>
      <c r="J29" s="34">
        <v>0.14000000000000001</v>
      </c>
      <c r="K29" s="34">
        <v>0.21210000000000001</v>
      </c>
      <c r="L29" s="34">
        <v>0.8</v>
      </c>
      <c r="M29" s="34">
        <v>0</v>
      </c>
      <c r="N29" s="34">
        <v>7</v>
      </c>
      <c r="O29" s="34">
        <v>22</v>
      </c>
      <c r="P29" s="34">
        <v>29</v>
      </c>
    </row>
    <row r="30" spans="1:16" x14ac:dyDescent="0.3">
      <c r="A30" s="34">
        <v>644</v>
      </c>
      <c r="B30" s="35">
        <v>40573</v>
      </c>
      <c r="C30" s="34">
        <v>1</v>
      </c>
      <c r="D30" s="34">
        <v>0</v>
      </c>
      <c r="E30" s="34">
        <v>1</v>
      </c>
      <c r="F30" s="34">
        <v>2</v>
      </c>
      <c r="G30" s="36" t="b">
        <v>0</v>
      </c>
      <c r="H30" s="34">
        <v>0</v>
      </c>
      <c r="I30" s="34">
        <v>1</v>
      </c>
      <c r="J30" s="34">
        <v>0.16</v>
      </c>
      <c r="K30" s="34">
        <v>0.2273</v>
      </c>
      <c r="L30" s="34">
        <v>0.8</v>
      </c>
      <c r="M30" s="34">
        <v>0</v>
      </c>
      <c r="N30" s="34">
        <v>1</v>
      </c>
      <c r="O30" s="34">
        <v>10</v>
      </c>
      <c r="P30" s="34">
        <v>11</v>
      </c>
    </row>
    <row r="31" spans="1:16" x14ac:dyDescent="0.3">
      <c r="A31" s="34">
        <v>645</v>
      </c>
      <c r="B31" s="35">
        <v>40573</v>
      </c>
      <c r="C31" s="34">
        <v>1</v>
      </c>
      <c r="D31" s="34">
        <v>0</v>
      </c>
      <c r="E31" s="34">
        <v>1</v>
      </c>
      <c r="F31" s="34">
        <v>3</v>
      </c>
      <c r="G31" s="36" t="b">
        <v>0</v>
      </c>
      <c r="H31" s="34">
        <v>0</v>
      </c>
      <c r="I31" s="34">
        <v>1</v>
      </c>
      <c r="J31" s="34">
        <v>0.14000000000000001</v>
      </c>
      <c r="K31" s="34">
        <v>0.21210000000000001</v>
      </c>
      <c r="L31" s="34">
        <v>0.93</v>
      </c>
      <c r="M31" s="34">
        <v>0</v>
      </c>
      <c r="N31" s="34">
        <v>1</v>
      </c>
      <c r="O31" s="34">
        <v>7</v>
      </c>
      <c r="P31" s="34">
        <v>8</v>
      </c>
    </row>
    <row r="32" spans="1:16" x14ac:dyDescent="0.3">
      <c r="A32" s="34">
        <v>646</v>
      </c>
      <c r="B32" s="35">
        <v>40573</v>
      </c>
      <c r="C32" s="34">
        <v>1</v>
      </c>
      <c r="D32" s="34">
        <v>0</v>
      </c>
      <c r="E32" s="34">
        <v>1</v>
      </c>
      <c r="F32" s="34">
        <v>4</v>
      </c>
      <c r="G32" s="36" t="b">
        <v>0</v>
      </c>
      <c r="H32" s="34">
        <v>0</v>
      </c>
      <c r="I32" s="34">
        <v>1</v>
      </c>
      <c r="J32" s="34">
        <v>0.14000000000000001</v>
      </c>
      <c r="K32" s="34">
        <v>0.21210000000000001</v>
      </c>
      <c r="L32" s="34">
        <v>0.93</v>
      </c>
      <c r="M32" s="34">
        <v>0</v>
      </c>
      <c r="N32" s="34">
        <v>0</v>
      </c>
      <c r="O32" s="34">
        <v>1</v>
      </c>
      <c r="P32" s="34">
        <v>1</v>
      </c>
    </row>
    <row r="33" spans="1:16" x14ac:dyDescent="0.3">
      <c r="A33" s="34">
        <v>647</v>
      </c>
      <c r="B33" s="35">
        <v>40573</v>
      </c>
      <c r="C33" s="34">
        <v>1</v>
      </c>
      <c r="D33" s="34">
        <v>0</v>
      </c>
      <c r="E33" s="34">
        <v>1</v>
      </c>
      <c r="F33" s="34">
        <v>5</v>
      </c>
      <c r="G33" s="36" t="b">
        <v>0</v>
      </c>
      <c r="H33" s="34">
        <v>0</v>
      </c>
      <c r="I33" s="34">
        <v>1</v>
      </c>
      <c r="J33" s="34">
        <v>0.14000000000000001</v>
      </c>
      <c r="K33" s="34">
        <v>0.21210000000000001</v>
      </c>
      <c r="L33" s="34">
        <v>0.86</v>
      </c>
      <c r="M33" s="34">
        <v>0</v>
      </c>
      <c r="N33" s="34">
        <v>0</v>
      </c>
      <c r="O33" s="34">
        <v>3</v>
      </c>
      <c r="P33" s="34">
        <v>3</v>
      </c>
    </row>
    <row r="34" spans="1:16" x14ac:dyDescent="0.3">
      <c r="A34" s="34">
        <v>648</v>
      </c>
      <c r="B34" s="35">
        <v>40573</v>
      </c>
      <c r="C34" s="34">
        <v>1</v>
      </c>
      <c r="D34" s="34">
        <v>0</v>
      </c>
      <c r="E34" s="34">
        <v>1</v>
      </c>
      <c r="F34" s="34">
        <v>7</v>
      </c>
      <c r="G34" s="36" t="b">
        <v>0</v>
      </c>
      <c r="H34" s="34">
        <v>0</v>
      </c>
      <c r="I34" s="34">
        <v>1</v>
      </c>
      <c r="J34" s="34">
        <v>0.14000000000000001</v>
      </c>
      <c r="K34" s="34">
        <v>0.21210000000000001</v>
      </c>
      <c r="L34" s="34">
        <v>0.86</v>
      </c>
      <c r="M34" s="34">
        <v>0</v>
      </c>
      <c r="N34" s="34">
        <v>0</v>
      </c>
      <c r="O34" s="34">
        <v>3</v>
      </c>
      <c r="P34" s="34">
        <v>3</v>
      </c>
    </row>
    <row r="35" spans="1:16" x14ac:dyDescent="0.3">
      <c r="A35" s="34">
        <v>649</v>
      </c>
      <c r="B35" s="35">
        <v>40573</v>
      </c>
      <c r="C35" s="34">
        <v>1</v>
      </c>
      <c r="D35" s="34">
        <v>0</v>
      </c>
      <c r="E35" s="34">
        <v>1</v>
      </c>
      <c r="F35" s="34">
        <v>8</v>
      </c>
      <c r="G35" s="36" t="b">
        <v>0</v>
      </c>
      <c r="H35" s="34">
        <v>0</v>
      </c>
      <c r="I35" s="34">
        <v>2</v>
      </c>
      <c r="J35" s="34">
        <v>0.14000000000000001</v>
      </c>
      <c r="K35" s="34">
        <v>0.21210000000000001</v>
      </c>
      <c r="L35" s="34">
        <v>0.86</v>
      </c>
      <c r="M35" s="34">
        <v>0</v>
      </c>
      <c r="N35" s="34">
        <v>1</v>
      </c>
      <c r="O35" s="34">
        <v>11</v>
      </c>
      <c r="P35" s="34">
        <v>12</v>
      </c>
    </row>
    <row r="36" spans="1:16" x14ac:dyDescent="0.3">
      <c r="A36" s="34">
        <v>650</v>
      </c>
      <c r="B36" s="35">
        <v>40573</v>
      </c>
      <c r="C36" s="34">
        <v>1</v>
      </c>
      <c r="D36" s="34">
        <v>0</v>
      </c>
      <c r="E36" s="34">
        <v>1</v>
      </c>
      <c r="F36" s="34">
        <v>9</v>
      </c>
      <c r="G36" s="36" t="b">
        <v>0</v>
      </c>
      <c r="H36" s="34">
        <v>0</v>
      </c>
      <c r="I36" s="34">
        <v>2</v>
      </c>
      <c r="J36" s="34">
        <v>0.16</v>
      </c>
      <c r="K36" s="34">
        <v>0.2273</v>
      </c>
      <c r="L36" s="34">
        <v>0.8</v>
      </c>
      <c r="M36" s="34">
        <v>0</v>
      </c>
      <c r="N36" s="34">
        <v>4</v>
      </c>
      <c r="O36" s="34">
        <v>34</v>
      </c>
      <c r="P36" s="34">
        <v>38</v>
      </c>
    </row>
    <row r="37" spans="1:16" x14ac:dyDescent="0.3">
      <c r="A37" s="34">
        <v>651</v>
      </c>
      <c r="B37" s="35">
        <v>40573</v>
      </c>
      <c r="C37" s="34">
        <v>1</v>
      </c>
      <c r="D37" s="34">
        <v>0</v>
      </c>
      <c r="E37" s="34">
        <v>1</v>
      </c>
      <c r="F37" s="34">
        <v>10</v>
      </c>
      <c r="G37" s="36" t="b">
        <v>0</v>
      </c>
      <c r="H37" s="34">
        <v>0</v>
      </c>
      <c r="I37" s="34">
        <v>2</v>
      </c>
      <c r="J37" s="34">
        <v>0.18</v>
      </c>
      <c r="K37" s="34">
        <v>0.2424</v>
      </c>
      <c r="L37" s="34">
        <v>0.8</v>
      </c>
      <c r="M37" s="34">
        <v>0</v>
      </c>
      <c r="N37" s="34">
        <v>7</v>
      </c>
      <c r="O37" s="34">
        <v>57</v>
      </c>
      <c r="P37" s="34">
        <v>64</v>
      </c>
    </row>
    <row r="38" spans="1:16" x14ac:dyDescent="0.3">
      <c r="A38" s="34">
        <v>652</v>
      </c>
      <c r="B38" s="35">
        <v>40573</v>
      </c>
      <c r="C38" s="34">
        <v>1</v>
      </c>
      <c r="D38" s="34">
        <v>0</v>
      </c>
      <c r="E38" s="34">
        <v>1</v>
      </c>
      <c r="F38" s="34">
        <v>11</v>
      </c>
      <c r="G38" s="36" t="b">
        <v>0</v>
      </c>
      <c r="H38" s="34">
        <v>0</v>
      </c>
      <c r="I38" s="34">
        <v>1</v>
      </c>
      <c r="J38" s="34">
        <v>0.22</v>
      </c>
      <c r="K38" s="34">
        <v>0.2727</v>
      </c>
      <c r="L38" s="34">
        <v>0.75</v>
      </c>
      <c r="M38" s="34">
        <v>0</v>
      </c>
      <c r="N38" s="34">
        <v>9</v>
      </c>
      <c r="O38" s="34">
        <v>50</v>
      </c>
      <c r="P38" s="34">
        <v>59</v>
      </c>
    </row>
    <row r="39" spans="1:16" x14ac:dyDescent="0.3">
      <c r="A39" s="34">
        <v>653</v>
      </c>
      <c r="B39" s="35">
        <v>40573</v>
      </c>
      <c r="C39" s="34">
        <v>1</v>
      </c>
      <c r="D39" s="34">
        <v>0</v>
      </c>
      <c r="E39" s="34">
        <v>1</v>
      </c>
      <c r="F39" s="34">
        <v>12</v>
      </c>
      <c r="G39" s="36" t="b">
        <v>0</v>
      </c>
      <c r="H39" s="34">
        <v>0</v>
      </c>
      <c r="I39" s="34">
        <v>1</v>
      </c>
      <c r="J39" s="34">
        <v>0.3</v>
      </c>
      <c r="K39" s="34">
        <v>0.31819999999999998</v>
      </c>
      <c r="L39" s="34">
        <v>0.52</v>
      </c>
      <c r="M39" s="34">
        <v>0.1045</v>
      </c>
      <c r="N39" s="34">
        <v>10</v>
      </c>
      <c r="O39" s="34">
        <v>87</v>
      </c>
      <c r="P39" s="34">
        <v>97</v>
      </c>
    </row>
    <row r="40" spans="1:16" x14ac:dyDescent="0.3">
      <c r="A40" s="34">
        <v>654</v>
      </c>
      <c r="B40" s="35">
        <v>40573</v>
      </c>
      <c r="C40" s="34">
        <v>1</v>
      </c>
      <c r="D40" s="34">
        <v>0</v>
      </c>
      <c r="E40" s="34">
        <v>1</v>
      </c>
      <c r="F40" s="34">
        <v>13</v>
      </c>
      <c r="G40" s="36" t="b">
        <v>0</v>
      </c>
      <c r="H40" s="34">
        <v>0</v>
      </c>
      <c r="I40" s="34">
        <v>1</v>
      </c>
      <c r="J40" s="34">
        <v>0.28000000000000003</v>
      </c>
      <c r="K40" s="34">
        <v>0.28789999999999999</v>
      </c>
      <c r="L40" s="34">
        <v>0.61</v>
      </c>
      <c r="M40" s="34">
        <v>0.1045</v>
      </c>
      <c r="N40" s="34">
        <v>13</v>
      </c>
      <c r="O40" s="34">
        <v>71</v>
      </c>
      <c r="P40" s="34">
        <v>84</v>
      </c>
    </row>
    <row r="41" spans="1:16" x14ac:dyDescent="0.3">
      <c r="A41" s="34">
        <v>655</v>
      </c>
      <c r="B41" s="35">
        <v>40573</v>
      </c>
      <c r="C41" s="34">
        <v>1</v>
      </c>
      <c r="D41" s="34">
        <v>0</v>
      </c>
      <c r="E41" s="34">
        <v>1</v>
      </c>
      <c r="F41" s="34">
        <v>14</v>
      </c>
      <c r="G41" s="36" t="b">
        <v>0</v>
      </c>
      <c r="H41" s="34">
        <v>0</v>
      </c>
      <c r="I41" s="34">
        <v>1</v>
      </c>
      <c r="J41" s="34">
        <v>0.28000000000000003</v>
      </c>
      <c r="K41" s="34">
        <v>0.30299999999999999</v>
      </c>
      <c r="L41" s="34">
        <v>0.61</v>
      </c>
      <c r="M41" s="34">
        <v>8.9599999999999999E-2</v>
      </c>
      <c r="N41" s="34">
        <v>18</v>
      </c>
      <c r="O41" s="34">
        <v>104</v>
      </c>
      <c r="P41" s="34">
        <v>122</v>
      </c>
    </row>
    <row r="42" spans="1:16" x14ac:dyDescent="0.3">
      <c r="A42" s="34">
        <v>656</v>
      </c>
      <c r="B42" s="35">
        <v>40573</v>
      </c>
      <c r="C42" s="34">
        <v>1</v>
      </c>
      <c r="D42" s="34">
        <v>0</v>
      </c>
      <c r="E42" s="34">
        <v>1</v>
      </c>
      <c r="F42" s="34">
        <v>15</v>
      </c>
      <c r="G42" s="36" t="b">
        <v>0</v>
      </c>
      <c r="H42" s="34">
        <v>0</v>
      </c>
      <c r="I42" s="34">
        <v>1</v>
      </c>
      <c r="J42" s="34">
        <v>0.3</v>
      </c>
      <c r="K42" s="34">
        <v>0.33329999999999999</v>
      </c>
      <c r="L42" s="34">
        <v>0.56000000000000005</v>
      </c>
      <c r="M42" s="34">
        <v>0</v>
      </c>
      <c r="N42" s="34">
        <v>14</v>
      </c>
      <c r="O42" s="34">
        <v>95</v>
      </c>
      <c r="P42" s="34">
        <v>109</v>
      </c>
    </row>
    <row r="43" spans="1:16" x14ac:dyDescent="0.3">
      <c r="A43" s="34">
        <v>657</v>
      </c>
      <c r="B43" s="35">
        <v>40573</v>
      </c>
      <c r="C43" s="34">
        <v>1</v>
      </c>
      <c r="D43" s="34">
        <v>0</v>
      </c>
      <c r="E43" s="34">
        <v>1</v>
      </c>
      <c r="F43" s="34">
        <v>16</v>
      </c>
      <c r="G43" s="36" t="b">
        <v>0</v>
      </c>
      <c r="H43" s="34">
        <v>0</v>
      </c>
      <c r="I43" s="34">
        <v>1</v>
      </c>
      <c r="J43" s="34">
        <v>0.3</v>
      </c>
      <c r="K43" s="34">
        <v>0.33329999999999999</v>
      </c>
      <c r="L43" s="34">
        <v>0.56000000000000005</v>
      </c>
      <c r="M43" s="34">
        <v>0</v>
      </c>
      <c r="N43" s="34">
        <v>19</v>
      </c>
      <c r="O43" s="34">
        <v>104</v>
      </c>
      <c r="P43" s="34">
        <v>123</v>
      </c>
    </row>
    <row r="44" spans="1:16" x14ac:dyDescent="0.3">
      <c r="A44" s="34">
        <v>658</v>
      </c>
      <c r="B44" s="35">
        <v>40573</v>
      </c>
      <c r="C44" s="34">
        <v>1</v>
      </c>
      <c r="D44" s="34">
        <v>0</v>
      </c>
      <c r="E44" s="34">
        <v>1</v>
      </c>
      <c r="F44" s="34">
        <v>17</v>
      </c>
      <c r="G44" s="36" t="b">
        <v>0</v>
      </c>
      <c r="H44" s="34">
        <v>0</v>
      </c>
      <c r="I44" s="34">
        <v>1</v>
      </c>
      <c r="J44" s="34">
        <v>0.3</v>
      </c>
      <c r="K44" s="34">
        <v>0.28789999999999999</v>
      </c>
      <c r="L44" s="34">
        <v>0.56000000000000005</v>
      </c>
      <c r="M44" s="34">
        <v>0.19400000000000001</v>
      </c>
      <c r="N44" s="34">
        <v>6</v>
      </c>
      <c r="O44" s="34">
        <v>71</v>
      </c>
      <c r="P44" s="34">
        <v>77</v>
      </c>
    </row>
    <row r="45" spans="1:16" x14ac:dyDescent="0.3">
      <c r="A45" s="34">
        <v>659</v>
      </c>
      <c r="B45" s="35">
        <v>40573</v>
      </c>
      <c r="C45" s="34">
        <v>1</v>
      </c>
      <c r="D45" s="34">
        <v>0</v>
      </c>
      <c r="E45" s="34">
        <v>1</v>
      </c>
      <c r="F45" s="34">
        <v>18</v>
      </c>
      <c r="G45" s="36" t="b">
        <v>0</v>
      </c>
      <c r="H45" s="34">
        <v>0</v>
      </c>
      <c r="I45" s="34">
        <v>1</v>
      </c>
      <c r="J45" s="34">
        <v>0.26</v>
      </c>
      <c r="K45" s="34">
        <v>0.2576</v>
      </c>
      <c r="L45" s="34">
        <v>0.65</v>
      </c>
      <c r="M45" s="34">
        <v>0.16420000000000001</v>
      </c>
      <c r="N45" s="34">
        <v>8</v>
      </c>
      <c r="O45" s="34">
        <v>57</v>
      </c>
      <c r="P45" s="34">
        <v>65</v>
      </c>
    </row>
    <row r="46" spans="1:16" x14ac:dyDescent="0.3">
      <c r="A46" s="34">
        <v>660</v>
      </c>
      <c r="B46" s="35">
        <v>40573</v>
      </c>
      <c r="C46" s="34">
        <v>1</v>
      </c>
      <c r="D46" s="34">
        <v>0</v>
      </c>
      <c r="E46" s="34">
        <v>1</v>
      </c>
      <c r="F46" s="34">
        <v>19</v>
      </c>
      <c r="G46" s="36" t="b">
        <v>0</v>
      </c>
      <c r="H46" s="34">
        <v>0</v>
      </c>
      <c r="I46" s="34">
        <v>1</v>
      </c>
      <c r="J46" s="34">
        <v>0.26</v>
      </c>
      <c r="K46" s="34">
        <v>0.2576</v>
      </c>
      <c r="L46" s="34">
        <v>0.65</v>
      </c>
      <c r="M46" s="34">
        <v>0.19400000000000001</v>
      </c>
      <c r="N46" s="34">
        <v>9</v>
      </c>
      <c r="O46" s="34">
        <v>46</v>
      </c>
      <c r="P46" s="34">
        <v>55</v>
      </c>
    </row>
    <row r="47" spans="1:16" x14ac:dyDescent="0.3">
      <c r="A47" s="34">
        <v>661</v>
      </c>
      <c r="B47" s="35">
        <v>40573</v>
      </c>
      <c r="C47" s="34">
        <v>1</v>
      </c>
      <c r="D47" s="34">
        <v>0</v>
      </c>
      <c r="E47" s="34">
        <v>1</v>
      </c>
      <c r="F47" s="34">
        <v>20</v>
      </c>
      <c r="G47" s="36" t="b">
        <v>0</v>
      </c>
      <c r="H47" s="34">
        <v>0</v>
      </c>
      <c r="I47" s="34">
        <v>2</v>
      </c>
      <c r="J47" s="34">
        <v>0.26</v>
      </c>
      <c r="K47" s="34">
        <v>0.2727</v>
      </c>
      <c r="L47" s="34">
        <v>0.65</v>
      </c>
      <c r="M47" s="34">
        <v>0.1045</v>
      </c>
      <c r="N47" s="34">
        <v>3</v>
      </c>
      <c r="O47" s="34">
        <v>30</v>
      </c>
      <c r="P47" s="34">
        <v>33</v>
      </c>
    </row>
    <row r="48" spans="1:16" x14ac:dyDescent="0.3">
      <c r="A48" s="34">
        <v>662</v>
      </c>
      <c r="B48" s="35">
        <v>40573</v>
      </c>
      <c r="C48" s="34">
        <v>1</v>
      </c>
      <c r="D48" s="34">
        <v>0</v>
      </c>
      <c r="E48" s="34">
        <v>1</v>
      </c>
      <c r="F48" s="34">
        <v>21</v>
      </c>
      <c r="G48" s="36" t="b">
        <v>0</v>
      </c>
      <c r="H48" s="34">
        <v>0</v>
      </c>
      <c r="I48" s="34">
        <v>2</v>
      </c>
      <c r="J48" s="34">
        <v>0.24</v>
      </c>
      <c r="K48" s="34">
        <v>0.2424</v>
      </c>
      <c r="L48" s="34">
        <v>0.7</v>
      </c>
      <c r="M48" s="34">
        <v>0.16420000000000001</v>
      </c>
      <c r="N48" s="34">
        <v>3</v>
      </c>
      <c r="O48" s="34">
        <v>25</v>
      </c>
      <c r="P48" s="34">
        <v>28</v>
      </c>
    </row>
    <row r="49" spans="1:16" x14ac:dyDescent="0.3">
      <c r="A49" s="34">
        <v>663</v>
      </c>
      <c r="B49" s="35">
        <v>40573</v>
      </c>
      <c r="C49" s="34">
        <v>1</v>
      </c>
      <c r="D49" s="34">
        <v>0</v>
      </c>
      <c r="E49" s="34">
        <v>1</v>
      </c>
      <c r="F49" s="34">
        <v>22</v>
      </c>
      <c r="G49" s="36" t="b">
        <v>0</v>
      </c>
      <c r="H49" s="34">
        <v>0</v>
      </c>
      <c r="I49" s="34">
        <v>2</v>
      </c>
      <c r="J49" s="34">
        <v>0.24</v>
      </c>
      <c r="K49" s="34">
        <v>0.2273</v>
      </c>
      <c r="L49" s="34">
        <v>0.7</v>
      </c>
      <c r="M49" s="34">
        <v>0.19400000000000001</v>
      </c>
      <c r="N49" s="34">
        <v>2</v>
      </c>
      <c r="O49" s="34">
        <v>19</v>
      </c>
      <c r="P49" s="34">
        <v>21</v>
      </c>
    </row>
    <row r="50" spans="1:16" x14ac:dyDescent="0.3">
      <c r="A50" s="34">
        <v>664</v>
      </c>
      <c r="B50" s="35">
        <v>40573</v>
      </c>
      <c r="C50" s="34">
        <v>1</v>
      </c>
      <c r="D50" s="34">
        <v>0</v>
      </c>
      <c r="E50" s="34">
        <v>1</v>
      </c>
      <c r="F50" s="34">
        <v>23</v>
      </c>
      <c r="G50" s="36" t="b">
        <v>0</v>
      </c>
      <c r="H50" s="34">
        <v>0</v>
      </c>
      <c r="I50" s="34">
        <v>2</v>
      </c>
      <c r="J50" s="34">
        <v>0.24</v>
      </c>
      <c r="K50" s="34">
        <v>0.21210000000000001</v>
      </c>
      <c r="L50" s="34">
        <v>0.65</v>
      </c>
      <c r="M50" s="34">
        <v>0.28360000000000002</v>
      </c>
      <c r="N50" s="34">
        <v>5</v>
      </c>
      <c r="O50" s="34">
        <v>16</v>
      </c>
      <c r="P50" s="34">
        <v>21</v>
      </c>
    </row>
    <row r="51" spans="1:16" x14ac:dyDescent="0.3">
      <c r="A51" s="34">
        <v>665</v>
      </c>
      <c r="B51" s="35">
        <v>40574</v>
      </c>
      <c r="C51" s="34">
        <v>1</v>
      </c>
      <c r="D51" s="34">
        <v>0</v>
      </c>
      <c r="E51" s="34">
        <v>1</v>
      </c>
      <c r="F51" s="34">
        <v>0</v>
      </c>
      <c r="G51" s="36" t="b">
        <v>0</v>
      </c>
      <c r="H51" s="34">
        <v>1</v>
      </c>
      <c r="I51" s="34">
        <v>2</v>
      </c>
      <c r="J51" s="34">
        <v>0.24</v>
      </c>
      <c r="K51" s="34">
        <v>0.2273</v>
      </c>
      <c r="L51" s="34">
        <v>0.65</v>
      </c>
      <c r="M51" s="34">
        <v>0.22389999999999999</v>
      </c>
      <c r="N51" s="34">
        <v>1</v>
      </c>
      <c r="O51" s="34">
        <v>6</v>
      </c>
      <c r="P51" s="34">
        <v>7</v>
      </c>
    </row>
    <row r="52" spans="1:16" x14ac:dyDescent="0.3">
      <c r="A52" s="34">
        <v>666</v>
      </c>
      <c r="B52" s="35">
        <v>40574</v>
      </c>
      <c r="C52" s="34">
        <v>1</v>
      </c>
      <c r="D52" s="34">
        <v>0</v>
      </c>
      <c r="E52" s="34">
        <v>1</v>
      </c>
      <c r="F52" s="34">
        <v>1</v>
      </c>
      <c r="G52" s="36" t="b">
        <v>0</v>
      </c>
      <c r="H52" s="34">
        <v>1</v>
      </c>
      <c r="I52" s="34">
        <v>1</v>
      </c>
      <c r="J52" s="34">
        <v>0.22</v>
      </c>
      <c r="K52" s="34">
        <v>0.21210000000000001</v>
      </c>
      <c r="L52" s="34">
        <v>0.64</v>
      </c>
      <c r="M52" s="34">
        <v>0.25369999999999998</v>
      </c>
      <c r="N52" s="34">
        <v>2</v>
      </c>
      <c r="O52" s="34">
        <v>5</v>
      </c>
      <c r="P52" s="34">
        <v>7</v>
      </c>
    </row>
    <row r="53" spans="1:16" x14ac:dyDescent="0.3">
      <c r="A53" s="34">
        <v>667</v>
      </c>
      <c r="B53" s="35">
        <v>40574</v>
      </c>
      <c r="C53" s="34">
        <v>1</v>
      </c>
      <c r="D53" s="34">
        <v>0</v>
      </c>
      <c r="E53" s="34">
        <v>1</v>
      </c>
      <c r="F53" s="34">
        <v>2</v>
      </c>
      <c r="G53" s="36" t="b">
        <v>0</v>
      </c>
      <c r="H53" s="34">
        <v>1</v>
      </c>
      <c r="I53" s="34">
        <v>1</v>
      </c>
      <c r="J53" s="34">
        <v>0.22</v>
      </c>
      <c r="K53" s="34">
        <v>0.2273</v>
      </c>
      <c r="L53" s="34">
        <v>0.64</v>
      </c>
      <c r="M53" s="34">
        <v>0.19400000000000001</v>
      </c>
      <c r="N53" s="34">
        <v>0</v>
      </c>
      <c r="O53" s="34">
        <v>1</v>
      </c>
      <c r="P53" s="34">
        <v>1</v>
      </c>
    </row>
    <row r="54" spans="1:16" x14ac:dyDescent="0.3">
      <c r="A54" s="34">
        <v>668</v>
      </c>
      <c r="B54" s="35">
        <v>40574</v>
      </c>
      <c r="C54" s="34">
        <v>1</v>
      </c>
      <c r="D54" s="34">
        <v>0</v>
      </c>
      <c r="E54" s="34">
        <v>1</v>
      </c>
      <c r="F54" s="34">
        <v>3</v>
      </c>
      <c r="G54" s="36" t="b">
        <v>0</v>
      </c>
      <c r="H54" s="34">
        <v>1</v>
      </c>
      <c r="I54" s="34">
        <v>1</v>
      </c>
      <c r="J54" s="34">
        <v>0.22</v>
      </c>
      <c r="K54" s="34">
        <v>0.2273</v>
      </c>
      <c r="L54" s="34">
        <v>0.64</v>
      </c>
      <c r="M54" s="34">
        <v>0.19400000000000001</v>
      </c>
      <c r="N54" s="34">
        <v>0</v>
      </c>
      <c r="O54" s="34">
        <v>2</v>
      </c>
      <c r="P54" s="34">
        <v>2</v>
      </c>
    </row>
    <row r="55" spans="1:16" x14ac:dyDescent="0.3">
      <c r="A55" s="34">
        <v>669</v>
      </c>
      <c r="B55" s="35">
        <v>40574</v>
      </c>
      <c r="C55" s="34">
        <v>1</v>
      </c>
      <c r="D55" s="34">
        <v>0</v>
      </c>
      <c r="E55" s="34">
        <v>1</v>
      </c>
      <c r="F55" s="34">
        <v>4</v>
      </c>
      <c r="G55" s="36" t="b">
        <v>0</v>
      </c>
      <c r="H55" s="34">
        <v>1</v>
      </c>
      <c r="I55" s="34">
        <v>1</v>
      </c>
      <c r="J55" s="34">
        <v>0.2</v>
      </c>
      <c r="K55" s="34">
        <v>0.19700000000000001</v>
      </c>
      <c r="L55" s="34">
        <v>0.59</v>
      </c>
      <c r="M55" s="34">
        <v>0.22389999999999999</v>
      </c>
      <c r="N55" s="34">
        <v>0</v>
      </c>
      <c r="O55" s="34">
        <v>2</v>
      </c>
      <c r="P55" s="34">
        <v>2</v>
      </c>
    </row>
    <row r="56" spans="1:16" x14ac:dyDescent="0.3">
      <c r="A56" s="34">
        <v>670</v>
      </c>
      <c r="B56" s="35">
        <v>40574</v>
      </c>
      <c r="C56" s="34">
        <v>1</v>
      </c>
      <c r="D56" s="34">
        <v>0</v>
      </c>
      <c r="E56" s="34">
        <v>1</v>
      </c>
      <c r="F56" s="34">
        <v>5</v>
      </c>
      <c r="G56" s="36" t="b">
        <v>0</v>
      </c>
      <c r="H56" s="34">
        <v>1</v>
      </c>
      <c r="I56" s="34">
        <v>1</v>
      </c>
      <c r="J56" s="34">
        <v>0.18</v>
      </c>
      <c r="K56" s="34">
        <v>0.16669999999999999</v>
      </c>
      <c r="L56" s="34">
        <v>0.64</v>
      </c>
      <c r="M56" s="34">
        <v>0.28360000000000002</v>
      </c>
      <c r="N56" s="34">
        <v>0</v>
      </c>
      <c r="O56" s="34">
        <v>8</v>
      </c>
      <c r="P56" s="34">
        <v>8</v>
      </c>
    </row>
    <row r="57" spans="1:16" x14ac:dyDescent="0.3">
      <c r="A57" s="34">
        <v>671</v>
      </c>
      <c r="B57" s="35">
        <v>40574</v>
      </c>
      <c r="C57" s="34">
        <v>1</v>
      </c>
      <c r="D57" s="34">
        <v>0</v>
      </c>
      <c r="E57" s="34">
        <v>1</v>
      </c>
      <c r="F57" s="34">
        <v>6</v>
      </c>
      <c r="G57" s="36" t="b">
        <v>0</v>
      </c>
      <c r="H57" s="34">
        <v>1</v>
      </c>
      <c r="I57" s="34">
        <v>1</v>
      </c>
      <c r="J57" s="34">
        <v>0.16</v>
      </c>
      <c r="K57" s="34">
        <v>0.13639999999999999</v>
      </c>
      <c r="L57" s="34">
        <v>0.69</v>
      </c>
      <c r="M57" s="34">
        <v>0.32840000000000003</v>
      </c>
      <c r="N57" s="34">
        <v>0</v>
      </c>
      <c r="O57" s="34">
        <v>37</v>
      </c>
      <c r="P57" s="34">
        <v>37</v>
      </c>
    </row>
    <row r="58" spans="1:16" x14ac:dyDescent="0.3">
      <c r="A58" s="34">
        <v>672</v>
      </c>
      <c r="B58" s="35">
        <v>40574</v>
      </c>
      <c r="C58" s="34">
        <v>1</v>
      </c>
      <c r="D58" s="34">
        <v>0</v>
      </c>
      <c r="E58" s="34">
        <v>1</v>
      </c>
      <c r="F58" s="34">
        <v>7</v>
      </c>
      <c r="G58" s="36" t="b">
        <v>0</v>
      </c>
      <c r="H58" s="34">
        <v>1</v>
      </c>
      <c r="I58" s="34">
        <v>2</v>
      </c>
      <c r="J58" s="34">
        <v>0.16</v>
      </c>
      <c r="K58" s="34">
        <v>0.13639999999999999</v>
      </c>
      <c r="L58" s="34">
        <v>0.64</v>
      </c>
      <c r="M58" s="34">
        <v>0.28360000000000002</v>
      </c>
      <c r="N58" s="34">
        <v>1</v>
      </c>
      <c r="O58" s="34">
        <v>71</v>
      </c>
      <c r="P58" s="34">
        <v>72</v>
      </c>
    </row>
    <row r="59" spans="1:16" x14ac:dyDescent="0.3">
      <c r="A59" s="34">
        <v>673</v>
      </c>
      <c r="B59" s="35">
        <v>40574</v>
      </c>
      <c r="C59" s="34">
        <v>1</v>
      </c>
      <c r="D59" s="34">
        <v>0</v>
      </c>
      <c r="E59" s="34">
        <v>1</v>
      </c>
      <c r="F59" s="34">
        <v>8</v>
      </c>
      <c r="G59" s="36" t="b">
        <v>0</v>
      </c>
      <c r="H59" s="34">
        <v>1</v>
      </c>
      <c r="I59" s="34">
        <v>2</v>
      </c>
      <c r="J59" s="34">
        <v>0.16</v>
      </c>
      <c r="K59" s="34">
        <v>0.13639999999999999</v>
      </c>
      <c r="L59" s="34">
        <v>0.59</v>
      </c>
      <c r="M59" s="34">
        <v>0.28360000000000002</v>
      </c>
      <c r="N59" s="34">
        <v>3</v>
      </c>
      <c r="O59" s="34">
        <v>182</v>
      </c>
      <c r="P59" s="34">
        <v>185</v>
      </c>
    </row>
    <row r="60" spans="1:16" x14ac:dyDescent="0.3">
      <c r="A60" s="34">
        <v>674</v>
      </c>
      <c r="B60" s="35">
        <v>40574</v>
      </c>
      <c r="C60" s="34">
        <v>1</v>
      </c>
      <c r="D60" s="34">
        <v>0</v>
      </c>
      <c r="E60" s="34">
        <v>1</v>
      </c>
      <c r="F60" s="34">
        <v>9</v>
      </c>
      <c r="G60" s="36" t="b">
        <v>0</v>
      </c>
      <c r="H60" s="34">
        <v>1</v>
      </c>
      <c r="I60" s="34">
        <v>2</v>
      </c>
      <c r="J60" s="34">
        <v>0.16</v>
      </c>
      <c r="K60" s="34">
        <v>0.13639999999999999</v>
      </c>
      <c r="L60" s="34">
        <v>0.59</v>
      </c>
      <c r="M60" s="34">
        <v>0.29849999999999999</v>
      </c>
      <c r="N60" s="34">
        <v>0</v>
      </c>
      <c r="O60" s="34">
        <v>112</v>
      </c>
      <c r="P60" s="34">
        <v>112</v>
      </c>
    </row>
    <row r="61" spans="1:16" x14ac:dyDescent="0.3">
      <c r="A61" s="34">
        <v>675</v>
      </c>
      <c r="B61" s="35">
        <v>40574</v>
      </c>
      <c r="C61" s="34">
        <v>1</v>
      </c>
      <c r="D61" s="34">
        <v>0</v>
      </c>
      <c r="E61" s="34">
        <v>1</v>
      </c>
      <c r="F61" s="34">
        <v>10</v>
      </c>
      <c r="G61" s="36" t="b">
        <v>0</v>
      </c>
      <c r="H61" s="34">
        <v>1</v>
      </c>
      <c r="I61" s="34">
        <v>2</v>
      </c>
      <c r="J61" s="34">
        <v>0.16</v>
      </c>
      <c r="K61" s="34">
        <v>0.1515</v>
      </c>
      <c r="L61" s="34">
        <v>0.59</v>
      </c>
      <c r="M61" s="34">
        <v>0.19400000000000001</v>
      </c>
      <c r="N61" s="34">
        <v>1</v>
      </c>
      <c r="O61" s="34">
        <v>68</v>
      </c>
      <c r="P61" s="34">
        <v>69</v>
      </c>
    </row>
    <row r="62" spans="1:16" x14ac:dyDescent="0.3">
      <c r="A62" s="34">
        <v>676</v>
      </c>
      <c r="B62" s="35">
        <v>40574</v>
      </c>
      <c r="C62" s="34">
        <v>1</v>
      </c>
      <c r="D62" s="34">
        <v>0</v>
      </c>
      <c r="E62" s="34">
        <v>1</v>
      </c>
      <c r="F62" s="34">
        <v>11</v>
      </c>
      <c r="G62" s="36" t="b">
        <v>0</v>
      </c>
      <c r="H62" s="34">
        <v>1</v>
      </c>
      <c r="I62" s="34">
        <v>2</v>
      </c>
      <c r="J62" s="34">
        <v>0.16</v>
      </c>
      <c r="K62" s="34">
        <v>0.1515</v>
      </c>
      <c r="L62" s="34">
        <v>0.59</v>
      </c>
      <c r="M62" s="34">
        <v>0.19400000000000001</v>
      </c>
      <c r="N62" s="34">
        <v>2</v>
      </c>
      <c r="O62" s="34">
        <v>46</v>
      </c>
      <c r="P62" s="34">
        <v>48</v>
      </c>
    </row>
    <row r="63" spans="1:16" x14ac:dyDescent="0.3">
      <c r="A63" s="34">
        <v>677</v>
      </c>
      <c r="B63" s="35">
        <v>40574</v>
      </c>
      <c r="C63" s="34">
        <v>1</v>
      </c>
      <c r="D63" s="34">
        <v>0</v>
      </c>
      <c r="E63" s="34">
        <v>1</v>
      </c>
      <c r="F63" s="34">
        <v>12</v>
      </c>
      <c r="G63" s="36" t="b">
        <v>0</v>
      </c>
      <c r="H63" s="34">
        <v>1</v>
      </c>
      <c r="I63" s="34">
        <v>2</v>
      </c>
      <c r="J63" s="34">
        <v>0.18</v>
      </c>
      <c r="K63" s="34">
        <v>0.21210000000000001</v>
      </c>
      <c r="L63" s="34">
        <v>0.55000000000000004</v>
      </c>
      <c r="M63" s="34">
        <v>0.1045</v>
      </c>
      <c r="N63" s="34">
        <v>6</v>
      </c>
      <c r="O63" s="34">
        <v>62</v>
      </c>
      <c r="P63" s="34">
        <v>68</v>
      </c>
    </row>
    <row r="64" spans="1:16" x14ac:dyDescent="0.3">
      <c r="A64" s="34">
        <v>678</v>
      </c>
      <c r="B64" s="35">
        <v>40574</v>
      </c>
      <c r="C64" s="34">
        <v>1</v>
      </c>
      <c r="D64" s="34">
        <v>0</v>
      </c>
      <c r="E64" s="34">
        <v>1</v>
      </c>
      <c r="F64" s="34">
        <v>13</v>
      </c>
      <c r="G64" s="36" t="b">
        <v>0</v>
      </c>
      <c r="H64" s="34">
        <v>1</v>
      </c>
      <c r="I64" s="34">
        <v>2</v>
      </c>
      <c r="J64" s="34">
        <v>0.16</v>
      </c>
      <c r="K64" s="34">
        <v>0.2273</v>
      </c>
      <c r="L64" s="34">
        <v>0.59</v>
      </c>
      <c r="M64" s="34">
        <v>0</v>
      </c>
      <c r="N64" s="34">
        <v>2</v>
      </c>
      <c r="O64" s="34">
        <v>52</v>
      </c>
      <c r="P64" s="34">
        <v>54</v>
      </c>
    </row>
    <row r="65" spans="1:16" x14ac:dyDescent="0.3">
      <c r="A65" s="34">
        <v>679</v>
      </c>
      <c r="B65" s="35">
        <v>40574</v>
      </c>
      <c r="C65" s="34">
        <v>1</v>
      </c>
      <c r="D65" s="34">
        <v>0</v>
      </c>
      <c r="E65" s="34">
        <v>1</v>
      </c>
      <c r="F65" s="34">
        <v>14</v>
      </c>
      <c r="G65" s="36" t="b">
        <v>0</v>
      </c>
      <c r="H65" s="34">
        <v>1</v>
      </c>
      <c r="I65" s="34">
        <v>2</v>
      </c>
      <c r="J65" s="34">
        <v>0.18</v>
      </c>
      <c r="K65" s="34">
        <v>0.19700000000000001</v>
      </c>
      <c r="L65" s="34">
        <v>0.55000000000000004</v>
      </c>
      <c r="M65" s="34">
        <v>0.1343</v>
      </c>
      <c r="N65" s="34">
        <v>1</v>
      </c>
      <c r="O65" s="34">
        <v>85</v>
      </c>
      <c r="P65" s="34">
        <v>86</v>
      </c>
    </row>
    <row r="66" spans="1:16" x14ac:dyDescent="0.3">
      <c r="A66" s="34">
        <v>680</v>
      </c>
      <c r="B66" s="35">
        <v>40574</v>
      </c>
      <c r="C66" s="34">
        <v>1</v>
      </c>
      <c r="D66" s="34">
        <v>0</v>
      </c>
      <c r="E66" s="34">
        <v>1</v>
      </c>
      <c r="F66" s="34">
        <v>15</v>
      </c>
      <c r="G66" s="36" t="b">
        <v>0</v>
      </c>
      <c r="H66" s="34">
        <v>1</v>
      </c>
      <c r="I66" s="34">
        <v>2</v>
      </c>
      <c r="J66" s="34">
        <v>0.16</v>
      </c>
      <c r="K66" s="34">
        <v>0.18179999999999999</v>
      </c>
      <c r="L66" s="34">
        <v>0.59</v>
      </c>
      <c r="M66" s="34">
        <v>0.1343</v>
      </c>
      <c r="N66" s="34">
        <v>3</v>
      </c>
      <c r="O66" s="34">
        <v>41</v>
      </c>
      <c r="P66" s="34">
        <v>44</v>
      </c>
    </row>
    <row r="67" spans="1:16" x14ac:dyDescent="0.3">
      <c r="A67" s="34">
        <v>681</v>
      </c>
      <c r="B67" s="35">
        <v>40574</v>
      </c>
      <c r="C67" s="34">
        <v>1</v>
      </c>
      <c r="D67" s="34">
        <v>0</v>
      </c>
      <c r="E67" s="34">
        <v>1</v>
      </c>
      <c r="F67" s="34">
        <v>16</v>
      </c>
      <c r="G67" s="36" t="b">
        <v>0</v>
      </c>
      <c r="H67" s="34">
        <v>1</v>
      </c>
      <c r="I67" s="34">
        <v>2</v>
      </c>
      <c r="J67" s="34">
        <v>0.16</v>
      </c>
      <c r="K67" s="34">
        <v>0.18179999999999999</v>
      </c>
      <c r="L67" s="34">
        <v>0.56000000000000005</v>
      </c>
      <c r="M67" s="34">
        <v>0.19400000000000001</v>
      </c>
      <c r="N67" s="34">
        <v>3</v>
      </c>
      <c r="O67" s="34">
        <v>83</v>
      </c>
      <c r="P67" s="34">
        <v>86</v>
      </c>
    </row>
    <row r="68" spans="1:16" x14ac:dyDescent="0.3">
      <c r="A68" s="34">
        <v>682</v>
      </c>
      <c r="B68" s="35">
        <v>40574</v>
      </c>
      <c r="C68" s="34">
        <v>1</v>
      </c>
      <c r="D68" s="34">
        <v>0</v>
      </c>
      <c r="E68" s="34">
        <v>1</v>
      </c>
      <c r="F68" s="34">
        <v>17</v>
      </c>
      <c r="G68" s="36" t="b">
        <v>0</v>
      </c>
      <c r="H68" s="34">
        <v>1</v>
      </c>
      <c r="I68" s="34">
        <v>2</v>
      </c>
      <c r="J68" s="34">
        <v>0.16</v>
      </c>
      <c r="K68" s="34">
        <v>0.1515</v>
      </c>
      <c r="L68" s="34">
        <v>0.59</v>
      </c>
      <c r="M68" s="34">
        <v>0.19400000000000001</v>
      </c>
      <c r="N68" s="34">
        <v>6</v>
      </c>
      <c r="O68" s="34">
        <v>155</v>
      </c>
      <c r="P68" s="34">
        <v>161</v>
      </c>
    </row>
    <row r="69" spans="1:16" x14ac:dyDescent="0.3">
      <c r="A69" s="34">
        <v>683</v>
      </c>
      <c r="B69" s="35">
        <v>40574</v>
      </c>
      <c r="C69" s="34">
        <v>1</v>
      </c>
      <c r="D69" s="34">
        <v>0</v>
      </c>
      <c r="E69" s="34">
        <v>1</v>
      </c>
      <c r="F69" s="34">
        <v>18</v>
      </c>
      <c r="G69" s="36" t="b">
        <v>0</v>
      </c>
      <c r="H69" s="34">
        <v>1</v>
      </c>
      <c r="I69" s="34">
        <v>2</v>
      </c>
      <c r="J69" s="34">
        <v>0.16</v>
      </c>
      <c r="K69" s="34">
        <v>0.1515</v>
      </c>
      <c r="L69" s="34">
        <v>0.55000000000000004</v>
      </c>
      <c r="M69" s="34">
        <v>0.22389999999999999</v>
      </c>
      <c r="N69" s="34">
        <v>3</v>
      </c>
      <c r="O69" s="34">
        <v>153</v>
      </c>
      <c r="P69" s="34">
        <v>156</v>
      </c>
    </row>
    <row r="70" spans="1:16" x14ac:dyDescent="0.3">
      <c r="A70" s="34">
        <v>684</v>
      </c>
      <c r="B70" s="35">
        <v>40574</v>
      </c>
      <c r="C70" s="34">
        <v>1</v>
      </c>
      <c r="D70" s="34">
        <v>0</v>
      </c>
      <c r="E70" s="34">
        <v>1</v>
      </c>
      <c r="F70" s="34">
        <v>19</v>
      </c>
      <c r="G70" s="36" t="b">
        <v>0</v>
      </c>
      <c r="H70" s="34">
        <v>1</v>
      </c>
      <c r="I70" s="34">
        <v>1</v>
      </c>
      <c r="J70" s="34">
        <v>0.3</v>
      </c>
      <c r="K70" s="34">
        <v>0.31819999999999998</v>
      </c>
      <c r="L70" s="34">
        <v>0.61</v>
      </c>
      <c r="M70" s="34">
        <v>0.1045</v>
      </c>
      <c r="N70" s="34">
        <v>3</v>
      </c>
      <c r="O70" s="34">
        <v>108</v>
      </c>
      <c r="P70" s="34">
        <v>111</v>
      </c>
    </row>
    <row r="71" spans="1:16" x14ac:dyDescent="0.3">
      <c r="A71" s="34">
        <v>685</v>
      </c>
      <c r="B71" s="35">
        <v>40574</v>
      </c>
      <c r="C71" s="34">
        <v>1</v>
      </c>
      <c r="D71" s="34">
        <v>0</v>
      </c>
      <c r="E71" s="34">
        <v>1</v>
      </c>
      <c r="F71" s="34">
        <v>20</v>
      </c>
      <c r="G71" s="36" t="b">
        <v>0</v>
      </c>
      <c r="H71" s="34">
        <v>1</v>
      </c>
      <c r="I71" s="34">
        <v>3</v>
      </c>
      <c r="J71" s="34">
        <v>0.16</v>
      </c>
      <c r="K71" s="34">
        <v>0.16669999999999999</v>
      </c>
      <c r="L71" s="34">
        <v>0.59</v>
      </c>
      <c r="M71" s="34">
        <v>0.16420000000000001</v>
      </c>
      <c r="N71" s="34">
        <v>0</v>
      </c>
      <c r="O71" s="34">
        <v>78</v>
      </c>
      <c r="P71" s="34">
        <v>78</v>
      </c>
    </row>
    <row r="72" spans="1:16" x14ac:dyDescent="0.3">
      <c r="A72" s="34">
        <v>686</v>
      </c>
      <c r="B72" s="35">
        <v>40574</v>
      </c>
      <c r="C72" s="34">
        <v>1</v>
      </c>
      <c r="D72" s="34">
        <v>0</v>
      </c>
      <c r="E72" s="34">
        <v>1</v>
      </c>
      <c r="F72" s="34">
        <v>21</v>
      </c>
      <c r="G72" s="36" t="b">
        <v>0</v>
      </c>
      <c r="H72" s="34">
        <v>1</v>
      </c>
      <c r="I72" s="34">
        <v>3</v>
      </c>
      <c r="J72" s="34">
        <v>0.16</v>
      </c>
      <c r="K72" s="34">
        <v>0.19700000000000001</v>
      </c>
      <c r="L72" s="34">
        <v>0.59</v>
      </c>
      <c r="M72" s="34">
        <v>8.9599999999999999E-2</v>
      </c>
      <c r="N72" s="34">
        <v>3</v>
      </c>
      <c r="O72" s="34">
        <v>53</v>
      </c>
      <c r="P72" s="34">
        <v>56</v>
      </c>
    </row>
    <row r="73" spans="1:16" x14ac:dyDescent="0.3">
      <c r="A73" s="34">
        <v>687</v>
      </c>
      <c r="B73" s="35">
        <v>40574</v>
      </c>
      <c r="C73" s="34">
        <v>1</v>
      </c>
      <c r="D73" s="34">
        <v>0</v>
      </c>
      <c r="E73" s="34">
        <v>1</v>
      </c>
      <c r="F73" s="34">
        <v>22</v>
      </c>
      <c r="G73" s="36" t="b">
        <v>0</v>
      </c>
      <c r="H73" s="34">
        <v>1</v>
      </c>
      <c r="I73" s="34">
        <v>2</v>
      </c>
      <c r="J73" s="34">
        <v>0.16</v>
      </c>
      <c r="K73" s="34">
        <v>0.18179999999999999</v>
      </c>
      <c r="L73" s="34">
        <v>0.59</v>
      </c>
      <c r="M73" s="34">
        <v>0.1045</v>
      </c>
      <c r="N73" s="34">
        <v>0</v>
      </c>
      <c r="O73" s="34">
        <v>34</v>
      </c>
      <c r="P73" s="34">
        <v>34</v>
      </c>
    </row>
    <row r="74" spans="1:16" x14ac:dyDescent="0.3">
      <c r="A74" s="34">
        <v>688</v>
      </c>
      <c r="B74" s="35">
        <v>40574</v>
      </c>
      <c r="C74" s="34">
        <v>1</v>
      </c>
      <c r="D74" s="34">
        <v>0</v>
      </c>
      <c r="E74" s="34">
        <v>1</v>
      </c>
      <c r="F74" s="34">
        <v>23</v>
      </c>
      <c r="G74" s="36" t="b">
        <v>0</v>
      </c>
      <c r="H74" s="34">
        <v>1</v>
      </c>
      <c r="I74" s="34">
        <v>2</v>
      </c>
      <c r="J74" s="34">
        <v>0.16</v>
      </c>
      <c r="K74" s="34">
        <v>0.19700000000000001</v>
      </c>
      <c r="L74" s="34">
        <v>0.64</v>
      </c>
      <c r="M74" s="34">
        <v>8.9599999999999999E-2</v>
      </c>
      <c r="N74" s="34">
        <v>2</v>
      </c>
      <c r="O74" s="34">
        <v>15</v>
      </c>
      <c r="P74" s="34">
        <v>17</v>
      </c>
    </row>
    <row r="75" spans="1:16" x14ac:dyDescent="0.3">
      <c r="A75" s="34">
        <v>689</v>
      </c>
      <c r="B75" s="35">
        <v>40575</v>
      </c>
      <c r="C75" s="34">
        <v>1</v>
      </c>
      <c r="D75" s="34">
        <v>0</v>
      </c>
      <c r="E75" s="34">
        <v>2</v>
      </c>
      <c r="F75" s="34">
        <v>0</v>
      </c>
      <c r="G75" s="36" t="b">
        <v>0</v>
      </c>
      <c r="H75" s="34">
        <v>2</v>
      </c>
      <c r="I75" s="34">
        <v>2</v>
      </c>
      <c r="J75" s="34">
        <v>0.16</v>
      </c>
      <c r="K75" s="34">
        <v>0.18179999999999999</v>
      </c>
      <c r="L75" s="34">
        <v>0.64</v>
      </c>
      <c r="M75" s="34">
        <v>0.1045</v>
      </c>
      <c r="N75" s="34">
        <v>2</v>
      </c>
      <c r="O75" s="34">
        <v>6</v>
      </c>
      <c r="P75" s="34">
        <v>8</v>
      </c>
    </row>
    <row r="76" spans="1:16" x14ac:dyDescent="0.3">
      <c r="A76" s="34">
        <v>690</v>
      </c>
      <c r="B76" s="35">
        <v>40575</v>
      </c>
      <c r="C76" s="34">
        <v>1</v>
      </c>
      <c r="D76" s="34">
        <v>0</v>
      </c>
      <c r="E76" s="34">
        <v>2</v>
      </c>
      <c r="F76" s="34">
        <v>1</v>
      </c>
      <c r="G76" s="36" t="b">
        <v>0</v>
      </c>
      <c r="H76" s="34">
        <v>2</v>
      </c>
      <c r="I76" s="34">
        <v>2</v>
      </c>
      <c r="J76" s="34">
        <v>0.16</v>
      </c>
      <c r="K76" s="34">
        <v>0.18179999999999999</v>
      </c>
      <c r="L76" s="34">
        <v>0.69</v>
      </c>
      <c r="M76" s="34">
        <v>0.1045</v>
      </c>
      <c r="N76" s="34">
        <v>0</v>
      </c>
      <c r="O76" s="34">
        <v>3</v>
      </c>
      <c r="P76" s="34">
        <v>3</v>
      </c>
    </row>
    <row r="77" spans="1:16" x14ac:dyDescent="0.3">
      <c r="A77" s="34">
        <v>691</v>
      </c>
      <c r="B77" s="35">
        <v>40575</v>
      </c>
      <c r="C77" s="34">
        <v>1</v>
      </c>
      <c r="D77" s="34">
        <v>0</v>
      </c>
      <c r="E77" s="34">
        <v>2</v>
      </c>
      <c r="F77" s="34">
        <v>2</v>
      </c>
      <c r="G77" s="36" t="b">
        <v>0</v>
      </c>
      <c r="H77" s="34">
        <v>2</v>
      </c>
      <c r="I77" s="34">
        <v>2</v>
      </c>
      <c r="J77" s="34">
        <v>0.16</v>
      </c>
      <c r="K77" s="34">
        <v>0.2273</v>
      </c>
      <c r="L77" s="34">
        <v>0.69</v>
      </c>
      <c r="M77" s="34">
        <v>0</v>
      </c>
      <c r="N77" s="34">
        <v>0</v>
      </c>
      <c r="O77" s="34">
        <v>2</v>
      </c>
      <c r="P77" s="34">
        <v>2</v>
      </c>
    </row>
    <row r="78" spans="1:16" x14ac:dyDescent="0.3">
      <c r="A78" s="34">
        <v>692</v>
      </c>
      <c r="B78" s="35">
        <v>40575</v>
      </c>
      <c r="C78" s="34">
        <v>1</v>
      </c>
      <c r="D78" s="34">
        <v>0</v>
      </c>
      <c r="E78" s="34">
        <v>2</v>
      </c>
      <c r="F78" s="34">
        <v>3</v>
      </c>
      <c r="G78" s="36" t="b">
        <v>0</v>
      </c>
      <c r="H78" s="34">
        <v>2</v>
      </c>
      <c r="I78" s="34">
        <v>2</v>
      </c>
      <c r="J78" s="34">
        <v>0.16</v>
      </c>
      <c r="K78" s="34">
        <v>0.2273</v>
      </c>
      <c r="L78" s="34">
        <v>0.69</v>
      </c>
      <c r="M78" s="34">
        <v>0</v>
      </c>
      <c r="N78" s="34">
        <v>0</v>
      </c>
      <c r="O78" s="34">
        <v>2</v>
      </c>
      <c r="P78" s="34">
        <v>2</v>
      </c>
    </row>
    <row r="79" spans="1:16" x14ac:dyDescent="0.3">
      <c r="A79" s="34">
        <v>693</v>
      </c>
      <c r="B79" s="35">
        <v>40575</v>
      </c>
      <c r="C79" s="34">
        <v>1</v>
      </c>
      <c r="D79" s="34">
        <v>0</v>
      </c>
      <c r="E79" s="34">
        <v>2</v>
      </c>
      <c r="F79" s="34">
        <v>5</v>
      </c>
      <c r="G79" s="36" t="b">
        <v>0</v>
      </c>
      <c r="H79" s="34">
        <v>2</v>
      </c>
      <c r="I79" s="34">
        <v>3</v>
      </c>
      <c r="J79" s="34">
        <v>0.14000000000000001</v>
      </c>
      <c r="K79" s="34">
        <v>0.21210000000000001</v>
      </c>
      <c r="L79" s="34">
        <v>0.93</v>
      </c>
      <c r="M79" s="34">
        <v>0</v>
      </c>
      <c r="N79" s="34">
        <v>0</v>
      </c>
      <c r="O79" s="34">
        <v>3</v>
      </c>
      <c r="P79" s="34">
        <v>3</v>
      </c>
    </row>
    <row r="80" spans="1:16" x14ac:dyDescent="0.3">
      <c r="A80" s="34">
        <v>694</v>
      </c>
      <c r="B80" s="35">
        <v>40575</v>
      </c>
      <c r="C80" s="34">
        <v>1</v>
      </c>
      <c r="D80" s="34">
        <v>0</v>
      </c>
      <c r="E80" s="34">
        <v>2</v>
      </c>
      <c r="F80" s="34">
        <v>6</v>
      </c>
      <c r="G80" s="36" t="b">
        <v>0</v>
      </c>
      <c r="H80" s="34">
        <v>2</v>
      </c>
      <c r="I80" s="34">
        <v>3</v>
      </c>
      <c r="J80" s="34">
        <v>0.14000000000000001</v>
      </c>
      <c r="K80" s="34">
        <v>0.21210000000000001</v>
      </c>
      <c r="L80" s="34">
        <v>0.93</v>
      </c>
      <c r="M80" s="34">
        <v>0</v>
      </c>
      <c r="N80" s="34">
        <v>0</v>
      </c>
      <c r="O80" s="34">
        <v>22</v>
      </c>
      <c r="P80" s="34">
        <v>22</v>
      </c>
    </row>
    <row r="81" spans="1:16" x14ac:dyDescent="0.3">
      <c r="A81" s="34">
        <v>695</v>
      </c>
      <c r="B81" s="35">
        <v>40575</v>
      </c>
      <c r="C81" s="34">
        <v>1</v>
      </c>
      <c r="D81" s="34">
        <v>0</v>
      </c>
      <c r="E81" s="34">
        <v>2</v>
      </c>
      <c r="F81" s="34">
        <v>7</v>
      </c>
      <c r="G81" s="36" t="b">
        <v>0</v>
      </c>
      <c r="H81" s="34">
        <v>2</v>
      </c>
      <c r="I81" s="34">
        <v>3</v>
      </c>
      <c r="J81" s="34">
        <v>0.16</v>
      </c>
      <c r="K81" s="34">
        <v>0.2273</v>
      </c>
      <c r="L81" s="34">
        <v>0.93</v>
      </c>
      <c r="M81" s="34">
        <v>0</v>
      </c>
      <c r="N81" s="34">
        <v>0</v>
      </c>
      <c r="O81" s="34">
        <v>52</v>
      </c>
      <c r="P81" s="34">
        <v>52</v>
      </c>
    </row>
    <row r="82" spans="1:16" x14ac:dyDescent="0.3">
      <c r="A82" s="34">
        <v>696</v>
      </c>
      <c r="B82" s="35">
        <v>40575</v>
      </c>
      <c r="C82" s="34">
        <v>1</v>
      </c>
      <c r="D82" s="34">
        <v>0</v>
      </c>
      <c r="E82" s="34">
        <v>2</v>
      </c>
      <c r="F82" s="34">
        <v>8</v>
      </c>
      <c r="G82" s="36" t="b">
        <v>0</v>
      </c>
      <c r="H82" s="34">
        <v>2</v>
      </c>
      <c r="I82" s="34">
        <v>3</v>
      </c>
      <c r="J82" s="34">
        <v>0.16</v>
      </c>
      <c r="K82" s="34">
        <v>0.2273</v>
      </c>
      <c r="L82" s="34">
        <v>0.93</v>
      </c>
      <c r="M82" s="34">
        <v>0</v>
      </c>
      <c r="N82" s="34">
        <v>3</v>
      </c>
      <c r="O82" s="34">
        <v>132</v>
      </c>
      <c r="P82" s="34">
        <v>135</v>
      </c>
    </row>
    <row r="83" spans="1:16" x14ac:dyDescent="0.3">
      <c r="A83" s="34">
        <v>697</v>
      </c>
      <c r="B83" s="35">
        <v>40575</v>
      </c>
      <c r="C83" s="34">
        <v>1</v>
      </c>
      <c r="D83" s="34">
        <v>0</v>
      </c>
      <c r="E83" s="34">
        <v>2</v>
      </c>
      <c r="F83" s="34">
        <v>9</v>
      </c>
      <c r="G83" s="36" t="b">
        <v>0</v>
      </c>
      <c r="H83" s="34">
        <v>2</v>
      </c>
      <c r="I83" s="34">
        <v>2</v>
      </c>
      <c r="J83" s="34">
        <v>0.16</v>
      </c>
      <c r="K83" s="34">
        <v>0.2273</v>
      </c>
      <c r="L83" s="34">
        <v>0.93</v>
      </c>
      <c r="M83" s="34">
        <v>0</v>
      </c>
      <c r="N83" s="34">
        <v>2</v>
      </c>
      <c r="O83" s="34">
        <v>114</v>
      </c>
      <c r="P83" s="34">
        <v>116</v>
      </c>
    </row>
    <row r="84" spans="1:16" x14ac:dyDescent="0.3">
      <c r="A84" s="34">
        <v>698</v>
      </c>
      <c r="B84" s="35">
        <v>40575</v>
      </c>
      <c r="C84" s="34">
        <v>1</v>
      </c>
      <c r="D84" s="34">
        <v>0</v>
      </c>
      <c r="E84" s="34">
        <v>2</v>
      </c>
      <c r="F84" s="34">
        <v>10</v>
      </c>
      <c r="G84" s="36" t="b">
        <v>0</v>
      </c>
      <c r="H84" s="34">
        <v>2</v>
      </c>
      <c r="I84" s="34">
        <v>2</v>
      </c>
      <c r="J84" s="34">
        <v>0.16</v>
      </c>
      <c r="K84" s="34">
        <v>0.2273</v>
      </c>
      <c r="L84" s="34">
        <v>0.93</v>
      </c>
      <c r="M84" s="34">
        <v>0</v>
      </c>
      <c r="N84" s="34">
        <v>0</v>
      </c>
      <c r="O84" s="34">
        <v>47</v>
      </c>
      <c r="P84" s="34">
        <v>47</v>
      </c>
    </row>
    <row r="85" spans="1:16" x14ac:dyDescent="0.3">
      <c r="A85" s="34">
        <v>699</v>
      </c>
      <c r="B85" s="35">
        <v>40575</v>
      </c>
      <c r="C85" s="34">
        <v>1</v>
      </c>
      <c r="D85" s="34">
        <v>0</v>
      </c>
      <c r="E85" s="34">
        <v>2</v>
      </c>
      <c r="F85" s="34">
        <v>11</v>
      </c>
      <c r="G85" s="36" t="b">
        <v>0</v>
      </c>
      <c r="H85" s="34">
        <v>2</v>
      </c>
      <c r="I85" s="34">
        <v>2</v>
      </c>
      <c r="J85" s="34">
        <v>0.18</v>
      </c>
      <c r="K85" s="34">
        <v>0.2424</v>
      </c>
      <c r="L85" s="34">
        <v>0.86</v>
      </c>
      <c r="M85" s="34">
        <v>0</v>
      </c>
      <c r="N85" s="34">
        <v>2</v>
      </c>
      <c r="O85" s="34">
        <v>49</v>
      </c>
      <c r="P85" s="34">
        <v>51</v>
      </c>
    </row>
    <row r="86" spans="1:16" x14ac:dyDescent="0.3">
      <c r="A86" s="34">
        <v>700</v>
      </c>
      <c r="B86" s="35">
        <v>40575</v>
      </c>
      <c r="C86" s="34">
        <v>1</v>
      </c>
      <c r="D86" s="34">
        <v>0</v>
      </c>
      <c r="E86" s="34">
        <v>2</v>
      </c>
      <c r="F86" s="34">
        <v>12</v>
      </c>
      <c r="G86" s="36" t="b">
        <v>0</v>
      </c>
      <c r="H86" s="34">
        <v>2</v>
      </c>
      <c r="I86" s="34">
        <v>2</v>
      </c>
      <c r="J86" s="34">
        <v>0.2</v>
      </c>
      <c r="K86" s="34">
        <v>0.2576</v>
      </c>
      <c r="L86" s="34">
        <v>0.86</v>
      </c>
      <c r="M86" s="34">
        <v>0</v>
      </c>
      <c r="N86" s="34">
        <v>2</v>
      </c>
      <c r="O86" s="34">
        <v>53</v>
      </c>
      <c r="P86" s="34">
        <v>55</v>
      </c>
    </row>
    <row r="87" spans="1:16" x14ac:dyDescent="0.3">
      <c r="A87" s="34">
        <v>701</v>
      </c>
      <c r="B87" s="35">
        <v>40575</v>
      </c>
      <c r="C87" s="34">
        <v>1</v>
      </c>
      <c r="D87" s="34">
        <v>0</v>
      </c>
      <c r="E87" s="34">
        <v>2</v>
      </c>
      <c r="F87" s="34">
        <v>13</v>
      </c>
      <c r="G87" s="36" t="b">
        <v>0</v>
      </c>
      <c r="H87" s="34">
        <v>2</v>
      </c>
      <c r="I87" s="34">
        <v>2</v>
      </c>
      <c r="J87" s="34">
        <v>0.2</v>
      </c>
      <c r="K87" s="34">
        <v>0.2576</v>
      </c>
      <c r="L87" s="34">
        <v>0.86</v>
      </c>
      <c r="M87" s="34">
        <v>0</v>
      </c>
      <c r="N87" s="34">
        <v>3</v>
      </c>
      <c r="O87" s="34">
        <v>49</v>
      </c>
      <c r="P87" s="34">
        <v>52</v>
      </c>
    </row>
    <row r="88" spans="1:16" x14ac:dyDescent="0.3">
      <c r="A88" s="34">
        <v>702</v>
      </c>
      <c r="B88" s="35">
        <v>40575</v>
      </c>
      <c r="C88" s="34">
        <v>1</v>
      </c>
      <c r="D88" s="34">
        <v>0</v>
      </c>
      <c r="E88" s="34">
        <v>2</v>
      </c>
      <c r="F88" s="34">
        <v>14</v>
      </c>
      <c r="G88" s="36" t="b">
        <v>0</v>
      </c>
      <c r="H88" s="34">
        <v>2</v>
      </c>
      <c r="I88" s="34">
        <v>2</v>
      </c>
      <c r="J88" s="34">
        <v>0.22</v>
      </c>
      <c r="K88" s="34">
        <v>0.2576</v>
      </c>
      <c r="L88" s="34">
        <v>0.8</v>
      </c>
      <c r="M88" s="34">
        <v>8.9599999999999999E-2</v>
      </c>
      <c r="N88" s="34">
        <v>5</v>
      </c>
      <c r="O88" s="34">
        <v>49</v>
      </c>
      <c r="P88" s="34">
        <v>54</v>
      </c>
    </row>
    <row r="89" spans="1:16" x14ac:dyDescent="0.3">
      <c r="A89" s="34">
        <v>703</v>
      </c>
      <c r="B89" s="35">
        <v>40575</v>
      </c>
      <c r="C89" s="34">
        <v>1</v>
      </c>
      <c r="D89" s="34">
        <v>0</v>
      </c>
      <c r="E89" s="34">
        <v>2</v>
      </c>
      <c r="F89" s="34">
        <v>15</v>
      </c>
      <c r="G89" s="36" t="b">
        <v>0</v>
      </c>
      <c r="H89" s="34">
        <v>2</v>
      </c>
      <c r="I89" s="34">
        <v>2</v>
      </c>
      <c r="J89" s="34">
        <v>0.24</v>
      </c>
      <c r="K89" s="34">
        <v>0.28789999999999999</v>
      </c>
      <c r="L89" s="34">
        <v>0.75</v>
      </c>
      <c r="M89" s="34">
        <v>0</v>
      </c>
      <c r="N89" s="34">
        <v>7</v>
      </c>
      <c r="O89" s="34">
        <v>45</v>
      </c>
      <c r="P89" s="34">
        <v>52</v>
      </c>
    </row>
    <row r="90" spans="1:16" x14ac:dyDescent="0.3">
      <c r="A90" s="34">
        <v>704</v>
      </c>
      <c r="B90" s="35">
        <v>40575</v>
      </c>
      <c r="C90" s="34">
        <v>1</v>
      </c>
      <c r="D90" s="34">
        <v>0</v>
      </c>
      <c r="E90" s="34">
        <v>2</v>
      </c>
      <c r="F90" s="34">
        <v>16</v>
      </c>
      <c r="G90" s="36" t="b">
        <v>0</v>
      </c>
      <c r="H90" s="34">
        <v>2</v>
      </c>
      <c r="I90" s="34">
        <v>2</v>
      </c>
      <c r="J90" s="34">
        <v>0.24</v>
      </c>
      <c r="K90" s="34">
        <v>0.2424</v>
      </c>
      <c r="L90" s="34">
        <v>0.75</v>
      </c>
      <c r="M90" s="34">
        <v>0.1343</v>
      </c>
      <c r="N90" s="34">
        <v>3</v>
      </c>
      <c r="O90" s="34">
        <v>61</v>
      </c>
      <c r="P90" s="34">
        <v>64</v>
      </c>
    </row>
    <row r="91" spans="1:16" x14ac:dyDescent="0.3">
      <c r="A91" s="34">
        <v>705</v>
      </c>
      <c r="B91" s="35">
        <v>40575</v>
      </c>
      <c r="C91" s="34">
        <v>1</v>
      </c>
      <c r="D91" s="34">
        <v>0</v>
      </c>
      <c r="E91" s="34">
        <v>2</v>
      </c>
      <c r="F91" s="34">
        <v>17</v>
      </c>
      <c r="G91" s="36" t="b">
        <v>0</v>
      </c>
      <c r="H91" s="34">
        <v>2</v>
      </c>
      <c r="I91" s="34">
        <v>2</v>
      </c>
      <c r="J91" s="34">
        <v>0.24</v>
      </c>
      <c r="K91" s="34">
        <v>0.28789999999999999</v>
      </c>
      <c r="L91" s="34">
        <v>0.75</v>
      </c>
      <c r="M91" s="34">
        <v>0</v>
      </c>
      <c r="N91" s="34">
        <v>4</v>
      </c>
      <c r="O91" s="34">
        <v>172</v>
      </c>
      <c r="P91" s="34">
        <v>176</v>
      </c>
    </row>
    <row r="92" spans="1:16" x14ac:dyDescent="0.3">
      <c r="A92" s="34">
        <v>706</v>
      </c>
      <c r="B92" s="35">
        <v>40575</v>
      </c>
      <c r="C92" s="34">
        <v>1</v>
      </c>
      <c r="D92" s="34">
        <v>0</v>
      </c>
      <c r="E92" s="34">
        <v>2</v>
      </c>
      <c r="F92" s="34">
        <v>18</v>
      </c>
      <c r="G92" s="36" t="b">
        <v>0</v>
      </c>
      <c r="H92" s="34">
        <v>2</v>
      </c>
      <c r="I92" s="34">
        <v>2</v>
      </c>
      <c r="J92" s="34">
        <v>0.24</v>
      </c>
      <c r="K92" s="34">
        <v>0.2576</v>
      </c>
      <c r="L92" s="34">
        <v>0.81</v>
      </c>
      <c r="M92" s="34">
        <v>0.1045</v>
      </c>
      <c r="N92" s="34">
        <v>3</v>
      </c>
      <c r="O92" s="34">
        <v>165</v>
      </c>
      <c r="P92" s="34">
        <v>168</v>
      </c>
    </row>
    <row r="93" spans="1:16" x14ac:dyDescent="0.3">
      <c r="A93" s="34">
        <v>707</v>
      </c>
      <c r="B93" s="35">
        <v>40575</v>
      </c>
      <c r="C93" s="34">
        <v>1</v>
      </c>
      <c r="D93" s="34">
        <v>0</v>
      </c>
      <c r="E93" s="34">
        <v>2</v>
      </c>
      <c r="F93" s="34">
        <v>19</v>
      </c>
      <c r="G93" s="36" t="b">
        <v>0</v>
      </c>
      <c r="H93" s="34">
        <v>2</v>
      </c>
      <c r="I93" s="34">
        <v>2</v>
      </c>
      <c r="J93" s="34">
        <v>0.24</v>
      </c>
      <c r="K93" s="34">
        <v>0.2424</v>
      </c>
      <c r="L93" s="34">
        <v>0.81</v>
      </c>
      <c r="M93" s="34">
        <v>0.1343</v>
      </c>
      <c r="N93" s="34">
        <v>3</v>
      </c>
      <c r="O93" s="34">
        <v>105</v>
      </c>
      <c r="P93" s="34">
        <v>108</v>
      </c>
    </row>
    <row r="94" spans="1:16" x14ac:dyDescent="0.3">
      <c r="A94" s="34">
        <v>708</v>
      </c>
      <c r="B94" s="35">
        <v>40575</v>
      </c>
      <c r="C94" s="34">
        <v>1</v>
      </c>
      <c r="D94" s="34">
        <v>0</v>
      </c>
      <c r="E94" s="34">
        <v>2</v>
      </c>
      <c r="F94" s="34">
        <v>20</v>
      </c>
      <c r="G94" s="36" t="b">
        <v>0</v>
      </c>
      <c r="H94" s="34">
        <v>2</v>
      </c>
      <c r="I94" s="34">
        <v>2</v>
      </c>
      <c r="J94" s="34">
        <v>0.22</v>
      </c>
      <c r="K94" s="34">
        <v>0.2273</v>
      </c>
      <c r="L94" s="34">
        <v>0.87</v>
      </c>
      <c r="M94" s="34">
        <v>0.1343</v>
      </c>
      <c r="N94" s="34">
        <v>5</v>
      </c>
      <c r="O94" s="34">
        <v>69</v>
      </c>
      <c r="P94" s="34">
        <v>74</v>
      </c>
    </row>
    <row r="95" spans="1:16" x14ac:dyDescent="0.3">
      <c r="A95" s="34">
        <v>709</v>
      </c>
      <c r="B95" s="35">
        <v>40575</v>
      </c>
      <c r="C95" s="34">
        <v>1</v>
      </c>
      <c r="D95" s="34">
        <v>0</v>
      </c>
      <c r="E95" s="34">
        <v>2</v>
      </c>
      <c r="F95" s="34">
        <v>21</v>
      </c>
      <c r="G95" s="36" t="b">
        <v>0</v>
      </c>
      <c r="H95" s="34">
        <v>2</v>
      </c>
      <c r="I95" s="34">
        <v>2</v>
      </c>
      <c r="J95" s="34">
        <v>0.22</v>
      </c>
      <c r="K95" s="34">
        <v>0.2273</v>
      </c>
      <c r="L95" s="34">
        <v>0.87</v>
      </c>
      <c r="M95" s="34">
        <v>0.1343</v>
      </c>
      <c r="N95" s="34">
        <v>0</v>
      </c>
      <c r="O95" s="34">
        <v>64</v>
      </c>
      <c r="P95" s="34">
        <v>64</v>
      </c>
    </row>
    <row r="96" spans="1:16" x14ac:dyDescent="0.3">
      <c r="A96" s="34">
        <v>710</v>
      </c>
      <c r="B96" s="35">
        <v>40575</v>
      </c>
      <c r="C96" s="34">
        <v>1</v>
      </c>
      <c r="D96" s="34">
        <v>0</v>
      </c>
      <c r="E96" s="34">
        <v>2</v>
      </c>
      <c r="F96" s="34">
        <v>22</v>
      </c>
      <c r="G96" s="36" t="b">
        <v>0</v>
      </c>
      <c r="H96" s="34">
        <v>2</v>
      </c>
      <c r="I96" s="34">
        <v>2</v>
      </c>
      <c r="J96" s="34">
        <v>0.22</v>
      </c>
      <c r="K96" s="34">
        <v>0.2576</v>
      </c>
      <c r="L96" s="34">
        <v>0.87</v>
      </c>
      <c r="M96" s="34">
        <v>8.9599999999999999E-2</v>
      </c>
      <c r="N96" s="34">
        <v>2</v>
      </c>
      <c r="O96" s="34">
        <v>34</v>
      </c>
      <c r="P96" s="34">
        <v>36</v>
      </c>
    </row>
    <row r="97" spans="1:16" x14ac:dyDescent="0.3">
      <c r="A97" s="34">
        <v>711</v>
      </c>
      <c r="B97" s="35">
        <v>40575</v>
      </c>
      <c r="C97" s="34">
        <v>1</v>
      </c>
      <c r="D97" s="34">
        <v>0</v>
      </c>
      <c r="E97" s="34">
        <v>2</v>
      </c>
      <c r="F97" s="34">
        <v>23</v>
      </c>
      <c r="G97" s="36" t="b">
        <v>0</v>
      </c>
      <c r="H97" s="34">
        <v>2</v>
      </c>
      <c r="I97" s="34">
        <v>3</v>
      </c>
      <c r="J97" s="34">
        <v>0.2</v>
      </c>
      <c r="K97" s="34">
        <v>0.19700000000000001</v>
      </c>
      <c r="L97" s="34">
        <v>0.93</v>
      </c>
      <c r="M97" s="34">
        <v>0.19400000000000001</v>
      </c>
      <c r="N97" s="34">
        <v>1</v>
      </c>
      <c r="O97" s="34">
        <v>15</v>
      </c>
      <c r="P97" s="34">
        <v>16</v>
      </c>
    </row>
    <row r="98" spans="1:16" x14ac:dyDescent="0.3">
      <c r="A98" s="34">
        <v>712</v>
      </c>
      <c r="B98" s="35">
        <v>40576</v>
      </c>
      <c r="C98" s="34">
        <v>1</v>
      </c>
      <c r="D98" s="34">
        <v>0</v>
      </c>
      <c r="E98" s="34">
        <v>2</v>
      </c>
      <c r="F98" s="34">
        <v>0</v>
      </c>
      <c r="G98" s="36" t="b">
        <v>0</v>
      </c>
      <c r="H98" s="34">
        <v>3</v>
      </c>
      <c r="I98" s="34">
        <v>3</v>
      </c>
      <c r="J98" s="34">
        <v>0.22</v>
      </c>
      <c r="K98" s="34">
        <v>0.2424</v>
      </c>
      <c r="L98" s="34">
        <v>0.93</v>
      </c>
      <c r="M98" s="34">
        <v>0.1045</v>
      </c>
      <c r="N98" s="34">
        <v>0</v>
      </c>
      <c r="O98" s="34">
        <v>2</v>
      </c>
      <c r="P98" s="34">
        <v>2</v>
      </c>
    </row>
    <row r="99" spans="1:16" x14ac:dyDescent="0.3">
      <c r="A99" s="34">
        <v>713</v>
      </c>
      <c r="B99" s="35">
        <v>40576</v>
      </c>
      <c r="C99" s="34">
        <v>1</v>
      </c>
      <c r="D99" s="34">
        <v>0</v>
      </c>
      <c r="E99" s="34">
        <v>2</v>
      </c>
      <c r="F99" s="34">
        <v>1</v>
      </c>
      <c r="G99" s="36" t="b">
        <v>0</v>
      </c>
      <c r="H99" s="34">
        <v>3</v>
      </c>
      <c r="I99" s="34">
        <v>3</v>
      </c>
      <c r="J99" s="34">
        <v>0.22</v>
      </c>
      <c r="K99" s="34">
        <v>0.2273</v>
      </c>
      <c r="L99" s="34">
        <v>0.93</v>
      </c>
      <c r="M99" s="34">
        <v>0.19400000000000001</v>
      </c>
      <c r="N99" s="34">
        <v>0</v>
      </c>
      <c r="O99" s="34">
        <v>3</v>
      </c>
      <c r="P99" s="34">
        <v>3</v>
      </c>
    </row>
    <row r="100" spans="1:16" x14ac:dyDescent="0.3">
      <c r="A100" s="34">
        <v>714</v>
      </c>
      <c r="B100" s="35">
        <v>40576</v>
      </c>
      <c r="C100" s="34">
        <v>1</v>
      </c>
      <c r="D100" s="34">
        <v>0</v>
      </c>
      <c r="E100" s="34">
        <v>2</v>
      </c>
      <c r="F100" s="34">
        <v>2</v>
      </c>
      <c r="G100" s="36" t="b">
        <v>0</v>
      </c>
      <c r="H100" s="34">
        <v>3</v>
      </c>
      <c r="I100" s="34">
        <v>3</v>
      </c>
      <c r="J100" s="34">
        <v>0.22</v>
      </c>
      <c r="K100" s="34">
        <v>0.2273</v>
      </c>
      <c r="L100" s="34">
        <v>0.93</v>
      </c>
      <c r="M100" s="34">
        <v>0.1343</v>
      </c>
      <c r="N100" s="34">
        <v>4</v>
      </c>
      <c r="O100" s="34">
        <v>0</v>
      </c>
      <c r="P100" s="34">
        <v>4</v>
      </c>
    </row>
    <row r="101" spans="1:16" x14ac:dyDescent="0.3">
      <c r="A101" s="34">
        <v>715</v>
      </c>
      <c r="B101" s="35">
        <v>40576</v>
      </c>
      <c r="C101" s="34">
        <v>1</v>
      </c>
      <c r="D101" s="34">
        <v>0</v>
      </c>
      <c r="E101" s="34">
        <v>2</v>
      </c>
      <c r="F101" s="34">
        <v>3</v>
      </c>
      <c r="G101" s="36" t="b">
        <v>0</v>
      </c>
      <c r="H101" s="34">
        <v>3</v>
      </c>
      <c r="I101" s="34">
        <v>3</v>
      </c>
      <c r="J101" s="34">
        <v>0.22</v>
      </c>
      <c r="K101" s="34">
        <v>0.2273</v>
      </c>
      <c r="L101" s="34">
        <v>0.93</v>
      </c>
      <c r="M101" s="34">
        <v>0.1343</v>
      </c>
      <c r="N101" s="34">
        <v>0</v>
      </c>
      <c r="O101" s="34">
        <v>1</v>
      </c>
      <c r="P101" s="34">
        <v>1</v>
      </c>
    </row>
    <row r="102" spans="1:16" x14ac:dyDescent="0.3">
      <c r="A102" s="34">
        <v>716</v>
      </c>
      <c r="B102" s="35">
        <v>40576</v>
      </c>
      <c r="C102" s="34">
        <v>1</v>
      </c>
      <c r="D102" s="34">
        <v>0</v>
      </c>
      <c r="E102" s="34">
        <v>2</v>
      </c>
      <c r="F102" s="34">
        <v>4</v>
      </c>
      <c r="G102" s="36" t="b">
        <v>0</v>
      </c>
      <c r="H102" s="34">
        <v>3</v>
      </c>
      <c r="I102" s="34">
        <v>3</v>
      </c>
      <c r="J102" s="34">
        <v>0.22</v>
      </c>
      <c r="K102" s="34">
        <v>0.21210000000000001</v>
      </c>
      <c r="L102" s="34">
        <v>0.93</v>
      </c>
      <c r="M102" s="34">
        <v>0.28360000000000002</v>
      </c>
      <c r="N102" s="34">
        <v>0</v>
      </c>
      <c r="O102" s="34">
        <v>1</v>
      </c>
      <c r="P102" s="34">
        <v>1</v>
      </c>
    </row>
    <row r="103" spans="1:16" x14ac:dyDescent="0.3">
      <c r="A103" s="34">
        <v>717</v>
      </c>
      <c r="B103" s="35">
        <v>40576</v>
      </c>
      <c r="C103" s="34">
        <v>1</v>
      </c>
      <c r="D103" s="34">
        <v>0</v>
      </c>
      <c r="E103" s="34">
        <v>2</v>
      </c>
      <c r="F103" s="34">
        <v>5</v>
      </c>
      <c r="G103" s="36" t="b">
        <v>0</v>
      </c>
      <c r="H103" s="34">
        <v>3</v>
      </c>
      <c r="I103" s="34">
        <v>3</v>
      </c>
      <c r="J103" s="34">
        <v>0.22</v>
      </c>
      <c r="K103" s="34">
        <v>0.2424</v>
      </c>
      <c r="L103" s="34">
        <v>0.93</v>
      </c>
      <c r="M103" s="34">
        <v>0.1045</v>
      </c>
      <c r="N103" s="34">
        <v>0</v>
      </c>
      <c r="O103" s="34">
        <v>3</v>
      </c>
      <c r="P103" s="34">
        <v>3</v>
      </c>
    </row>
    <row r="104" spans="1:16" x14ac:dyDescent="0.3">
      <c r="A104" s="34">
        <v>718</v>
      </c>
      <c r="B104" s="35">
        <v>40576</v>
      </c>
      <c r="C104" s="34">
        <v>1</v>
      </c>
      <c r="D104" s="34">
        <v>0</v>
      </c>
      <c r="E104" s="34">
        <v>2</v>
      </c>
      <c r="F104" s="34">
        <v>6</v>
      </c>
      <c r="G104" s="36" t="b">
        <v>0</v>
      </c>
      <c r="H104" s="34">
        <v>3</v>
      </c>
      <c r="I104" s="34">
        <v>3</v>
      </c>
      <c r="J104" s="34">
        <v>0.22</v>
      </c>
      <c r="K104" s="34">
        <v>0.2424</v>
      </c>
      <c r="L104" s="34">
        <v>0.93</v>
      </c>
      <c r="M104" s="34">
        <v>0.1045</v>
      </c>
      <c r="N104" s="34">
        <v>1</v>
      </c>
      <c r="O104" s="34">
        <v>17</v>
      </c>
      <c r="P104" s="34">
        <v>18</v>
      </c>
    </row>
    <row r="105" spans="1:16" x14ac:dyDescent="0.3">
      <c r="A105" s="34">
        <v>719</v>
      </c>
      <c r="B105" s="35">
        <v>40576</v>
      </c>
      <c r="C105" s="34">
        <v>1</v>
      </c>
      <c r="D105" s="34">
        <v>0</v>
      </c>
      <c r="E105" s="34">
        <v>2</v>
      </c>
      <c r="F105" s="34">
        <v>7</v>
      </c>
      <c r="G105" s="36" t="b">
        <v>0</v>
      </c>
      <c r="H105" s="34">
        <v>3</v>
      </c>
      <c r="I105" s="34">
        <v>3</v>
      </c>
      <c r="J105" s="34">
        <v>0.22</v>
      </c>
      <c r="K105" s="34">
        <v>0.21210000000000001</v>
      </c>
      <c r="L105" s="34">
        <v>0.93</v>
      </c>
      <c r="M105" s="34">
        <v>0.22389999999999999</v>
      </c>
      <c r="N105" s="34">
        <v>1</v>
      </c>
      <c r="O105" s="34">
        <v>48</v>
      </c>
      <c r="P105" s="34">
        <v>49</v>
      </c>
    </row>
    <row r="106" spans="1:16" x14ac:dyDescent="0.3">
      <c r="A106" s="34">
        <v>720</v>
      </c>
      <c r="B106" s="35">
        <v>40576</v>
      </c>
      <c r="C106" s="34">
        <v>1</v>
      </c>
      <c r="D106" s="34">
        <v>0</v>
      </c>
      <c r="E106" s="34">
        <v>2</v>
      </c>
      <c r="F106" s="34">
        <v>8</v>
      </c>
      <c r="G106" s="36" t="b">
        <v>0</v>
      </c>
      <c r="H106" s="34">
        <v>3</v>
      </c>
      <c r="I106" s="34">
        <v>3</v>
      </c>
      <c r="J106" s="34">
        <v>0.22</v>
      </c>
      <c r="K106" s="34">
        <v>0.21210000000000001</v>
      </c>
      <c r="L106" s="34">
        <v>0.93</v>
      </c>
      <c r="M106" s="34">
        <v>0.22389999999999999</v>
      </c>
      <c r="N106" s="34">
        <v>1</v>
      </c>
      <c r="O106" s="34">
        <v>154</v>
      </c>
      <c r="P106" s="34">
        <v>155</v>
      </c>
    </row>
    <row r="107" spans="1:16" x14ac:dyDescent="0.3">
      <c r="A107" s="34">
        <v>721</v>
      </c>
      <c r="B107" s="35">
        <v>40576</v>
      </c>
      <c r="C107" s="34">
        <v>1</v>
      </c>
      <c r="D107" s="34">
        <v>0</v>
      </c>
      <c r="E107" s="34">
        <v>2</v>
      </c>
      <c r="F107" s="34">
        <v>9</v>
      </c>
      <c r="G107" s="36" t="b">
        <v>0</v>
      </c>
      <c r="H107" s="34">
        <v>3</v>
      </c>
      <c r="I107" s="34">
        <v>2</v>
      </c>
      <c r="J107" s="34">
        <v>0.24</v>
      </c>
      <c r="K107" s="34">
        <v>0.2576</v>
      </c>
      <c r="L107" s="34">
        <v>0.93</v>
      </c>
      <c r="M107" s="34">
        <v>8.9599999999999999E-2</v>
      </c>
      <c r="N107" s="34">
        <v>4</v>
      </c>
      <c r="O107" s="34">
        <v>119</v>
      </c>
      <c r="P107" s="34">
        <v>123</v>
      </c>
    </row>
    <row r="108" spans="1:16" x14ac:dyDescent="0.3">
      <c r="A108" s="34">
        <v>722</v>
      </c>
      <c r="B108" s="35">
        <v>40576</v>
      </c>
      <c r="C108" s="34">
        <v>1</v>
      </c>
      <c r="D108" s="34">
        <v>0</v>
      </c>
      <c r="E108" s="34">
        <v>2</v>
      </c>
      <c r="F108" s="34">
        <v>10</v>
      </c>
      <c r="G108" s="36" t="b">
        <v>0</v>
      </c>
      <c r="H108" s="34">
        <v>3</v>
      </c>
      <c r="I108" s="34">
        <v>2</v>
      </c>
      <c r="J108" s="34">
        <v>0.22</v>
      </c>
      <c r="K108" s="34">
        <v>0.2727</v>
      </c>
      <c r="L108" s="34">
        <v>1</v>
      </c>
      <c r="M108" s="34">
        <v>0</v>
      </c>
      <c r="N108" s="34">
        <v>2</v>
      </c>
      <c r="O108" s="34">
        <v>59</v>
      </c>
      <c r="P108" s="34">
        <v>61</v>
      </c>
    </row>
    <row r="109" spans="1:16" x14ac:dyDescent="0.3">
      <c r="A109" s="34">
        <v>723</v>
      </c>
      <c r="B109" s="35">
        <v>40576</v>
      </c>
      <c r="C109" s="34">
        <v>1</v>
      </c>
      <c r="D109" s="34">
        <v>0</v>
      </c>
      <c r="E109" s="34">
        <v>2</v>
      </c>
      <c r="F109" s="34">
        <v>11</v>
      </c>
      <c r="G109" s="36" t="b">
        <v>0</v>
      </c>
      <c r="H109" s="34">
        <v>3</v>
      </c>
      <c r="I109" s="34">
        <v>2</v>
      </c>
      <c r="J109" s="34">
        <v>0.24</v>
      </c>
      <c r="K109" s="34">
        <v>0.2273</v>
      </c>
      <c r="L109" s="34">
        <v>0.93</v>
      </c>
      <c r="M109" s="34">
        <v>0.19400000000000001</v>
      </c>
      <c r="N109" s="34">
        <v>5</v>
      </c>
      <c r="O109" s="34">
        <v>47</v>
      </c>
      <c r="P109" s="34">
        <v>52</v>
      </c>
    </row>
    <row r="110" spans="1:16" x14ac:dyDescent="0.3">
      <c r="A110" s="34">
        <v>724</v>
      </c>
      <c r="B110" s="35">
        <v>40576</v>
      </c>
      <c r="C110" s="34">
        <v>1</v>
      </c>
      <c r="D110" s="34">
        <v>0</v>
      </c>
      <c r="E110" s="34">
        <v>2</v>
      </c>
      <c r="F110" s="34">
        <v>12</v>
      </c>
      <c r="G110" s="36" t="b">
        <v>0</v>
      </c>
      <c r="H110" s="34">
        <v>3</v>
      </c>
      <c r="I110" s="34">
        <v>2</v>
      </c>
      <c r="J110" s="34">
        <v>0.24</v>
      </c>
      <c r="K110" s="34">
        <v>0.2273</v>
      </c>
      <c r="L110" s="34">
        <v>0.93</v>
      </c>
      <c r="M110" s="34">
        <v>0.22389999999999999</v>
      </c>
      <c r="N110" s="34">
        <v>3</v>
      </c>
      <c r="O110" s="34">
        <v>61</v>
      </c>
      <c r="P110" s="34">
        <v>64</v>
      </c>
    </row>
    <row r="111" spans="1:16" x14ac:dyDescent="0.3">
      <c r="A111" s="34">
        <v>725</v>
      </c>
      <c r="B111" s="35">
        <v>40576</v>
      </c>
      <c r="C111" s="34">
        <v>1</v>
      </c>
      <c r="D111" s="34">
        <v>0</v>
      </c>
      <c r="E111" s="34">
        <v>2</v>
      </c>
      <c r="F111" s="34">
        <v>13</v>
      </c>
      <c r="G111" s="36" t="b">
        <v>0</v>
      </c>
      <c r="H111" s="34">
        <v>3</v>
      </c>
      <c r="I111" s="34">
        <v>1</v>
      </c>
      <c r="J111" s="34">
        <v>0.34</v>
      </c>
      <c r="K111" s="34">
        <v>0.33329999999999999</v>
      </c>
      <c r="L111" s="34">
        <v>0.93</v>
      </c>
      <c r="M111" s="34">
        <v>0.16420000000000001</v>
      </c>
      <c r="N111" s="34">
        <v>1</v>
      </c>
      <c r="O111" s="34">
        <v>74</v>
      </c>
      <c r="P111" s="34">
        <v>75</v>
      </c>
    </row>
    <row r="112" spans="1:16" x14ac:dyDescent="0.3">
      <c r="A112" s="34">
        <v>726</v>
      </c>
      <c r="B112" s="35">
        <v>40576</v>
      </c>
      <c r="C112" s="34">
        <v>1</v>
      </c>
      <c r="D112" s="34">
        <v>0</v>
      </c>
      <c r="E112" s="34">
        <v>2</v>
      </c>
      <c r="F112" s="34">
        <v>14</v>
      </c>
      <c r="G112" s="36" t="b">
        <v>0</v>
      </c>
      <c r="H112" s="34">
        <v>3</v>
      </c>
      <c r="I112" s="34">
        <v>1</v>
      </c>
      <c r="J112" s="34">
        <v>0.38</v>
      </c>
      <c r="K112" s="34">
        <v>0.39389999999999997</v>
      </c>
      <c r="L112" s="34">
        <v>0.82</v>
      </c>
      <c r="M112" s="34">
        <v>0.3881</v>
      </c>
      <c r="N112" s="34">
        <v>2</v>
      </c>
      <c r="O112" s="34">
        <v>61</v>
      </c>
      <c r="P112" s="34">
        <v>63</v>
      </c>
    </row>
    <row r="113" spans="1:16" x14ac:dyDescent="0.3">
      <c r="A113" s="34">
        <v>727</v>
      </c>
      <c r="B113" s="35">
        <v>40576</v>
      </c>
      <c r="C113" s="34">
        <v>1</v>
      </c>
      <c r="D113" s="34">
        <v>0</v>
      </c>
      <c r="E113" s="34">
        <v>2</v>
      </c>
      <c r="F113" s="34">
        <v>15</v>
      </c>
      <c r="G113" s="36" t="b">
        <v>0</v>
      </c>
      <c r="H113" s="34">
        <v>3</v>
      </c>
      <c r="I113" s="34">
        <v>1</v>
      </c>
      <c r="J113" s="34">
        <v>0.38</v>
      </c>
      <c r="K113" s="34">
        <v>0.39389999999999997</v>
      </c>
      <c r="L113" s="34">
        <v>0.76</v>
      </c>
      <c r="M113" s="34">
        <v>0.32840000000000003</v>
      </c>
      <c r="N113" s="34">
        <v>10</v>
      </c>
      <c r="O113" s="34">
        <v>66</v>
      </c>
      <c r="P113" s="34">
        <v>76</v>
      </c>
    </row>
    <row r="114" spans="1:16" x14ac:dyDescent="0.3">
      <c r="A114" s="34">
        <v>728</v>
      </c>
      <c r="B114" s="35">
        <v>40576</v>
      </c>
      <c r="C114" s="34">
        <v>1</v>
      </c>
      <c r="D114" s="34">
        <v>0</v>
      </c>
      <c r="E114" s="34">
        <v>2</v>
      </c>
      <c r="F114" s="34">
        <v>16</v>
      </c>
      <c r="G114" s="36" t="b">
        <v>0</v>
      </c>
      <c r="H114" s="34">
        <v>3</v>
      </c>
      <c r="I114" s="34">
        <v>1</v>
      </c>
      <c r="J114" s="34">
        <v>0.36</v>
      </c>
      <c r="K114" s="34">
        <v>0.33329999999999999</v>
      </c>
      <c r="L114" s="34">
        <v>0.71</v>
      </c>
      <c r="M114" s="34">
        <v>0.29849999999999999</v>
      </c>
      <c r="N114" s="34">
        <v>8</v>
      </c>
      <c r="O114" s="34">
        <v>95</v>
      </c>
      <c r="P114" s="34">
        <v>103</v>
      </c>
    </row>
    <row r="115" spans="1:16" x14ac:dyDescent="0.3">
      <c r="A115" s="34">
        <v>729</v>
      </c>
      <c r="B115" s="35">
        <v>40576</v>
      </c>
      <c r="C115" s="34">
        <v>1</v>
      </c>
      <c r="D115" s="34">
        <v>0</v>
      </c>
      <c r="E115" s="34">
        <v>2</v>
      </c>
      <c r="F115" s="34">
        <v>17</v>
      </c>
      <c r="G115" s="36" t="b">
        <v>0</v>
      </c>
      <c r="H115" s="34">
        <v>3</v>
      </c>
      <c r="I115" s="34">
        <v>1</v>
      </c>
      <c r="J115" s="34">
        <v>0.36</v>
      </c>
      <c r="K115" s="34">
        <v>0.31819999999999998</v>
      </c>
      <c r="L115" s="34">
        <v>0.53</v>
      </c>
      <c r="M115" s="34">
        <v>0.52239999999999998</v>
      </c>
      <c r="N115" s="34">
        <v>7</v>
      </c>
      <c r="O115" s="34">
        <v>183</v>
      </c>
      <c r="P115" s="34">
        <v>190</v>
      </c>
    </row>
    <row r="116" spans="1:16" x14ac:dyDescent="0.3">
      <c r="A116" s="34">
        <v>730</v>
      </c>
      <c r="B116" s="35">
        <v>40576</v>
      </c>
      <c r="C116" s="34">
        <v>1</v>
      </c>
      <c r="D116" s="34">
        <v>0</v>
      </c>
      <c r="E116" s="34">
        <v>2</v>
      </c>
      <c r="F116" s="34">
        <v>18</v>
      </c>
      <c r="G116" s="36" t="b">
        <v>0</v>
      </c>
      <c r="H116" s="34">
        <v>3</v>
      </c>
      <c r="I116" s="34">
        <v>1</v>
      </c>
      <c r="J116" s="34">
        <v>0.34</v>
      </c>
      <c r="K116" s="34">
        <v>0.28789999999999999</v>
      </c>
      <c r="L116" s="34">
        <v>0.42</v>
      </c>
      <c r="M116" s="34">
        <v>0.55220000000000002</v>
      </c>
      <c r="N116" s="34">
        <v>7</v>
      </c>
      <c r="O116" s="34">
        <v>175</v>
      </c>
      <c r="P116" s="34">
        <v>182</v>
      </c>
    </row>
    <row r="117" spans="1:16" x14ac:dyDescent="0.3">
      <c r="A117" s="34">
        <v>731</v>
      </c>
      <c r="B117" s="35">
        <v>40576</v>
      </c>
      <c r="C117" s="34">
        <v>1</v>
      </c>
      <c r="D117" s="34">
        <v>0</v>
      </c>
      <c r="E117" s="34">
        <v>2</v>
      </c>
      <c r="F117" s="34">
        <v>19</v>
      </c>
      <c r="G117" s="36" t="b">
        <v>0</v>
      </c>
      <c r="H117" s="34">
        <v>3</v>
      </c>
      <c r="I117" s="34">
        <v>1</v>
      </c>
      <c r="J117" s="34">
        <v>0.28000000000000003</v>
      </c>
      <c r="K117" s="34">
        <v>0.2424</v>
      </c>
      <c r="L117" s="34">
        <v>0.45</v>
      </c>
      <c r="M117" s="34">
        <v>0.49249999999999999</v>
      </c>
      <c r="N117" s="34">
        <v>3</v>
      </c>
      <c r="O117" s="34">
        <v>88</v>
      </c>
      <c r="P117" s="34">
        <v>91</v>
      </c>
    </row>
    <row r="118" spans="1:16" x14ac:dyDescent="0.3">
      <c r="A118" s="34">
        <v>732</v>
      </c>
      <c r="B118" s="35">
        <v>40576</v>
      </c>
      <c r="C118" s="34">
        <v>1</v>
      </c>
      <c r="D118" s="34">
        <v>0</v>
      </c>
      <c r="E118" s="34">
        <v>2</v>
      </c>
      <c r="F118" s="34">
        <v>20</v>
      </c>
      <c r="G118" s="36" t="b">
        <v>0</v>
      </c>
      <c r="H118" s="34">
        <v>3</v>
      </c>
      <c r="I118" s="34">
        <v>1</v>
      </c>
      <c r="J118" s="34">
        <v>0.24</v>
      </c>
      <c r="K118" s="34">
        <v>0.19700000000000001</v>
      </c>
      <c r="L118" s="34">
        <v>0.48</v>
      </c>
      <c r="M118" s="34">
        <v>0.55220000000000002</v>
      </c>
      <c r="N118" s="34">
        <v>4</v>
      </c>
      <c r="O118" s="34">
        <v>71</v>
      </c>
      <c r="P118" s="34">
        <v>75</v>
      </c>
    </row>
    <row r="119" spans="1:16" x14ac:dyDescent="0.3">
      <c r="A119" s="34">
        <v>733</v>
      </c>
      <c r="B119" s="35">
        <v>40576</v>
      </c>
      <c r="C119" s="34">
        <v>1</v>
      </c>
      <c r="D119" s="34">
        <v>0</v>
      </c>
      <c r="E119" s="34">
        <v>2</v>
      </c>
      <c r="F119" s="34">
        <v>21</v>
      </c>
      <c r="G119" s="36" t="b">
        <v>0</v>
      </c>
      <c r="H119" s="34">
        <v>3</v>
      </c>
      <c r="I119" s="34">
        <v>1</v>
      </c>
      <c r="J119" s="34">
        <v>0.22</v>
      </c>
      <c r="K119" s="34">
        <v>0.19700000000000001</v>
      </c>
      <c r="L119" s="34">
        <v>0.47</v>
      </c>
      <c r="M119" s="34">
        <v>0.32840000000000003</v>
      </c>
      <c r="N119" s="34">
        <v>1</v>
      </c>
      <c r="O119" s="34">
        <v>62</v>
      </c>
      <c r="P119" s="34">
        <v>63</v>
      </c>
    </row>
    <row r="120" spans="1:16" x14ac:dyDescent="0.3">
      <c r="A120" s="34">
        <v>734</v>
      </c>
      <c r="B120" s="35">
        <v>40576</v>
      </c>
      <c r="C120" s="34">
        <v>1</v>
      </c>
      <c r="D120" s="34">
        <v>0</v>
      </c>
      <c r="E120" s="34">
        <v>2</v>
      </c>
      <c r="F120" s="34">
        <v>22</v>
      </c>
      <c r="G120" s="36" t="b">
        <v>0</v>
      </c>
      <c r="H120" s="34">
        <v>3</v>
      </c>
      <c r="I120" s="34">
        <v>1</v>
      </c>
      <c r="J120" s="34">
        <v>0.22</v>
      </c>
      <c r="K120" s="34">
        <v>0.21210000000000001</v>
      </c>
      <c r="L120" s="34">
        <v>0.44</v>
      </c>
      <c r="M120" s="34">
        <v>0.25369999999999998</v>
      </c>
      <c r="N120" s="34">
        <v>5</v>
      </c>
      <c r="O120" s="34">
        <v>35</v>
      </c>
      <c r="P120" s="34">
        <v>40</v>
      </c>
    </row>
    <row r="121" spans="1:16" x14ac:dyDescent="0.3">
      <c r="A121" s="34">
        <v>735</v>
      </c>
      <c r="B121" s="35">
        <v>40576</v>
      </c>
      <c r="C121" s="34">
        <v>1</v>
      </c>
      <c r="D121" s="34">
        <v>0</v>
      </c>
      <c r="E121" s="34">
        <v>2</v>
      </c>
      <c r="F121" s="34">
        <v>23</v>
      </c>
      <c r="G121" s="36" t="b">
        <v>0</v>
      </c>
      <c r="H121" s="34">
        <v>3</v>
      </c>
      <c r="I121" s="34">
        <v>1</v>
      </c>
      <c r="J121" s="34">
        <v>0.2</v>
      </c>
      <c r="K121" s="34">
        <v>0.16669999999999999</v>
      </c>
      <c r="L121" s="34">
        <v>0.44</v>
      </c>
      <c r="M121" s="34">
        <v>0.44779999999999998</v>
      </c>
      <c r="N121" s="34">
        <v>3</v>
      </c>
      <c r="O121" s="34">
        <v>29</v>
      </c>
      <c r="P121" s="34">
        <v>32</v>
      </c>
    </row>
    <row r="122" spans="1:16" x14ac:dyDescent="0.3">
      <c r="A122" s="34">
        <v>736</v>
      </c>
      <c r="B122" s="35">
        <v>40577</v>
      </c>
      <c r="C122" s="34">
        <v>1</v>
      </c>
      <c r="D122" s="34">
        <v>0</v>
      </c>
      <c r="E122" s="34">
        <v>2</v>
      </c>
      <c r="F122" s="34">
        <v>0</v>
      </c>
      <c r="G122" s="36" t="b">
        <v>0</v>
      </c>
      <c r="H122" s="34">
        <v>4</v>
      </c>
      <c r="I122" s="34">
        <v>1</v>
      </c>
      <c r="J122" s="34">
        <v>0.2</v>
      </c>
      <c r="K122" s="34">
        <v>0.16669999999999999</v>
      </c>
      <c r="L122" s="34">
        <v>0.4</v>
      </c>
      <c r="M122" s="34">
        <v>0.44779999999999998</v>
      </c>
      <c r="N122" s="34">
        <v>1</v>
      </c>
      <c r="O122" s="34">
        <v>11</v>
      </c>
      <c r="P122" s="34">
        <v>12</v>
      </c>
    </row>
    <row r="123" spans="1:16" x14ac:dyDescent="0.3">
      <c r="A123" s="34">
        <v>737</v>
      </c>
      <c r="B123" s="35">
        <v>40577</v>
      </c>
      <c r="C123" s="34">
        <v>1</v>
      </c>
      <c r="D123" s="34">
        <v>0</v>
      </c>
      <c r="E123" s="34">
        <v>2</v>
      </c>
      <c r="F123" s="34">
        <v>1</v>
      </c>
      <c r="G123" s="36" t="b">
        <v>0</v>
      </c>
      <c r="H123" s="34">
        <v>4</v>
      </c>
      <c r="I123" s="34">
        <v>1</v>
      </c>
      <c r="J123" s="34">
        <v>0.2</v>
      </c>
      <c r="K123" s="34">
        <v>0.1515</v>
      </c>
      <c r="L123" s="34">
        <v>0.44</v>
      </c>
      <c r="M123" s="34">
        <v>0.52239999999999998</v>
      </c>
      <c r="N123" s="34">
        <v>0</v>
      </c>
      <c r="O123" s="34">
        <v>5</v>
      </c>
      <c r="P123" s="34">
        <v>5</v>
      </c>
    </row>
    <row r="124" spans="1:16" x14ac:dyDescent="0.3">
      <c r="A124" s="34">
        <v>738</v>
      </c>
      <c r="B124" s="35">
        <v>40577</v>
      </c>
      <c r="C124" s="34">
        <v>1</v>
      </c>
      <c r="D124" s="34">
        <v>0</v>
      </c>
      <c r="E124" s="34">
        <v>2</v>
      </c>
      <c r="F124" s="34">
        <v>2</v>
      </c>
      <c r="G124" s="36" t="b">
        <v>0</v>
      </c>
      <c r="H124" s="34">
        <v>4</v>
      </c>
      <c r="I124" s="34">
        <v>1</v>
      </c>
      <c r="J124" s="34">
        <v>0.18</v>
      </c>
      <c r="K124" s="34">
        <v>0.16669999999999999</v>
      </c>
      <c r="L124" s="34">
        <v>0.43</v>
      </c>
      <c r="M124" s="34">
        <v>0.25369999999999998</v>
      </c>
      <c r="N124" s="34">
        <v>0</v>
      </c>
      <c r="O124" s="34">
        <v>2</v>
      </c>
      <c r="P124" s="34">
        <v>2</v>
      </c>
    </row>
    <row r="125" spans="1:16" x14ac:dyDescent="0.3">
      <c r="A125" s="34">
        <v>739</v>
      </c>
      <c r="B125" s="35">
        <v>40577</v>
      </c>
      <c r="C125" s="34">
        <v>1</v>
      </c>
      <c r="D125" s="34">
        <v>0</v>
      </c>
      <c r="E125" s="34">
        <v>2</v>
      </c>
      <c r="F125" s="34">
        <v>3</v>
      </c>
      <c r="G125" s="36" t="b">
        <v>0</v>
      </c>
      <c r="H125" s="34">
        <v>4</v>
      </c>
      <c r="I125" s="34">
        <v>1</v>
      </c>
      <c r="J125" s="34">
        <v>0.18</v>
      </c>
      <c r="K125" s="34">
        <v>0.16669999999999999</v>
      </c>
      <c r="L125" s="34">
        <v>0.43</v>
      </c>
      <c r="M125" s="34">
        <v>0.25369999999999998</v>
      </c>
      <c r="N125" s="34">
        <v>0</v>
      </c>
      <c r="O125" s="34">
        <v>1</v>
      </c>
      <c r="P125" s="34">
        <v>1</v>
      </c>
    </row>
    <row r="126" spans="1:16" x14ac:dyDescent="0.3">
      <c r="A126" s="34">
        <v>740</v>
      </c>
      <c r="B126" s="35">
        <v>40577</v>
      </c>
      <c r="C126" s="34">
        <v>1</v>
      </c>
      <c r="D126" s="34">
        <v>0</v>
      </c>
      <c r="E126" s="34">
        <v>2</v>
      </c>
      <c r="F126" s="34">
        <v>5</v>
      </c>
      <c r="G126" s="36" t="b">
        <v>0</v>
      </c>
      <c r="H126" s="34">
        <v>4</v>
      </c>
      <c r="I126" s="34">
        <v>1</v>
      </c>
      <c r="J126" s="34">
        <v>0.16</v>
      </c>
      <c r="K126" s="34">
        <v>0.13639999999999999</v>
      </c>
      <c r="L126" s="34">
        <v>0.5</v>
      </c>
      <c r="M126" s="34">
        <v>0.29849999999999999</v>
      </c>
      <c r="N126" s="34">
        <v>0</v>
      </c>
      <c r="O126" s="34">
        <v>2</v>
      </c>
      <c r="P126" s="34">
        <v>2</v>
      </c>
    </row>
    <row r="127" spans="1:16" x14ac:dyDescent="0.3">
      <c r="A127" s="34">
        <v>741</v>
      </c>
      <c r="B127" s="35">
        <v>40577</v>
      </c>
      <c r="C127" s="34">
        <v>1</v>
      </c>
      <c r="D127" s="34">
        <v>0</v>
      </c>
      <c r="E127" s="34">
        <v>2</v>
      </c>
      <c r="F127" s="34">
        <v>6</v>
      </c>
      <c r="G127" s="36" t="b">
        <v>0</v>
      </c>
      <c r="H127" s="34">
        <v>4</v>
      </c>
      <c r="I127" s="34">
        <v>1</v>
      </c>
      <c r="J127" s="34">
        <v>0.16</v>
      </c>
      <c r="K127" s="34">
        <v>0.13639999999999999</v>
      </c>
      <c r="L127" s="34">
        <v>0.43</v>
      </c>
      <c r="M127" s="34">
        <v>0.35820000000000002</v>
      </c>
      <c r="N127" s="34">
        <v>0</v>
      </c>
      <c r="O127" s="34">
        <v>39</v>
      </c>
      <c r="P127" s="34">
        <v>39</v>
      </c>
    </row>
    <row r="128" spans="1:16" x14ac:dyDescent="0.3">
      <c r="A128" s="34">
        <v>742</v>
      </c>
      <c r="B128" s="35">
        <v>40577</v>
      </c>
      <c r="C128" s="34">
        <v>1</v>
      </c>
      <c r="D128" s="34">
        <v>0</v>
      </c>
      <c r="E128" s="34">
        <v>2</v>
      </c>
      <c r="F128" s="34">
        <v>7</v>
      </c>
      <c r="G128" s="36" t="b">
        <v>0</v>
      </c>
      <c r="H128" s="34">
        <v>4</v>
      </c>
      <c r="I128" s="34">
        <v>1</v>
      </c>
      <c r="J128" s="34">
        <v>0.14000000000000001</v>
      </c>
      <c r="K128" s="34">
        <v>0.1212</v>
      </c>
      <c r="L128" s="34">
        <v>0.5</v>
      </c>
      <c r="M128" s="34">
        <v>0.32840000000000003</v>
      </c>
      <c r="N128" s="34">
        <v>1</v>
      </c>
      <c r="O128" s="34">
        <v>86</v>
      </c>
      <c r="P128" s="34">
        <v>87</v>
      </c>
    </row>
    <row r="129" spans="1:16" x14ac:dyDescent="0.3">
      <c r="A129" s="34">
        <v>743</v>
      </c>
      <c r="B129" s="35">
        <v>40577</v>
      </c>
      <c r="C129" s="34">
        <v>1</v>
      </c>
      <c r="D129" s="34">
        <v>0</v>
      </c>
      <c r="E129" s="34">
        <v>2</v>
      </c>
      <c r="F129" s="34">
        <v>8</v>
      </c>
      <c r="G129" s="36" t="b">
        <v>0</v>
      </c>
      <c r="H129" s="34">
        <v>4</v>
      </c>
      <c r="I129" s="34">
        <v>1</v>
      </c>
      <c r="J129" s="34">
        <v>0.14000000000000001</v>
      </c>
      <c r="K129" s="34">
        <v>0.1212</v>
      </c>
      <c r="L129" s="34">
        <v>0.5</v>
      </c>
      <c r="M129" s="34">
        <v>0.35820000000000002</v>
      </c>
      <c r="N129" s="34">
        <v>4</v>
      </c>
      <c r="O129" s="34">
        <v>184</v>
      </c>
      <c r="P129" s="34">
        <v>188</v>
      </c>
    </row>
    <row r="130" spans="1:16" x14ac:dyDescent="0.3">
      <c r="A130" s="34">
        <v>744</v>
      </c>
      <c r="B130" s="35">
        <v>40577</v>
      </c>
      <c r="C130" s="34">
        <v>1</v>
      </c>
      <c r="D130" s="34">
        <v>0</v>
      </c>
      <c r="E130" s="34">
        <v>2</v>
      </c>
      <c r="F130" s="34">
        <v>9</v>
      </c>
      <c r="G130" s="36" t="b">
        <v>0</v>
      </c>
      <c r="H130" s="34">
        <v>4</v>
      </c>
      <c r="I130" s="34">
        <v>1</v>
      </c>
      <c r="J130" s="34">
        <v>0.16</v>
      </c>
      <c r="K130" s="34">
        <v>0.13639999999999999</v>
      </c>
      <c r="L130" s="34">
        <v>0.47</v>
      </c>
      <c r="M130" s="34">
        <v>0.29849999999999999</v>
      </c>
      <c r="N130" s="34">
        <v>6</v>
      </c>
      <c r="O130" s="34">
        <v>127</v>
      </c>
      <c r="P130" s="34">
        <v>133</v>
      </c>
    </row>
    <row r="131" spans="1:16" x14ac:dyDescent="0.3">
      <c r="A131" s="34">
        <v>745</v>
      </c>
      <c r="B131" s="35">
        <v>40577</v>
      </c>
      <c r="C131" s="34">
        <v>1</v>
      </c>
      <c r="D131" s="34">
        <v>0</v>
      </c>
      <c r="E131" s="34">
        <v>2</v>
      </c>
      <c r="F131" s="34">
        <v>10</v>
      </c>
      <c r="G131" s="36" t="b">
        <v>0</v>
      </c>
      <c r="H131" s="34">
        <v>4</v>
      </c>
      <c r="I131" s="34">
        <v>1</v>
      </c>
      <c r="J131" s="34">
        <v>0.18</v>
      </c>
      <c r="K131" s="34">
        <v>0.1515</v>
      </c>
      <c r="L131" s="34">
        <v>0.43</v>
      </c>
      <c r="M131" s="34">
        <v>0.32840000000000003</v>
      </c>
      <c r="N131" s="34">
        <v>2</v>
      </c>
      <c r="O131" s="34">
        <v>50</v>
      </c>
      <c r="P131" s="34">
        <v>52</v>
      </c>
    </row>
    <row r="132" spans="1:16" x14ac:dyDescent="0.3">
      <c r="A132" s="34">
        <v>746</v>
      </c>
      <c r="B132" s="35">
        <v>40577</v>
      </c>
      <c r="C132" s="34">
        <v>1</v>
      </c>
      <c r="D132" s="34">
        <v>0</v>
      </c>
      <c r="E132" s="34">
        <v>2</v>
      </c>
      <c r="F132" s="34">
        <v>11</v>
      </c>
      <c r="G132" s="36" t="b">
        <v>0</v>
      </c>
      <c r="H132" s="34">
        <v>4</v>
      </c>
      <c r="I132" s="34">
        <v>1</v>
      </c>
      <c r="J132" s="34">
        <v>0.18</v>
      </c>
      <c r="K132" s="34">
        <v>0.13639999999999999</v>
      </c>
      <c r="L132" s="34">
        <v>0.43</v>
      </c>
      <c r="M132" s="34">
        <v>0.44779999999999998</v>
      </c>
      <c r="N132" s="34">
        <v>9</v>
      </c>
      <c r="O132" s="34">
        <v>55</v>
      </c>
      <c r="P132" s="34">
        <v>64</v>
      </c>
    </row>
    <row r="133" spans="1:16" x14ac:dyDescent="0.3">
      <c r="A133" s="34">
        <v>747</v>
      </c>
      <c r="B133" s="35">
        <v>40577</v>
      </c>
      <c r="C133" s="34">
        <v>1</v>
      </c>
      <c r="D133" s="34">
        <v>0</v>
      </c>
      <c r="E133" s="34">
        <v>2</v>
      </c>
      <c r="F133" s="34">
        <v>12</v>
      </c>
      <c r="G133" s="36" t="b">
        <v>0</v>
      </c>
      <c r="H133" s="34">
        <v>4</v>
      </c>
      <c r="I133" s="34">
        <v>1</v>
      </c>
      <c r="J133" s="34">
        <v>0.2</v>
      </c>
      <c r="K133" s="34">
        <v>0.18179999999999999</v>
      </c>
      <c r="L133" s="34">
        <v>0.4</v>
      </c>
      <c r="M133" s="34">
        <v>0.35820000000000002</v>
      </c>
      <c r="N133" s="34">
        <v>2</v>
      </c>
      <c r="O133" s="34">
        <v>67</v>
      </c>
      <c r="P133" s="34">
        <v>69</v>
      </c>
    </row>
    <row r="134" spans="1:16" x14ac:dyDescent="0.3">
      <c r="A134" s="34">
        <v>748</v>
      </c>
      <c r="B134" s="35">
        <v>40577</v>
      </c>
      <c r="C134" s="34">
        <v>1</v>
      </c>
      <c r="D134" s="34">
        <v>0</v>
      </c>
      <c r="E134" s="34">
        <v>2</v>
      </c>
      <c r="F134" s="34">
        <v>13</v>
      </c>
      <c r="G134" s="36" t="b">
        <v>0</v>
      </c>
      <c r="H134" s="34">
        <v>4</v>
      </c>
      <c r="I134" s="34">
        <v>1</v>
      </c>
      <c r="J134" s="34">
        <v>0.2</v>
      </c>
      <c r="K134" s="34">
        <v>0.16669999999999999</v>
      </c>
      <c r="L134" s="34">
        <v>0.4</v>
      </c>
      <c r="M134" s="34">
        <v>0.41789999999999999</v>
      </c>
      <c r="N134" s="34">
        <v>4</v>
      </c>
      <c r="O134" s="34">
        <v>47</v>
      </c>
      <c r="P134" s="34">
        <v>51</v>
      </c>
    </row>
    <row r="135" spans="1:16" x14ac:dyDescent="0.3">
      <c r="A135" s="34">
        <v>749</v>
      </c>
      <c r="B135" s="35">
        <v>40577</v>
      </c>
      <c r="C135" s="34">
        <v>1</v>
      </c>
      <c r="D135" s="34">
        <v>0</v>
      </c>
      <c r="E135" s="34">
        <v>2</v>
      </c>
      <c r="F135" s="34">
        <v>14</v>
      </c>
      <c r="G135" s="36" t="b">
        <v>0</v>
      </c>
      <c r="H135" s="34">
        <v>4</v>
      </c>
      <c r="I135" s="34">
        <v>1</v>
      </c>
      <c r="J135" s="34">
        <v>0.22</v>
      </c>
      <c r="K135" s="34">
        <v>0.19700000000000001</v>
      </c>
      <c r="L135" s="34">
        <v>0.37</v>
      </c>
      <c r="M135" s="34">
        <v>0.3881</v>
      </c>
      <c r="N135" s="34">
        <v>4</v>
      </c>
      <c r="O135" s="34">
        <v>43</v>
      </c>
      <c r="P135" s="34">
        <v>47</v>
      </c>
    </row>
    <row r="136" spans="1:16" x14ac:dyDescent="0.3">
      <c r="A136" s="34">
        <v>750</v>
      </c>
      <c r="B136" s="35">
        <v>40577</v>
      </c>
      <c r="C136" s="34">
        <v>1</v>
      </c>
      <c r="D136" s="34">
        <v>0</v>
      </c>
      <c r="E136" s="34">
        <v>2</v>
      </c>
      <c r="F136" s="34">
        <v>15</v>
      </c>
      <c r="G136" s="36" t="b">
        <v>0</v>
      </c>
      <c r="H136" s="34">
        <v>4</v>
      </c>
      <c r="I136" s="34">
        <v>1</v>
      </c>
      <c r="J136" s="34">
        <v>0.22</v>
      </c>
      <c r="K136" s="34">
        <v>0.19700000000000001</v>
      </c>
      <c r="L136" s="34">
        <v>0.37</v>
      </c>
      <c r="M136" s="34">
        <v>0.32840000000000003</v>
      </c>
      <c r="N136" s="34">
        <v>4</v>
      </c>
      <c r="O136" s="34">
        <v>56</v>
      </c>
      <c r="P136" s="34">
        <v>60</v>
      </c>
    </row>
    <row r="137" spans="1:16" x14ac:dyDescent="0.3">
      <c r="A137" s="34">
        <v>751</v>
      </c>
      <c r="B137" s="35">
        <v>40577</v>
      </c>
      <c r="C137" s="34">
        <v>1</v>
      </c>
      <c r="D137" s="34">
        <v>0</v>
      </c>
      <c r="E137" s="34">
        <v>2</v>
      </c>
      <c r="F137" s="34">
        <v>16</v>
      </c>
      <c r="G137" s="36" t="b">
        <v>0</v>
      </c>
      <c r="H137" s="34">
        <v>4</v>
      </c>
      <c r="I137" s="34">
        <v>1</v>
      </c>
      <c r="J137" s="34">
        <v>0.22</v>
      </c>
      <c r="K137" s="34">
        <v>0.21210000000000001</v>
      </c>
      <c r="L137" s="34">
        <v>0.37</v>
      </c>
      <c r="M137" s="34">
        <v>0.25369999999999998</v>
      </c>
      <c r="N137" s="34">
        <v>5</v>
      </c>
      <c r="O137" s="34">
        <v>73</v>
      </c>
      <c r="P137" s="34">
        <v>78</v>
      </c>
    </row>
    <row r="138" spans="1:16" x14ac:dyDescent="0.3">
      <c r="A138" s="34">
        <v>752</v>
      </c>
      <c r="B138" s="35">
        <v>40577</v>
      </c>
      <c r="C138" s="34">
        <v>1</v>
      </c>
      <c r="D138" s="34">
        <v>0</v>
      </c>
      <c r="E138" s="34">
        <v>2</v>
      </c>
      <c r="F138" s="34">
        <v>17</v>
      </c>
      <c r="G138" s="36" t="b">
        <v>0</v>
      </c>
      <c r="H138" s="34">
        <v>4</v>
      </c>
      <c r="I138" s="34">
        <v>1</v>
      </c>
      <c r="J138" s="34">
        <v>0.2</v>
      </c>
      <c r="K138" s="34">
        <v>0.19700000000000001</v>
      </c>
      <c r="L138" s="34">
        <v>0.4</v>
      </c>
      <c r="M138" s="34">
        <v>0.19400000000000001</v>
      </c>
      <c r="N138" s="34">
        <v>5</v>
      </c>
      <c r="O138" s="34">
        <v>170</v>
      </c>
      <c r="P138" s="34">
        <v>175</v>
      </c>
    </row>
    <row r="139" spans="1:16" x14ac:dyDescent="0.3">
      <c r="A139" s="34">
        <v>753</v>
      </c>
      <c r="B139" s="35">
        <v>40577</v>
      </c>
      <c r="C139" s="34">
        <v>1</v>
      </c>
      <c r="D139" s="34">
        <v>0</v>
      </c>
      <c r="E139" s="34">
        <v>2</v>
      </c>
      <c r="F139" s="34">
        <v>18</v>
      </c>
      <c r="G139" s="36" t="b">
        <v>0</v>
      </c>
      <c r="H139" s="34">
        <v>4</v>
      </c>
      <c r="I139" s="34">
        <v>1</v>
      </c>
      <c r="J139" s="34">
        <v>0.2</v>
      </c>
      <c r="K139" s="34">
        <v>0.21210000000000001</v>
      </c>
      <c r="L139" s="34">
        <v>0.4</v>
      </c>
      <c r="M139" s="34">
        <v>0.16420000000000001</v>
      </c>
      <c r="N139" s="34">
        <v>2</v>
      </c>
      <c r="O139" s="34">
        <v>145</v>
      </c>
      <c r="P139" s="34">
        <v>147</v>
      </c>
    </row>
    <row r="140" spans="1:16" x14ac:dyDescent="0.3">
      <c r="A140" s="34">
        <v>754</v>
      </c>
      <c r="B140" s="35">
        <v>40577</v>
      </c>
      <c r="C140" s="34">
        <v>1</v>
      </c>
      <c r="D140" s="34">
        <v>0</v>
      </c>
      <c r="E140" s="34">
        <v>2</v>
      </c>
      <c r="F140" s="34">
        <v>19</v>
      </c>
      <c r="G140" s="36" t="b">
        <v>0</v>
      </c>
      <c r="H140" s="34">
        <v>4</v>
      </c>
      <c r="I140" s="34">
        <v>1</v>
      </c>
      <c r="J140" s="34">
        <v>0.2</v>
      </c>
      <c r="K140" s="34">
        <v>0.2576</v>
      </c>
      <c r="L140" s="34">
        <v>0.4</v>
      </c>
      <c r="M140" s="34">
        <v>0</v>
      </c>
      <c r="N140" s="34">
        <v>4</v>
      </c>
      <c r="O140" s="34">
        <v>92</v>
      </c>
      <c r="P140" s="34">
        <v>96</v>
      </c>
    </row>
    <row r="141" spans="1:16" x14ac:dyDescent="0.3">
      <c r="A141" s="34">
        <v>755</v>
      </c>
      <c r="B141" s="35">
        <v>40577</v>
      </c>
      <c r="C141" s="34">
        <v>1</v>
      </c>
      <c r="D141" s="34">
        <v>0</v>
      </c>
      <c r="E141" s="34">
        <v>2</v>
      </c>
      <c r="F141" s="34">
        <v>20</v>
      </c>
      <c r="G141" s="36" t="b">
        <v>0</v>
      </c>
      <c r="H141" s="34">
        <v>4</v>
      </c>
      <c r="I141" s="34">
        <v>1</v>
      </c>
      <c r="J141" s="34">
        <v>0.2</v>
      </c>
      <c r="K141" s="34">
        <v>0.2273</v>
      </c>
      <c r="L141" s="34">
        <v>0.47</v>
      </c>
      <c r="M141" s="34">
        <v>8.9599999999999999E-2</v>
      </c>
      <c r="N141" s="34">
        <v>1</v>
      </c>
      <c r="O141" s="34">
        <v>108</v>
      </c>
      <c r="P141" s="34">
        <v>109</v>
      </c>
    </row>
    <row r="142" spans="1:16" x14ac:dyDescent="0.3">
      <c r="A142" s="34">
        <v>756</v>
      </c>
      <c r="B142" s="35">
        <v>40577</v>
      </c>
      <c r="C142" s="34">
        <v>1</v>
      </c>
      <c r="D142" s="34">
        <v>0</v>
      </c>
      <c r="E142" s="34">
        <v>2</v>
      </c>
      <c r="F142" s="34">
        <v>21</v>
      </c>
      <c r="G142" s="36" t="b">
        <v>0</v>
      </c>
      <c r="H142" s="34">
        <v>4</v>
      </c>
      <c r="I142" s="34">
        <v>1</v>
      </c>
      <c r="J142" s="34">
        <v>0.18</v>
      </c>
      <c r="K142" s="34">
        <v>0.21210000000000001</v>
      </c>
      <c r="L142" s="34">
        <v>0.55000000000000004</v>
      </c>
      <c r="M142" s="34">
        <v>0.1045</v>
      </c>
      <c r="N142" s="34">
        <v>1</v>
      </c>
      <c r="O142" s="34">
        <v>53</v>
      </c>
      <c r="P142" s="34">
        <v>54</v>
      </c>
    </row>
    <row r="143" spans="1:16" x14ac:dyDescent="0.3">
      <c r="A143" s="34">
        <v>757</v>
      </c>
      <c r="B143" s="35">
        <v>40577</v>
      </c>
      <c r="C143" s="34">
        <v>1</v>
      </c>
      <c r="D143" s="34">
        <v>0</v>
      </c>
      <c r="E143" s="34">
        <v>2</v>
      </c>
      <c r="F143" s="34">
        <v>22</v>
      </c>
      <c r="G143" s="36" t="b">
        <v>0</v>
      </c>
      <c r="H143" s="34">
        <v>4</v>
      </c>
      <c r="I143" s="34">
        <v>1</v>
      </c>
      <c r="J143" s="34">
        <v>0.18</v>
      </c>
      <c r="K143" s="34">
        <v>0.21210000000000001</v>
      </c>
      <c r="L143" s="34">
        <v>0.51</v>
      </c>
      <c r="M143" s="34">
        <v>8.9599999999999999E-2</v>
      </c>
      <c r="N143" s="34">
        <v>2</v>
      </c>
      <c r="O143" s="34">
        <v>39</v>
      </c>
      <c r="P143" s="34">
        <v>41</v>
      </c>
    </row>
    <row r="144" spans="1:16" x14ac:dyDescent="0.3">
      <c r="A144" s="34">
        <v>758</v>
      </c>
      <c r="B144" s="35">
        <v>40577</v>
      </c>
      <c r="C144" s="34">
        <v>1</v>
      </c>
      <c r="D144" s="34">
        <v>0</v>
      </c>
      <c r="E144" s="34">
        <v>2</v>
      </c>
      <c r="F144" s="34">
        <v>23</v>
      </c>
      <c r="G144" s="36" t="b">
        <v>0</v>
      </c>
      <c r="H144" s="34">
        <v>4</v>
      </c>
      <c r="I144" s="34">
        <v>1</v>
      </c>
      <c r="J144" s="34">
        <v>0.2</v>
      </c>
      <c r="K144" s="34">
        <v>0.2273</v>
      </c>
      <c r="L144" s="34">
        <v>0.47</v>
      </c>
      <c r="M144" s="34">
        <v>0.1045</v>
      </c>
      <c r="N144" s="34">
        <v>4</v>
      </c>
      <c r="O144" s="34">
        <v>34</v>
      </c>
      <c r="P144" s="34">
        <v>38</v>
      </c>
    </row>
    <row r="145" spans="1:16" x14ac:dyDescent="0.3">
      <c r="A145" s="34">
        <v>759</v>
      </c>
      <c r="B145" s="35">
        <v>40578</v>
      </c>
      <c r="C145" s="34">
        <v>1</v>
      </c>
      <c r="D145" s="34">
        <v>0</v>
      </c>
      <c r="E145" s="34">
        <v>2</v>
      </c>
      <c r="F145" s="34">
        <v>0</v>
      </c>
      <c r="G145" s="36" t="b">
        <v>0</v>
      </c>
      <c r="H145" s="34">
        <v>5</v>
      </c>
      <c r="I145" s="34">
        <v>2</v>
      </c>
      <c r="J145" s="34">
        <v>0.2</v>
      </c>
      <c r="K145" s="34">
        <v>0.2576</v>
      </c>
      <c r="L145" s="34">
        <v>0.44</v>
      </c>
      <c r="M145" s="34">
        <v>0</v>
      </c>
      <c r="N145" s="34">
        <v>3</v>
      </c>
      <c r="O145" s="34">
        <v>10</v>
      </c>
      <c r="P145" s="34">
        <v>13</v>
      </c>
    </row>
    <row r="146" spans="1:16" x14ac:dyDescent="0.3">
      <c r="A146" s="34">
        <v>760</v>
      </c>
      <c r="B146" s="35">
        <v>40578</v>
      </c>
      <c r="C146" s="34">
        <v>1</v>
      </c>
      <c r="D146" s="34">
        <v>0</v>
      </c>
      <c r="E146" s="34">
        <v>2</v>
      </c>
      <c r="F146" s="34">
        <v>1</v>
      </c>
      <c r="G146" s="36" t="b">
        <v>0</v>
      </c>
      <c r="H146" s="34">
        <v>5</v>
      </c>
      <c r="I146" s="34">
        <v>2</v>
      </c>
      <c r="J146" s="34">
        <v>0.16</v>
      </c>
      <c r="K146" s="34">
        <v>0.2273</v>
      </c>
      <c r="L146" s="34">
        <v>0.59</v>
      </c>
      <c r="M146" s="34">
        <v>0</v>
      </c>
      <c r="N146" s="34">
        <v>0</v>
      </c>
      <c r="O146" s="34">
        <v>7</v>
      </c>
      <c r="P146" s="34">
        <v>7</v>
      </c>
    </row>
    <row r="147" spans="1:16" x14ac:dyDescent="0.3">
      <c r="A147" s="34">
        <v>761</v>
      </c>
      <c r="B147" s="35">
        <v>40578</v>
      </c>
      <c r="C147" s="34">
        <v>1</v>
      </c>
      <c r="D147" s="34">
        <v>0</v>
      </c>
      <c r="E147" s="34">
        <v>2</v>
      </c>
      <c r="F147" s="34">
        <v>2</v>
      </c>
      <c r="G147" s="36" t="b">
        <v>0</v>
      </c>
      <c r="H147" s="34">
        <v>5</v>
      </c>
      <c r="I147" s="34">
        <v>2</v>
      </c>
      <c r="J147" s="34">
        <v>0.14000000000000001</v>
      </c>
      <c r="K147" s="34">
        <v>0.16669999999999999</v>
      </c>
      <c r="L147" s="34">
        <v>0.63</v>
      </c>
      <c r="M147" s="34">
        <v>0.1045</v>
      </c>
      <c r="N147" s="34">
        <v>0</v>
      </c>
      <c r="O147" s="34">
        <v>1</v>
      </c>
      <c r="P147" s="34">
        <v>1</v>
      </c>
    </row>
    <row r="148" spans="1:16" x14ac:dyDescent="0.3">
      <c r="A148" s="34">
        <v>762</v>
      </c>
      <c r="B148" s="35">
        <v>40578</v>
      </c>
      <c r="C148" s="34">
        <v>1</v>
      </c>
      <c r="D148" s="34">
        <v>0</v>
      </c>
      <c r="E148" s="34">
        <v>2</v>
      </c>
      <c r="F148" s="34">
        <v>3</v>
      </c>
      <c r="G148" s="36" t="b">
        <v>0</v>
      </c>
      <c r="H148" s="34">
        <v>5</v>
      </c>
      <c r="I148" s="34">
        <v>2</v>
      </c>
      <c r="J148" s="34">
        <v>0.14000000000000001</v>
      </c>
      <c r="K148" s="34">
        <v>0.16669999999999999</v>
      </c>
      <c r="L148" s="34">
        <v>0.63</v>
      </c>
      <c r="M148" s="34">
        <v>0.1045</v>
      </c>
      <c r="N148" s="34">
        <v>0</v>
      </c>
      <c r="O148" s="34">
        <v>1</v>
      </c>
      <c r="P148" s="34">
        <v>1</v>
      </c>
    </row>
    <row r="149" spans="1:16" x14ac:dyDescent="0.3">
      <c r="A149" s="34">
        <v>763</v>
      </c>
      <c r="B149" s="35">
        <v>40578</v>
      </c>
      <c r="C149" s="34">
        <v>1</v>
      </c>
      <c r="D149" s="34">
        <v>0</v>
      </c>
      <c r="E149" s="34">
        <v>2</v>
      </c>
      <c r="F149" s="34">
        <v>5</v>
      </c>
      <c r="G149" s="36" t="b">
        <v>0</v>
      </c>
      <c r="H149" s="34">
        <v>5</v>
      </c>
      <c r="I149" s="34">
        <v>2</v>
      </c>
      <c r="J149" s="34">
        <v>0.14000000000000001</v>
      </c>
      <c r="K149" s="34">
        <v>0.1515</v>
      </c>
      <c r="L149" s="34">
        <v>0.63</v>
      </c>
      <c r="M149" s="34">
        <v>0.1343</v>
      </c>
      <c r="N149" s="34">
        <v>0</v>
      </c>
      <c r="O149" s="34">
        <v>7</v>
      </c>
      <c r="P149" s="34">
        <v>7</v>
      </c>
    </row>
    <row r="150" spans="1:16" x14ac:dyDescent="0.3">
      <c r="A150" s="34">
        <v>764</v>
      </c>
      <c r="B150" s="35">
        <v>40578</v>
      </c>
      <c r="C150" s="34">
        <v>1</v>
      </c>
      <c r="D150" s="34">
        <v>0</v>
      </c>
      <c r="E150" s="34">
        <v>2</v>
      </c>
      <c r="F150" s="34">
        <v>6</v>
      </c>
      <c r="G150" s="36" t="b">
        <v>0</v>
      </c>
      <c r="H150" s="34">
        <v>5</v>
      </c>
      <c r="I150" s="34">
        <v>2</v>
      </c>
      <c r="J150" s="34">
        <v>0.16</v>
      </c>
      <c r="K150" s="34">
        <v>0.2273</v>
      </c>
      <c r="L150" s="34">
        <v>0.55000000000000004</v>
      </c>
      <c r="M150" s="34">
        <v>0</v>
      </c>
      <c r="N150" s="34">
        <v>2</v>
      </c>
      <c r="O150" s="34">
        <v>26</v>
      </c>
      <c r="P150" s="34">
        <v>28</v>
      </c>
    </row>
    <row r="151" spans="1:16" x14ac:dyDescent="0.3">
      <c r="A151" s="34">
        <v>765</v>
      </c>
      <c r="B151" s="35">
        <v>40578</v>
      </c>
      <c r="C151" s="34">
        <v>1</v>
      </c>
      <c r="D151" s="34">
        <v>0</v>
      </c>
      <c r="E151" s="34">
        <v>2</v>
      </c>
      <c r="F151" s="34">
        <v>7</v>
      </c>
      <c r="G151" s="36" t="b">
        <v>0</v>
      </c>
      <c r="H151" s="34">
        <v>5</v>
      </c>
      <c r="I151" s="34">
        <v>1</v>
      </c>
      <c r="J151" s="34">
        <v>0.14000000000000001</v>
      </c>
      <c r="K151" s="34">
        <v>0.21210000000000001</v>
      </c>
      <c r="L151" s="34">
        <v>0.59</v>
      </c>
      <c r="M151" s="34">
        <v>0</v>
      </c>
      <c r="N151" s="34">
        <v>0</v>
      </c>
      <c r="O151" s="34">
        <v>87</v>
      </c>
      <c r="P151" s="34">
        <v>87</v>
      </c>
    </row>
    <row r="152" spans="1:16" x14ac:dyDescent="0.3">
      <c r="A152" s="34">
        <v>766</v>
      </c>
      <c r="B152" s="35">
        <v>40578</v>
      </c>
      <c r="C152" s="34">
        <v>1</v>
      </c>
      <c r="D152" s="34">
        <v>0</v>
      </c>
      <c r="E152" s="34">
        <v>2</v>
      </c>
      <c r="F152" s="34">
        <v>8</v>
      </c>
      <c r="G152" s="36" t="b">
        <v>0</v>
      </c>
      <c r="H152" s="34">
        <v>5</v>
      </c>
      <c r="I152" s="34">
        <v>1</v>
      </c>
      <c r="J152" s="34">
        <v>0.14000000000000001</v>
      </c>
      <c r="K152" s="34">
        <v>0.1515</v>
      </c>
      <c r="L152" s="34">
        <v>0.74</v>
      </c>
      <c r="M152" s="34">
        <v>0.1343</v>
      </c>
      <c r="N152" s="34">
        <v>3</v>
      </c>
      <c r="O152" s="34">
        <v>217</v>
      </c>
      <c r="P152" s="34">
        <v>220</v>
      </c>
    </row>
    <row r="153" spans="1:16" x14ac:dyDescent="0.3">
      <c r="A153" s="34">
        <v>767</v>
      </c>
      <c r="B153" s="35">
        <v>40578</v>
      </c>
      <c r="C153" s="34">
        <v>1</v>
      </c>
      <c r="D153" s="34">
        <v>0</v>
      </c>
      <c r="E153" s="34">
        <v>2</v>
      </c>
      <c r="F153" s="34">
        <v>9</v>
      </c>
      <c r="G153" s="36" t="b">
        <v>0</v>
      </c>
      <c r="H153" s="34">
        <v>5</v>
      </c>
      <c r="I153" s="34">
        <v>2</v>
      </c>
      <c r="J153" s="34">
        <v>0.16</v>
      </c>
      <c r="K153" s="34">
        <v>0.18179999999999999</v>
      </c>
      <c r="L153" s="34">
        <v>0.8</v>
      </c>
      <c r="M153" s="34">
        <v>0.1343</v>
      </c>
      <c r="N153" s="34">
        <v>3</v>
      </c>
      <c r="O153" s="34">
        <v>124</v>
      </c>
      <c r="P153" s="34">
        <v>127</v>
      </c>
    </row>
    <row r="154" spans="1:16" x14ac:dyDescent="0.3">
      <c r="A154" s="34">
        <v>768</v>
      </c>
      <c r="B154" s="35">
        <v>40578</v>
      </c>
      <c r="C154" s="34">
        <v>1</v>
      </c>
      <c r="D154" s="34">
        <v>0</v>
      </c>
      <c r="E154" s="34">
        <v>2</v>
      </c>
      <c r="F154" s="34">
        <v>10</v>
      </c>
      <c r="G154" s="36" t="b">
        <v>0</v>
      </c>
      <c r="H154" s="34">
        <v>5</v>
      </c>
      <c r="I154" s="34">
        <v>2</v>
      </c>
      <c r="J154" s="34">
        <v>0.2</v>
      </c>
      <c r="K154" s="34">
        <v>0.21210000000000001</v>
      </c>
      <c r="L154" s="34">
        <v>0.51</v>
      </c>
      <c r="M154" s="34">
        <v>0.1343</v>
      </c>
      <c r="N154" s="34">
        <v>5</v>
      </c>
      <c r="O154" s="34">
        <v>46</v>
      </c>
      <c r="P154" s="34">
        <v>51</v>
      </c>
    </row>
    <row r="155" spans="1:16" x14ac:dyDescent="0.3">
      <c r="A155" s="34">
        <v>769</v>
      </c>
      <c r="B155" s="35">
        <v>40578</v>
      </c>
      <c r="C155" s="34">
        <v>1</v>
      </c>
      <c r="D155" s="34">
        <v>0</v>
      </c>
      <c r="E155" s="34">
        <v>2</v>
      </c>
      <c r="F155" s="34">
        <v>11</v>
      </c>
      <c r="G155" s="36" t="b">
        <v>0</v>
      </c>
      <c r="H155" s="34">
        <v>5</v>
      </c>
      <c r="I155" s="34">
        <v>1</v>
      </c>
      <c r="J155" s="34">
        <v>0.22</v>
      </c>
      <c r="K155" s="34">
        <v>0.2273</v>
      </c>
      <c r="L155" s="34">
        <v>0.51</v>
      </c>
      <c r="M155" s="34">
        <v>0.16420000000000001</v>
      </c>
      <c r="N155" s="34">
        <v>3</v>
      </c>
      <c r="O155" s="34">
        <v>61</v>
      </c>
      <c r="P155" s="34">
        <v>64</v>
      </c>
    </row>
    <row r="156" spans="1:16" x14ac:dyDescent="0.3">
      <c r="A156" s="34">
        <v>770</v>
      </c>
      <c r="B156" s="35">
        <v>40578</v>
      </c>
      <c r="C156" s="34">
        <v>1</v>
      </c>
      <c r="D156" s="34">
        <v>0</v>
      </c>
      <c r="E156" s="34">
        <v>2</v>
      </c>
      <c r="F156" s="34">
        <v>12</v>
      </c>
      <c r="G156" s="36" t="b">
        <v>0</v>
      </c>
      <c r="H156" s="34">
        <v>5</v>
      </c>
      <c r="I156" s="34">
        <v>2</v>
      </c>
      <c r="J156" s="34">
        <v>0.24</v>
      </c>
      <c r="K156" s="34">
        <v>0.2424</v>
      </c>
      <c r="L156" s="34">
        <v>0.48</v>
      </c>
      <c r="M156" s="34">
        <v>0.16420000000000001</v>
      </c>
      <c r="N156" s="34">
        <v>8</v>
      </c>
      <c r="O156" s="34">
        <v>78</v>
      </c>
      <c r="P156" s="34">
        <v>86</v>
      </c>
    </row>
    <row r="157" spans="1:16" x14ac:dyDescent="0.3">
      <c r="A157" s="34">
        <v>771</v>
      </c>
      <c r="B157" s="35">
        <v>40578</v>
      </c>
      <c r="C157" s="34">
        <v>1</v>
      </c>
      <c r="D157" s="34">
        <v>0</v>
      </c>
      <c r="E157" s="34">
        <v>2</v>
      </c>
      <c r="F157" s="34">
        <v>13</v>
      </c>
      <c r="G157" s="36" t="b">
        <v>0</v>
      </c>
      <c r="H157" s="34">
        <v>5</v>
      </c>
      <c r="I157" s="34">
        <v>2</v>
      </c>
      <c r="J157" s="34">
        <v>0.26</v>
      </c>
      <c r="K157" s="34">
        <v>0.2576</v>
      </c>
      <c r="L157" s="34">
        <v>0.5</v>
      </c>
      <c r="M157" s="34">
        <v>0.22389999999999999</v>
      </c>
      <c r="N157" s="34">
        <v>9</v>
      </c>
      <c r="O157" s="34">
        <v>73</v>
      </c>
      <c r="P157" s="34">
        <v>82</v>
      </c>
    </row>
    <row r="158" spans="1:16" x14ac:dyDescent="0.3">
      <c r="A158" s="34">
        <v>772</v>
      </c>
      <c r="B158" s="35">
        <v>40578</v>
      </c>
      <c r="C158" s="34">
        <v>1</v>
      </c>
      <c r="D158" s="34">
        <v>0</v>
      </c>
      <c r="E158" s="34">
        <v>2</v>
      </c>
      <c r="F158" s="34">
        <v>14</v>
      </c>
      <c r="G158" s="36" t="b">
        <v>0</v>
      </c>
      <c r="H158" s="34">
        <v>5</v>
      </c>
      <c r="I158" s="34">
        <v>2</v>
      </c>
      <c r="J158" s="34">
        <v>0.28000000000000003</v>
      </c>
      <c r="K158" s="34">
        <v>0.2727</v>
      </c>
      <c r="L158" s="34">
        <v>0.45</v>
      </c>
      <c r="M158" s="34">
        <v>0.16420000000000001</v>
      </c>
      <c r="N158" s="34">
        <v>15</v>
      </c>
      <c r="O158" s="34">
        <v>76</v>
      </c>
      <c r="P158" s="34">
        <v>91</v>
      </c>
    </row>
    <row r="159" spans="1:16" x14ac:dyDescent="0.3">
      <c r="A159" s="34">
        <v>773</v>
      </c>
      <c r="B159" s="35">
        <v>40578</v>
      </c>
      <c r="C159" s="34">
        <v>1</v>
      </c>
      <c r="D159" s="34">
        <v>0</v>
      </c>
      <c r="E159" s="34">
        <v>2</v>
      </c>
      <c r="F159" s="34">
        <v>15</v>
      </c>
      <c r="G159" s="36" t="b">
        <v>0</v>
      </c>
      <c r="H159" s="34">
        <v>5</v>
      </c>
      <c r="I159" s="34">
        <v>2</v>
      </c>
      <c r="J159" s="34">
        <v>0.28000000000000003</v>
      </c>
      <c r="K159" s="34">
        <v>0.2727</v>
      </c>
      <c r="L159" s="34">
        <v>0.48</v>
      </c>
      <c r="M159" s="34">
        <v>0.25369999999999998</v>
      </c>
      <c r="N159" s="34">
        <v>9</v>
      </c>
      <c r="O159" s="34">
        <v>81</v>
      </c>
      <c r="P159" s="34">
        <v>90</v>
      </c>
    </row>
    <row r="160" spans="1:16" x14ac:dyDescent="0.3">
      <c r="A160" s="34">
        <v>774</v>
      </c>
      <c r="B160" s="35">
        <v>40578</v>
      </c>
      <c r="C160" s="34">
        <v>1</v>
      </c>
      <c r="D160" s="34">
        <v>0</v>
      </c>
      <c r="E160" s="34">
        <v>2</v>
      </c>
      <c r="F160" s="34">
        <v>16</v>
      </c>
      <c r="G160" s="36" t="b">
        <v>0</v>
      </c>
      <c r="H160" s="34">
        <v>5</v>
      </c>
      <c r="I160" s="34">
        <v>2</v>
      </c>
      <c r="J160" s="34">
        <v>0.3</v>
      </c>
      <c r="K160" s="34">
        <v>0.28789999999999999</v>
      </c>
      <c r="L160" s="34">
        <v>0.42</v>
      </c>
      <c r="M160" s="34">
        <v>0.22389999999999999</v>
      </c>
      <c r="N160" s="34">
        <v>8</v>
      </c>
      <c r="O160" s="34">
        <v>91</v>
      </c>
      <c r="P160" s="34">
        <v>99</v>
      </c>
    </row>
    <row r="161" spans="1:16" x14ac:dyDescent="0.3">
      <c r="A161" s="34">
        <v>775</v>
      </c>
      <c r="B161" s="35">
        <v>40578</v>
      </c>
      <c r="C161" s="34">
        <v>1</v>
      </c>
      <c r="D161" s="34">
        <v>0</v>
      </c>
      <c r="E161" s="34">
        <v>2</v>
      </c>
      <c r="F161" s="34">
        <v>17</v>
      </c>
      <c r="G161" s="36" t="b">
        <v>0</v>
      </c>
      <c r="H161" s="34">
        <v>5</v>
      </c>
      <c r="I161" s="34">
        <v>2</v>
      </c>
      <c r="J161" s="34">
        <v>0.26</v>
      </c>
      <c r="K161" s="34">
        <v>0.2727</v>
      </c>
      <c r="L161" s="34">
        <v>0.56000000000000005</v>
      </c>
      <c r="M161" s="34">
        <v>0.1343</v>
      </c>
      <c r="N161" s="34">
        <v>10</v>
      </c>
      <c r="O161" s="34">
        <v>195</v>
      </c>
      <c r="P161" s="34">
        <v>205</v>
      </c>
    </row>
    <row r="162" spans="1:16" x14ac:dyDescent="0.3">
      <c r="A162" s="34">
        <v>776</v>
      </c>
      <c r="B162" s="35">
        <v>40578</v>
      </c>
      <c r="C162" s="34">
        <v>1</v>
      </c>
      <c r="D162" s="34">
        <v>0</v>
      </c>
      <c r="E162" s="34">
        <v>2</v>
      </c>
      <c r="F162" s="34">
        <v>18</v>
      </c>
      <c r="G162" s="36" t="b">
        <v>0</v>
      </c>
      <c r="H162" s="34">
        <v>5</v>
      </c>
      <c r="I162" s="34">
        <v>2</v>
      </c>
      <c r="J162" s="34">
        <v>0.24</v>
      </c>
      <c r="K162" s="34">
        <v>0.2576</v>
      </c>
      <c r="L162" s="34">
        <v>0.6</v>
      </c>
      <c r="M162" s="34">
        <v>0.1045</v>
      </c>
      <c r="N162" s="34">
        <v>3</v>
      </c>
      <c r="O162" s="34">
        <v>152</v>
      </c>
      <c r="P162" s="34">
        <v>155</v>
      </c>
    </row>
    <row r="163" spans="1:16" x14ac:dyDescent="0.3">
      <c r="A163" s="34">
        <v>777</v>
      </c>
      <c r="B163" s="35">
        <v>40578</v>
      </c>
      <c r="C163" s="34">
        <v>1</v>
      </c>
      <c r="D163" s="34">
        <v>0</v>
      </c>
      <c r="E163" s="34">
        <v>2</v>
      </c>
      <c r="F163" s="34">
        <v>19</v>
      </c>
      <c r="G163" s="36" t="b">
        <v>0</v>
      </c>
      <c r="H163" s="34">
        <v>5</v>
      </c>
      <c r="I163" s="34">
        <v>2</v>
      </c>
      <c r="J163" s="34">
        <v>0.24</v>
      </c>
      <c r="K163" s="34">
        <v>0.2424</v>
      </c>
      <c r="L163" s="34">
        <v>0.65</v>
      </c>
      <c r="M163" s="34">
        <v>0.1343</v>
      </c>
      <c r="N163" s="34">
        <v>1</v>
      </c>
      <c r="O163" s="34">
        <v>102</v>
      </c>
      <c r="P163" s="34">
        <v>103</v>
      </c>
    </row>
    <row r="164" spans="1:16" x14ac:dyDescent="0.3">
      <c r="A164" s="34">
        <v>778</v>
      </c>
      <c r="B164" s="35">
        <v>40578</v>
      </c>
      <c r="C164" s="34">
        <v>1</v>
      </c>
      <c r="D164" s="34">
        <v>0</v>
      </c>
      <c r="E164" s="34">
        <v>2</v>
      </c>
      <c r="F164" s="34">
        <v>20</v>
      </c>
      <c r="G164" s="36" t="b">
        <v>0</v>
      </c>
      <c r="H164" s="34">
        <v>5</v>
      </c>
      <c r="I164" s="34">
        <v>2</v>
      </c>
      <c r="J164" s="34">
        <v>0.24</v>
      </c>
      <c r="K164" s="34">
        <v>0.2424</v>
      </c>
      <c r="L164" s="34">
        <v>0.65</v>
      </c>
      <c r="M164" s="34">
        <v>0.16420000000000001</v>
      </c>
      <c r="N164" s="34">
        <v>2</v>
      </c>
      <c r="O164" s="34">
        <v>69</v>
      </c>
      <c r="P164" s="34">
        <v>71</v>
      </c>
    </row>
    <row r="165" spans="1:16" x14ac:dyDescent="0.3">
      <c r="A165" s="34">
        <v>779</v>
      </c>
      <c r="B165" s="35">
        <v>40578</v>
      </c>
      <c r="C165" s="34">
        <v>1</v>
      </c>
      <c r="D165" s="34">
        <v>0</v>
      </c>
      <c r="E165" s="34">
        <v>2</v>
      </c>
      <c r="F165" s="34">
        <v>21</v>
      </c>
      <c r="G165" s="36" t="b">
        <v>0</v>
      </c>
      <c r="H165" s="34">
        <v>5</v>
      </c>
      <c r="I165" s="34">
        <v>2</v>
      </c>
      <c r="J165" s="34">
        <v>0.24</v>
      </c>
      <c r="K165" s="34">
        <v>0.2424</v>
      </c>
      <c r="L165" s="34">
        <v>0.7</v>
      </c>
      <c r="M165" s="34">
        <v>0.16420000000000001</v>
      </c>
      <c r="N165" s="34">
        <v>2</v>
      </c>
      <c r="O165" s="34">
        <v>41</v>
      </c>
      <c r="P165" s="34">
        <v>43</v>
      </c>
    </row>
    <row r="166" spans="1:16" x14ac:dyDescent="0.3">
      <c r="A166" s="34">
        <v>780</v>
      </c>
      <c r="B166" s="35">
        <v>40578</v>
      </c>
      <c r="C166" s="34">
        <v>1</v>
      </c>
      <c r="D166" s="34">
        <v>0</v>
      </c>
      <c r="E166" s="34">
        <v>2</v>
      </c>
      <c r="F166" s="34">
        <v>22</v>
      </c>
      <c r="G166" s="36" t="b">
        <v>0</v>
      </c>
      <c r="H166" s="34">
        <v>5</v>
      </c>
      <c r="I166" s="34">
        <v>2</v>
      </c>
      <c r="J166" s="34">
        <v>0.24</v>
      </c>
      <c r="K166" s="34">
        <v>0.2424</v>
      </c>
      <c r="L166" s="34">
        <v>0.65</v>
      </c>
      <c r="M166" s="34">
        <v>0.16420000000000001</v>
      </c>
      <c r="N166" s="34">
        <v>1</v>
      </c>
      <c r="O166" s="34">
        <v>45</v>
      </c>
      <c r="P166" s="34">
        <v>46</v>
      </c>
    </row>
    <row r="167" spans="1:16" x14ac:dyDescent="0.3">
      <c r="A167" s="34">
        <v>781</v>
      </c>
      <c r="B167" s="35">
        <v>40578</v>
      </c>
      <c r="C167" s="34">
        <v>1</v>
      </c>
      <c r="D167" s="34">
        <v>0</v>
      </c>
      <c r="E167" s="34">
        <v>2</v>
      </c>
      <c r="F167" s="34">
        <v>23</v>
      </c>
      <c r="G167" s="36" t="b">
        <v>0</v>
      </c>
      <c r="H167" s="34">
        <v>5</v>
      </c>
      <c r="I167" s="34">
        <v>2</v>
      </c>
      <c r="J167" s="34">
        <v>0.24</v>
      </c>
      <c r="K167" s="34">
        <v>0.2424</v>
      </c>
      <c r="L167" s="34">
        <v>0.7</v>
      </c>
      <c r="M167" s="34">
        <v>0.1343</v>
      </c>
      <c r="N167" s="34">
        <v>1</v>
      </c>
      <c r="O167" s="34">
        <v>30</v>
      </c>
      <c r="P167" s="34">
        <v>31</v>
      </c>
    </row>
    <row r="168" spans="1:16" x14ac:dyDescent="0.3">
      <c r="A168" s="34">
        <v>782</v>
      </c>
      <c r="B168" s="35">
        <v>40579</v>
      </c>
      <c r="C168" s="34">
        <v>1</v>
      </c>
      <c r="D168" s="34">
        <v>0</v>
      </c>
      <c r="E168" s="34">
        <v>2</v>
      </c>
      <c r="F168" s="34">
        <v>0</v>
      </c>
      <c r="G168" s="36" t="b">
        <v>0</v>
      </c>
      <c r="H168" s="34">
        <v>6</v>
      </c>
      <c r="I168" s="34">
        <v>2</v>
      </c>
      <c r="J168" s="34">
        <v>0.24</v>
      </c>
      <c r="K168" s="34">
        <v>0.2424</v>
      </c>
      <c r="L168" s="34">
        <v>0.7</v>
      </c>
      <c r="M168" s="34">
        <v>0.16420000000000001</v>
      </c>
      <c r="N168" s="34">
        <v>3</v>
      </c>
      <c r="O168" s="34">
        <v>36</v>
      </c>
      <c r="P168" s="34">
        <v>39</v>
      </c>
    </row>
    <row r="169" spans="1:16" x14ac:dyDescent="0.3">
      <c r="A169" s="34">
        <v>783</v>
      </c>
      <c r="B169" s="35">
        <v>40579</v>
      </c>
      <c r="C169" s="34">
        <v>1</v>
      </c>
      <c r="D169" s="34">
        <v>0</v>
      </c>
      <c r="E169" s="34">
        <v>2</v>
      </c>
      <c r="F169" s="34">
        <v>1</v>
      </c>
      <c r="G169" s="36" t="b">
        <v>0</v>
      </c>
      <c r="H169" s="34">
        <v>6</v>
      </c>
      <c r="I169" s="34">
        <v>2</v>
      </c>
      <c r="J169" s="34">
        <v>0.24</v>
      </c>
      <c r="K169" s="34">
        <v>0.2424</v>
      </c>
      <c r="L169" s="34">
        <v>0.65</v>
      </c>
      <c r="M169" s="34">
        <v>0.16420000000000001</v>
      </c>
      <c r="N169" s="34">
        <v>1</v>
      </c>
      <c r="O169" s="34">
        <v>17</v>
      </c>
      <c r="P169" s="34">
        <v>18</v>
      </c>
    </row>
    <row r="170" spans="1:16" x14ac:dyDescent="0.3">
      <c r="A170" s="34">
        <v>784</v>
      </c>
      <c r="B170" s="35">
        <v>40579</v>
      </c>
      <c r="C170" s="34">
        <v>1</v>
      </c>
      <c r="D170" s="34">
        <v>0</v>
      </c>
      <c r="E170" s="34">
        <v>2</v>
      </c>
      <c r="F170" s="34">
        <v>2</v>
      </c>
      <c r="G170" s="36" t="b">
        <v>0</v>
      </c>
      <c r="H170" s="34">
        <v>6</v>
      </c>
      <c r="I170" s="34">
        <v>2</v>
      </c>
      <c r="J170" s="34">
        <v>0.24</v>
      </c>
      <c r="K170" s="34">
        <v>0.2424</v>
      </c>
      <c r="L170" s="34">
        <v>0.75</v>
      </c>
      <c r="M170" s="34">
        <v>0.16420000000000001</v>
      </c>
      <c r="N170" s="34">
        <v>5</v>
      </c>
      <c r="O170" s="34">
        <v>12</v>
      </c>
      <c r="P170" s="34">
        <v>17</v>
      </c>
    </row>
    <row r="171" spans="1:16" x14ac:dyDescent="0.3">
      <c r="A171" s="34">
        <v>785</v>
      </c>
      <c r="B171" s="35">
        <v>40579</v>
      </c>
      <c r="C171" s="34">
        <v>1</v>
      </c>
      <c r="D171" s="34">
        <v>0</v>
      </c>
      <c r="E171" s="34">
        <v>2</v>
      </c>
      <c r="F171" s="34">
        <v>3</v>
      </c>
      <c r="G171" s="36" t="b">
        <v>0</v>
      </c>
      <c r="H171" s="34">
        <v>6</v>
      </c>
      <c r="I171" s="34">
        <v>2</v>
      </c>
      <c r="J171" s="34">
        <v>0.24</v>
      </c>
      <c r="K171" s="34">
        <v>0.2424</v>
      </c>
      <c r="L171" s="34">
        <v>0.75</v>
      </c>
      <c r="M171" s="34">
        <v>0.16420000000000001</v>
      </c>
      <c r="N171" s="34">
        <v>1</v>
      </c>
      <c r="O171" s="34">
        <v>10</v>
      </c>
      <c r="P171" s="34">
        <v>11</v>
      </c>
    </row>
    <row r="172" spans="1:16" x14ac:dyDescent="0.3">
      <c r="A172" s="34">
        <v>786</v>
      </c>
      <c r="B172" s="35">
        <v>40579</v>
      </c>
      <c r="C172" s="34">
        <v>1</v>
      </c>
      <c r="D172" s="34">
        <v>0</v>
      </c>
      <c r="E172" s="34">
        <v>2</v>
      </c>
      <c r="F172" s="34">
        <v>4</v>
      </c>
      <c r="G172" s="36" t="b">
        <v>0</v>
      </c>
      <c r="H172" s="34">
        <v>6</v>
      </c>
      <c r="I172" s="34">
        <v>3</v>
      </c>
      <c r="J172" s="34">
        <v>0.22</v>
      </c>
      <c r="K172" s="34">
        <v>0.2273</v>
      </c>
      <c r="L172" s="34">
        <v>0.93</v>
      </c>
      <c r="M172" s="34">
        <v>0.1343</v>
      </c>
      <c r="N172" s="34">
        <v>0</v>
      </c>
      <c r="O172" s="34">
        <v>8</v>
      </c>
      <c r="P172" s="34">
        <v>8</v>
      </c>
    </row>
    <row r="173" spans="1:16" x14ac:dyDescent="0.3">
      <c r="A173" s="34">
        <v>787</v>
      </c>
      <c r="B173" s="35">
        <v>40579</v>
      </c>
      <c r="C173" s="34">
        <v>1</v>
      </c>
      <c r="D173" s="34">
        <v>0</v>
      </c>
      <c r="E173" s="34">
        <v>2</v>
      </c>
      <c r="F173" s="34">
        <v>5</v>
      </c>
      <c r="G173" s="36" t="b">
        <v>0</v>
      </c>
      <c r="H173" s="34">
        <v>6</v>
      </c>
      <c r="I173" s="34">
        <v>3</v>
      </c>
      <c r="J173" s="34">
        <v>0.2</v>
      </c>
      <c r="K173" s="34">
        <v>0.2273</v>
      </c>
      <c r="L173" s="34">
        <v>1</v>
      </c>
      <c r="M173" s="34">
        <v>8.9599999999999999E-2</v>
      </c>
      <c r="N173" s="34">
        <v>0</v>
      </c>
      <c r="O173" s="34">
        <v>9</v>
      </c>
      <c r="P173" s="34">
        <v>9</v>
      </c>
    </row>
    <row r="174" spans="1:16" x14ac:dyDescent="0.3">
      <c r="A174" s="34">
        <v>788</v>
      </c>
      <c r="B174" s="35">
        <v>40579</v>
      </c>
      <c r="C174" s="34">
        <v>1</v>
      </c>
      <c r="D174" s="34">
        <v>0</v>
      </c>
      <c r="E174" s="34">
        <v>2</v>
      </c>
      <c r="F174" s="34">
        <v>6</v>
      </c>
      <c r="G174" s="36" t="b">
        <v>0</v>
      </c>
      <c r="H174" s="34">
        <v>6</v>
      </c>
      <c r="I174" s="34">
        <v>3</v>
      </c>
      <c r="J174" s="34">
        <v>0.2</v>
      </c>
      <c r="K174" s="34">
        <v>0.2576</v>
      </c>
      <c r="L174" s="34">
        <v>1</v>
      </c>
      <c r="M174" s="34">
        <v>0</v>
      </c>
      <c r="N174" s="34">
        <v>0</v>
      </c>
      <c r="O174" s="34">
        <v>4</v>
      </c>
      <c r="P174" s="34">
        <v>4</v>
      </c>
    </row>
    <row r="175" spans="1:16" x14ac:dyDescent="0.3">
      <c r="A175" s="34">
        <v>789</v>
      </c>
      <c r="B175" s="35">
        <v>40579</v>
      </c>
      <c r="C175" s="34">
        <v>1</v>
      </c>
      <c r="D175" s="34">
        <v>0</v>
      </c>
      <c r="E175" s="34">
        <v>2</v>
      </c>
      <c r="F175" s="34">
        <v>7</v>
      </c>
      <c r="G175" s="36" t="b">
        <v>0</v>
      </c>
      <c r="H175" s="34">
        <v>6</v>
      </c>
      <c r="I175" s="34">
        <v>3</v>
      </c>
      <c r="J175" s="34">
        <v>0.22</v>
      </c>
      <c r="K175" s="34">
        <v>0.2576</v>
      </c>
      <c r="L175" s="34">
        <v>0.93</v>
      </c>
      <c r="M175" s="34">
        <v>8.9599999999999999E-2</v>
      </c>
      <c r="N175" s="34">
        <v>0</v>
      </c>
      <c r="O175" s="34">
        <v>4</v>
      </c>
      <c r="P175" s="34">
        <v>4</v>
      </c>
    </row>
    <row r="176" spans="1:16" x14ac:dyDescent="0.3">
      <c r="A176" s="34">
        <v>790</v>
      </c>
      <c r="B176" s="35">
        <v>40579</v>
      </c>
      <c r="C176" s="34">
        <v>1</v>
      </c>
      <c r="D176" s="34">
        <v>0</v>
      </c>
      <c r="E176" s="34">
        <v>2</v>
      </c>
      <c r="F176" s="34">
        <v>8</v>
      </c>
      <c r="G176" s="36" t="b">
        <v>0</v>
      </c>
      <c r="H176" s="34">
        <v>6</v>
      </c>
      <c r="I176" s="34">
        <v>3</v>
      </c>
      <c r="J176" s="34">
        <v>0.2</v>
      </c>
      <c r="K176" s="34">
        <v>0.2273</v>
      </c>
      <c r="L176" s="34">
        <v>1</v>
      </c>
      <c r="M176" s="34">
        <v>8.9599999999999999E-2</v>
      </c>
      <c r="N176" s="34">
        <v>0</v>
      </c>
      <c r="O176" s="34">
        <v>10</v>
      </c>
      <c r="P176" s="34">
        <v>10</v>
      </c>
    </row>
    <row r="177" spans="1:16" x14ac:dyDescent="0.3">
      <c r="A177" s="34">
        <v>791</v>
      </c>
      <c r="B177" s="35">
        <v>40579</v>
      </c>
      <c r="C177" s="34">
        <v>1</v>
      </c>
      <c r="D177" s="34">
        <v>0</v>
      </c>
      <c r="E177" s="34">
        <v>2</v>
      </c>
      <c r="F177" s="34">
        <v>9</v>
      </c>
      <c r="G177" s="36" t="b">
        <v>0</v>
      </c>
      <c r="H177" s="34">
        <v>6</v>
      </c>
      <c r="I177" s="34">
        <v>3</v>
      </c>
      <c r="J177" s="34">
        <v>0.2</v>
      </c>
      <c r="K177" s="34">
        <v>0.2273</v>
      </c>
      <c r="L177" s="34">
        <v>1</v>
      </c>
      <c r="M177" s="34">
        <v>8.9599999999999999E-2</v>
      </c>
      <c r="N177" s="34">
        <v>3</v>
      </c>
      <c r="O177" s="34">
        <v>17</v>
      </c>
      <c r="P177" s="34">
        <v>20</v>
      </c>
    </row>
    <row r="178" spans="1:16" x14ac:dyDescent="0.3">
      <c r="A178" s="34">
        <v>792</v>
      </c>
      <c r="B178" s="35">
        <v>40579</v>
      </c>
      <c r="C178" s="34">
        <v>1</v>
      </c>
      <c r="D178" s="34">
        <v>0</v>
      </c>
      <c r="E178" s="34">
        <v>2</v>
      </c>
      <c r="F178" s="34">
        <v>10</v>
      </c>
      <c r="G178" s="36" t="b">
        <v>0</v>
      </c>
      <c r="H178" s="34">
        <v>6</v>
      </c>
      <c r="I178" s="34">
        <v>3</v>
      </c>
      <c r="J178" s="34">
        <v>0.2</v>
      </c>
      <c r="K178" s="34">
        <v>0.21210000000000001</v>
      </c>
      <c r="L178" s="34">
        <v>1</v>
      </c>
      <c r="M178" s="34">
        <v>0.1343</v>
      </c>
      <c r="N178" s="34">
        <v>3</v>
      </c>
      <c r="O178" s="34">
        <v>31</v>
      </c>
      <c r="P178" s="34">
        <v>34</v>
      </c>
    </row>
    <row r="179" spans="1:16" x14ac:dyDescent="0.3">
      <c r="A179" s="34">
        <v>793</v>
      </c>
      <c r="B179" s="35">
        <v>40579</v>
      </c>
      <c r="C179" s="34">
        <v>1</v>
      </c>
      <c r="D179" s="34">
        <v>0</v>
      </c>
      <c r="E179" s="34">
        <v>2</v>
      </c>
      <c r="F179" s="34">
        <v>11</v>
      </c>
      <c r="G179" s="36" t="b">
        <v>0</v>
      </c>
      <c r="H179" s="34">
        <v>6</v>
      </c>
      <c r="I179" s="34">
        <v>3</v>
      </c>
      <c r="J179" s="34">
        <v>0.22</v>
      </c>
      <c r="K179" s="34">
        <v>0.2273</v>
      </c>
      <c r="L179" s="34">
        <v>1</v>
      </c>
      <c r="M179" s="34">
        <v>0.1343</v>
      </c>
      <c r="N179" s="34">
        <v>1</v>
      </c>
      <c r="O179" s="34">
        <v>46</v>
      </c>
      <c r="P179" s="34">
        <v>47</v>
      </c>
    </row>
    <row r="180" spans="1:16" x14ac:dyDescent="0.3">
      <c r="A180" s="34">
        <v>794</v>
      </c>
      <c r="B180" s="35">
        <v>40579</v>
      </c>
      <c r="C180" s="34">
        <v>1</v>
      </c>
      <c r="D180" s="34">
        <v>0</v>
      </c>
      <c r="E180" s="34">
        <v>2</v>
      </c>
      <c r="F180" s="34">
        <v>12</v>
      </c>
      <c r="G180" s="36" t="b">
        <v>0</v>
      </c>
      <c r="H180" s="34">
        <v>6</v>
      </c>
      <c r="I180" s="34">
        <v>3</v>
      </c>
      <c r="J180" s="34">
        <v>0.22</v>
      </c>
      <c r="K180" s="34">
        <v>0.2273</v>
      </c>
      <c r="L180" s="34">
        <v>1</v>
      </c>
      <c r="M180" s="34">
        <v>0.16420000000000001</v>
      </c>
      <c r="N180" s="34">
        <v>10</v>
      </c>
      <c r="O180" s="34">
        <v>42</v>
      </c>
      <c r="P180" s="34">
        <v>52</v>
      </c>
    </row>
    <row r="181" spans="1:16" x14ac:dyDescent="0.3">
      <c r="A181" s="34">
        <v>795</v>
      </c>
      <c r="B181" s="35">
        <v>40579</v>
      </c>
      <c r="C181" s="34">
        <v>1</v>
      </c>
      <c r="D181" s="34">
        <v>0</v>
      </c>
      <c r="E181" s="34">
        <v>2</v>
      </c>
      <c r="F181" s="34">
        <v>13</v>
      </c>
      <c r="G181" s="36" t="b">
        <v>0</v>
      </c>
      <c r="H181" s="34">
        <v>6</v>
      </c>
      <c r="I181" s="34">
        <v>3</v>
      </c>
      <c r="J181" s="34">
        <v>0.22</v>
      </c>
      <c r="K181" s="34">
        <v>0.2273</v>
      </c>
      <c r="L181" s="34">
        <v>1</v>
      </c>
      <c r="M181" s="34">
        <v>0.16420000000000001</v>
      </c>
      <c r="N181" s="34">
        <v>10</v>
      </c>
      <c r="O181" s="34">
        <v>62</v>
      </c>
      <c r="P181" s="34">
        <v>72</v>
      </c>
    </row>
    <row r="182" spans="1:16" x14ac:dyDescent="0.3">
      <c r="A182" s="34">
        <v>796</v>
      </c>
      <c r="B182" s="35">
        <v>40579</v>
      </c>
      <c r="C182" s="34">
        <v>1</v>
      </c>
      <c r="D182" s="34">
        <v>0</v>
      </c>
      <c r="E182" s="34">
        <v>2</v>
      </c>
      <c r="F182" s="34">
        <v>14</v>
      </c>
      <c r="G182" s="36" t="b">
        <v>0</v>
      </c>
      <c r="H182" s="34">
        <v>6</v>
      </c>
      <c r="I182" s="34">
        <v>3</v>
      </c>
      <c r="J182" s="34">
        <v>0.22</v>
      </c>
      <c r="K182" s="34">
        <v>0.2727</v>
      </c>
      <c r="L182" s="34">
        <v>1</v>
      </c>
      <c r="M182" s="34">
        <v>0</v>
      </c>
      <c r="N182" s="34">
        <v>5</v>
      </c>
      <c r="O182" s="34">
        <v>50</v>
      </c>
      <c r="P182" s="34">
        <v>55</v>
      </c>
    </row>
    <row r="183" spans="1:16" x14ac:dyDescent="0.3">
      <c r="A183" s="34">
        <v>797</v>
      </c>
      <c r="B183" s="35">
        <v>40579</v>
      </c>
      <c r="C183" s="34">
        <v>1</v>
      </c>
      <c r="D183" s="34">
        <v>0</v>
      </c>
      <c r="E183" s="34">
        <v>2</v>
      </c>
      <c r="F183" s="34">
        <v>15</v>
      </c>
      <c r="G183" s="36" t="b">
        <v>0</v>
      </c>
      <c r="H183" s="34">
        <v>6</v>
      </c>
      <c r="I183" s="34">
        <v>3</v>
      </c>
      <c r="J183" s="34">
        <v>0.22</v>
      </c>
      <c r="K183" s="34">
        <v>0.2727</v>
      </c>
      <c r="L183" s="34">
        <v>1</v>
      </c>
      <c r="M183" s="34">
        <v>0</v>
      </c>
      <c r="N183" s="34">
        <v>11</v>
      </c>
      <c r="O183" s="34">
        <v>49</v>
      </c>
      <c r="P183" s="34">
        <v>60</v>
      </c>
    </row>
    <row r="184" spans="1:16" x14ac:dyDescent="0.3">
      <c r="A184" s="34">
        <v>798</v>
      </c>
      <c r="B184" s="35">
        <v>40579</v>
      </c>
      <c r="C184" s="34">
        <v>1</v>
      </c>
      <c r="D184" s="34">
        <v>0</v>
      </c>
      <c r="E184" s="34">
        <v>2</v>
      </c>
      <c r="F184" s="34">
        <v>16</v>
      </c>
      <c r="G184" s="36" t="b">
        <v>0</v>
      </c>
      <c r="H184" s="34">
        <v>6</v>
      </c>
      <c r="I184" s="34">
        <v>3</v>
      </c>
      <c r="J184" s="34">
        <v>0.22</v>
      </c>
      <c r="K184" s="34">
        <v>0.2273</v>
      </c>
      <c r="L184" s="34">
        <v>1</v>
      </c>
      <c r="M184" s="34">
        <v>0.1343</v>
      </c>
      <c r="N184" s="34">
        <v>8</v>
      </c>
      <c r="O184" s="34">
        <v>63</v>
      </c>
      <c r="P184" s="34">
        <v>71</v>
      </c>
    </row>
    <row r="185" spans="1:16" x14ac:dyDescent="0.3">
      <c r="A185" s="34">
        <v>799</v>
      </c>
      <c r="B185" s="35">
        <v>40579</v>
      </c>
      <c r="C185" s="34">
        <v>1</v>
      </c>
      <c r="D185" s="34">
        <v>0</v>
      </c>
      <c r="E185" s="34">
        <v>2</v>
      </c>
      <c r="F185" s="34">
        <v>17</v>
      </c>
      <c r="G185" s="36" t="b">
        <v>0</v>
      </c>
      <c r="H185" s="34">
        <v>6</v>
      </c>
      <c r="I185" s="34">
        <v>2</v>
      </c>
      <c r="J185" s="34">
        <v>0.24</v>
      </c>
      <c r="K185" s="34">
        <v>0.21210000000000001</v>
      </c>
      <c r="L185" s="34">
        <v>1</v>
      </c>
      <c r="M185" s="34">
        <v>0.28360000000000002</v>
      </c>
      <c r="N185" s="34">
        <v>14</v>
      </c>
      <c r="O185" s="34">
        <v>64</v>
      </c>
      <c r="P185" s="34">
        <v>78</v>
      </c>
    </row>
    <row r="186" spans="1:16" x14ac:dyDescent="0.3">
      <c r="A186" s="34">
        <v>800</v>
      </c>
      <c r="B186" s="35">
        <v>40579</v>
      </c>
      <c r="C186" s="34">
        <v>1</v>
      </c>
      <c r="D186" s="34">
        <v>0</v>
      </c>
      <c r="E186" s="34">
        <v>2</v>
      </c>
      <c r="F186" s="34">
        <v>18</v>
      </c>
      <c r="G186" s="36" t="b">
        <v>0</v>
      </c>
      <c r="H186" s="34">
        <v>6</v>
      </c>
      <c r="I186" s="34">
        <v>2</v>
      </c>
      <c r="J186" s="34">
        <v>0.28000000000000003</v>
      </c>
      <c r="K186" s="34">
        <v>0.2424</v>
      </c>
      <c r="L186" s="34">
        <v>0.93</v>
      </c>
      <c r="M186" s="34">
        <v>0.44779999999999998</v>
      </c>
      <c r="N186" s="34">
        <v>2</v>
      </c>
      <c r="O186" s="34">
        <v>81</v>
      </c>
      <c r="P186" s="34">
        <v>83</v>
      </c>
    </row>
    <row r="187" spans="1:16" x14ac:dyDescent="0.3">
      <c r="A187" s="34">
        <v>801</v>
      </c>
      <c r="B187" s="35">
        <v>40579</v>
      </c>
      <c r="C187" s="34">
        <v>1</v>
      </c>
      <c r="D187" s="34">
        <v>0</v>
      </c>
      <c r="E187" s="34">
        <v>2</v>
      </c>
      <c r="F187" s="34">
        <v>19</v>
      </c>
      <c r="G187" s="36" t="b">
        <v>0</v>
      </c>
      <c r="H187" s="34">
        <v>6</v>
      </c>
      <c r="I187" s="34">
        <v>2</v>
      </c>
      <c r="J187" s="34">
        <v>0.28000000000000003</v>
      </c>
      <c r="K187" s="34">
        <v>0.2424</v>
      </c>
      <c r="L187" s="34">
        <v>0.93</v>
      </c>
      <c r="M187" s="34">
        <v>0.44779999999999998</v>
      </c>
      <c r="N187" s="34">
        <v>6</v>
      </c>
      <c r="O187" s="34">
        <v>78</v>
      </c>
      <c r="P187" s="34">
        <v>84</v>
      </c>
    </row>
    <row r="188" spans="1:16" x14ac:dyDescent="0.3">
      <c r="A188" s="34">
        <v>802</v>
      </c>
      <c r="B188" s="35">
        <v>40579</v>
      </c>
      <c r="C188" s="34">
        <v>1</v>
      </c>
      <c r="D188" s="34">
        <v>0</v>
      </c>
      <c r="E188" s="34">
        <v>2</v>
      </c>
      <c r="F188" s="34">
        <v>20</v>
      </c>
      <c r="G188" s="36" t="b">
        <v>0</v>
      </c>
      <c r="H188" s="34">
        <v>6</v>
      </c>
      <c r="I188" s="34">
        <v>1</v>
      </c>
      <c r="J188" s="34">
        <v>0.3</v>
      </c>
      <c r="K188" s="34">
        <v>0.28789999999999999</v>
      </c>
      <c r="L188" s="34">
        <v>0.87</v>
      </c>
      <c r="M188" s="34">
        <v>0.25369999999999998</v>
      </c>
      <c r="N188" s="34">
        <v>5</v>
      </c>
      <c r="O188" s="34">
        <v>64</v>
      </c>
      <c r="P188" s="34">
        <v>69</v>
      </c>
    </row>
    <row r="189" spans="1:16" x14ac:dyDescent="0.3">
      <c r="A189" s="34">
        <v>803</v>
      </c>
      <c r="B189" s="35">
        <v>40579</v>
      </c>
      <c r="C189" s="34">
        <v>1</v>
      </c>
      <c r="D189" s="34">
        <v>0</v>
      </c>
      <c r="E189" s="34">
        <v>2</v>
      </c>
      <c r="F189" s="34">
        <v>21</v>
      </c>
      <c r="G189" s="36" t="b">
        <v>0</v>
      </c>
      <c r="H189" s="34">
        <v>6</v>
      </c>
      <c r="I189" s="34">
        <v>1</v>
      </c>
      <c r="J189" s="34">
        <v>0.26</v>
      </c>
      <c r="K189" s="34">
        <v>0.2576</v>
      </c>
      <c r="L189" s="34">
        <v>1</v>
      </c>
      <c r="M189" s="34">
        <v>0.19400000000000001</v>
      </c>
      <c r="N189" s="34">
        <v>3</v>
      </c>
      <c r="O189" s="34">
        <v>53</v>
      </c>
      <c r="P189" s="34">
        <v>56</v>
      </c>
    </row>
    <row r="190" spans="1:16" x14ac:dyDescent="0.3">
      <c r="A190" s="34">
        <v>804</v>
      </c>
      <c r="B190" s="35">
        <v>40579</v>
      </c>
      <c r="C190" s="34">
        <v>1</v>
      </c>
      <c r="D190" s="34">
        <v>0</v>
      </c>
      <c r="E190" s="34">
        <v>2</v>
      </c>
      <c r="F190" s="34">
        <v>22</v>
      </c>
      <c r="G190" s="36" t="b">
        <v>0</v>
      </c>
      <c r="H190" s="34">
        <v>6</v>
      </c>
      <c r="I190" s="34">
        <v>1</v>
      </c>
      <c r="J190" s="34">
        <v>0.26</v>
      </c>
      <c r="K190" s="34">
        <v>0.2727</v>
      </c>
      <c r="L190" s="34">
        <v>0.93</v>
      </c>
      <c r="M190" s="34">
        <v>0.1343</v>
      </c>
      <c r="N190" s="34">
        <v>2</v>
      </c>
      <c r="O190" s="34">
        <v>43</v>
      </c>
      <c r="P190" s="34">
        <v>45</v>
      </c>
    </row>
    <row r="191" spans="1:16" x14ac:dyDescent="0.3">
      <c r="A191" s="34">
        <v>805</v>
      </c>
      <c r="B191" s="35">
        <v>40579</v>
      </c>
      <c r="C191" s="34">
        <v>1</v>
      </c>
      <c r="D191" s="34">
        <v>0</v>
      </c>
      <c r="E191" s="34">
        <v>2</v>
      </c>
      <c r="F191" s="34">
        <v>23</v>
      </c>
      <c r="G191" s="36" t="b">
        <v>0</v>
      </c>
      <c r="H191" s="34">
        <v>6</v>
      </c>
      <c r="I191" s="34">
        <v>1</v>
      </c>
      <c r="J191" s="34">
        <v>0.26</v>
      </c>
      <c r="K191" s="34">
        <v>0.2576</v>
      </c>
      <c r="L191" s="34">
        <v>0.93</v>
      </c>
      <c r="M191" s="34">
        <v>0.22389999999999999</v>
      </c>
      <c r="N191" s="34">
        <v>7</v>
      </c>
      <c r="O191" s="34">
        <v>52</v>
      </c>
      <c r="P191" s="34">
        <v>59</v>
      </c>
    </row>
    <row r="192" spans="1:16" x14ac:dyDescent="0.3">
      <c r="A192" s="34">
        <v>806</v>
      </c>
      <c r="B192" s="35">
        <v>40580</v>
      </c>
      <c r="C192" s="34">
        <v>1</v>
      </c>
      <c r="D192" s="34">
        <v>0</v>
      </c>
      <c r="E192" s="34">
        <v>2</v>
      </c>
      <c r="F192" s="34">
        <v>0</v>
      </c>
      <c r="G192" s="36" t="b">
        <v>0</v>
      </c>
      <c r="H192" s="34">
        <v>0</v>
      </c>
      <c r="I192" s="34">
        <v>1</v>
      </c>
      <c r="J192" s="34">
        <v>0.26</v>
      </c>
      <c r="K192" s="34">
        <v>0.2576</v>
      </c>
      <c r="L192" s="34">
        <v>0.7</v>
      </c>
      <c r="M192" s="34">
        <v>0.19400000000000001</v>
      </c>
      <c r="N192" s="34">
        <v>2</v>
      </c>
      <c r="O192" s="34">
        <v>37</v>
      </c>
      <c r="P192" s="34">
        <v>39</v>
      </c>
    </row>
    <row r="193" spans="1:16" x14ac:dyDescent="0.3">
      <c r="A193" s="34">
        <v>807</v>
      </c>
      <c r="B193" s="35">
        <v>40580</v>
      </c>
      <c r="C193" s="34">
        <v>1</v>
      </c>
      <c r="D193" s="34">
        <v>0</v>
      </c>
      <c r="E193" s="34">
        <v>2</v>
      </c>
      <c r="F193" s="34">
        <v>1</v>
      </c>
      <c r="G193" s="36" t="b">
        <v>0</v>
      </c>
      <c r="H193" s="34">
        <v>0</v>
      </c>
      <c r="I193" s="34">
        <v>1</v>
      </c>
      <c r="J193" s="34">
        <v>0.26</v>
      </c>
      <c r="K193" s="34">
        <v>0.2273</v>
      </c>
      <c r="L193" s="34">
        <v>0.65</v>
      </c>
      <c r="M193" s="34">
        <v>0.41789999999999999</v>
      </c>
      <c r="N193" s="34">
        <v>4</v>
      </c>
      <c r="O193" s="34">
        <v>40</v>
      </c>
      <c r="P193" s="34">
        <v>44</v>
      </c>
    </row>
    <row r="194" spans="1:16" x14ac:dyDescent="0.3">
      <c r="A194" s="34">
        <v>808</v>
      </c>
      <c r="B194" s="35">
        <v>40580</v>
      </c>
      <c r="C194" s="34">
        <v>1</v>
      </c>
      <c r="D194" s="34">
        <v>0</v>
      </c>
      <c r="E194" s="34">
        <v>2</v>
      </c>
      <c r="F194" s="34">
        <v>2</v>
      </c>
      <c r="G194" s="36" t="b">
        <v>0</v>
      </c>
      <c r="H194" s="34">
        <v>0</v>
      </c>
      <c r="I194" s="34">
        <v>1</v>
      </c>
      <c r="J194" s="34">
        <v>0.26</v>
      </c>
      <c r="K194" s="34">
        <v>0.2273</v>
      </c>
      <c r="L194" s="34">
        <v>0.6</v>
      </c>
      <c r="M194" s="34">
        <v>0.32840000000000003</v>
      </c>
      <c r="N194" s="34">
        <v>0</v>
      </c>
      <c r="O194" s="34">
        <v>20</v>
      </c>
      <c r="P194" s="34">
        <v>20</v>
      </c>
    </row>
    <row r="195" spans="1:16" x14ac:dyDescent="0.3">
      <c r="A195" s="34">
        <v>809</v>
      </c>
      <c r="B195" s="35">
        <v>40580</v>
      </c>
      <c r="C195" s="34">
        <v>1</v>
      </c>
      <c r="D195" s="34">
        <v>0</v>
      </c>
      <c r="E195" s="34">
        <v>2</v>
      </c>
      <c r="F195" s="34">
        <v>3</v>
      </c>
      <c r="G195" s="36" t="b">
        <v>0</v>
      </c>
      <c r="H195" s="34">
        <v>0</v>
      </c>
      <c r="I195" s="34">
        <v>1</v>
      </c>
      <c r="J195" s="34">
        <v>0.26</v>
      </c>
      <c r="K195" s="34">
        <v>0.28789999999999999</v>
      </c>
      <c r="L195" s="34">
        <v>0.6</v>
      </c>
      <c r="M195" s="34">
        <v>8.9599999999999999E-2</v>
      </c>
      <c r="N195" s="34">
        <v>3</v>
      </c>
      <c r="O195" s="34">
        <v>10</v>
      </c>
      <c r="P195" s="34">
        <v>13</v>
      </c>
    </row>
    <row r="196" spans="1:16" x14ac:dyDescent="0.3">
      <c r="A196" s="34">
        <v>810</v>
      </c>
      <c r="B196" s="35">
        <v>40580</v>
      </c>
      <c r="C196" s="34">
        <v>1</v>
      </c>
      <c r="D196" s="34">
        <v>0</v>
      </c>
      <c r="E196" s="34">
        <v>2</v>
      </c>
      <c r="F196" s="34">
        <v>4</v>
      </c>
      <c r="G196" s="36" t="b">
        <v>0</v>
      </c>
      <c r="H196" s="34">
        <v>0</v>
      </c>
      <c r="I196" s="34">
        <v>1</v>
      </c>
      <c r="J196" s="34">
        <v>0.26</v>
      </c>
      <c r="K196" s="34">
        <v>0.2273</v>
      </c>
      <c r="L196" s="34">
        <v>0.6</v>
      </c>
      <c r="M196" s="34">
        <v>0.35820000000000002</v>
      </c>
      <c r="N196" s="34">
        <v>0</v>
      </c>
      <c r="O196" s="34">
        <v>2</v>
      </c>
      <c r="P196" s="34">
        <v>2</v>
      </c>
    </row>
    <row r="197" spans="1:16" x14ac:dyDescent="0.3">
      <c r="A197" s="34">
        <v>811</v>
      </c>
      <c r="B197" s="35">
        <v>40580</v>
      </c>
      <c r="C197" s="34">
        <v>1</v>
      </c>
      <c r="D197" s="34">
        <v>0</v>
      </c>
      <c r="E197" s="34">
        <v>2</v>
      </c>
      <c r="F197" s="34">
        <v>5</v>
      </c>
      <c r="G197" s="36" t="b">
        <v>0</v>
      </c>
      <c r="H197" s="34">
        <v>0</v>
      </c>
      <c r="I197" s="34">
        <v>1</v>
      </c>
      <c r="J197" s="34">
        <v>0.26</v>
      </c>
      <c r="K197" s="34">
        <v>0.2576</v>
      </c>
      <c r="L197" s="34">
        <v>0.6</v>
      </c>
      <c r="M197" s="34">
        <v>0.22389999999999999</v>
      </c>
      <c r="N197" s="34">
        <v>0</v>
      </c>
      <c r="O197" s="34">
        <v>1</v>
      </c>
      <c r="P197" s="34">
        <v>1</v>
      </c>
    </row>
    <row r="198" spans="1:16" x14ac:dyDescent="0.3">
      <c r="A198" s="34">
        <v>812</v>
      </c>
      <c r="B198" s="35">
        <v>40580</v>
      </c>
      <c r="C198" s="34">
        <v>1</v>
      </c>
      <c r="D198" s="34">
        <v>0</v>
      </c>
      <c r="E198" s="34">
        <v>2</v>
      </c>
      <c r="F198" s="34">
        <v>6</v>
      </c>
      <c r="G198" s="36" t="b">
        <v>0</v>
      </c>
      <c r="H198" s="34">
        <v>0</v>
      </c>
      <c r="I198" s="34">
        <v>1</v>
      </c>
      <c r="J198" s="34">
        <v>0.26</v>
      </c>
      <c r="K198" s="34">
        <v>0.2576</v>
      </c>
      <c r="L198" s="34">
        <v>0.6</v>
      </c>
      <c r="M198" s="34">
        <v>0.22389999999999999</v>
      </c>
      <c r="N198" s="34">
        <v>0</v>
      </c>
      <c r="O198" s="34">
        <v>1</v>
      </c>
      <c r="P198" s="34">
        <v>1</v>
      </c>
    </row>
    <row r="199" spans="1:16" x14ac:dyDescent="0.3">
      <c r="A199" s="34">
        <v>813</v>
      </c>
      <c r="B199" s="35">
        <v>40580</v>
      </c>
      <c r="C199" s="34">
        <v>1</v>
      </c>
      <c r="D199" s="34">
        <v>0</v>
      </c>
      <c r="E199" s="34">
        <v>2</v>
      </c>
      <c r="F199" s="34">
        <v>7</v>
      </c>
      <c r="G199" s="36" t="b">
        <v>0</v>
      </c>
      <c r="H199" s="34">
        <v>0</v>
      </c>
      <c r="I199" s="34">
        <v>1</v>
      </c>
      <c r="J199" s="34">
        <v>0.24</v>
      </c>
      <c r="K199" s="34">
        <v>0.2424</v>
      </c>
      <c r="L199" s="34">
        <v>0.65</v>
      </c>
      <c r="M199" s="34">
        <v>0.16420000000000001</v>
      </c>
      <c r="N199" s="34">
        <v>0</v>
      </c>
      <c r="O199" s="34">
        <v>8</v>
      </c>
      <c r="P199" s="34">
        <v>8</v>
      </c>
    </row>
    <row r="200" spans="1:16" x14ac:dyDescent="0.3">
      <c r="A200" s="34">
        <v>814</v>
      </c>
      <c r="B200" s="35">
        <v>40580</v>
      </c>
      <c r="C200" s="34">
        <v>1</v>
      </c>
      <c r="D200" s="34">
        <v>0</v>
      </c>
      <c r="E200" s="34">
        <v>2</v>
      </c>
      <c r="F200" s="34">
        <v>8</v>
      </c>
      <c r="G200" s="36" t="b">
        <v>0</v>
      </c>
      <c r="H200" s="34">
        <v>0</v>
      </c>
      <c r="I200" s="34">
        <v>1</v>
      </c>
      <c r="J200" s="34">
        <v>0.24</v>
      </c>
      <c r="K200" s="34">
        <v>0.2576</v>
      </c>
      <c r="L200" s="34">
        <v>0.65</v>
      </c>
      <c r="M200" s="34">
        <v>0.1045</v>
      </c>
      <c r="N200" s="34">
        <v>2</v>
      </c>
      <c r="O200" s="34">
        <v>21</v>
      </c>
      <c r="P200" s="34">
        <v>23</v>
      </c>
    </row>
    <row r="201" spans="1:16" x14ac:dyDescent="0.3">
      <c r="A201" s="34">
        <v>815</v>
      </c>
      <c r="B201" s="35">
        <v>40580</v>
      </c>
      <c r="C201" s="34">
        <v>1</v>
      </c>
      <c r="D201" s="34">
        <v>0</v>
      </c>
      <c r="E201" s="34">
        <v>2</v>
      </c>
      <c r="F201" s="34">
        <v>9</v>
      </c>
      <c r="G201" s="36" t="b">
        <v>0</v>
      </c>
      <c r="H201" s="34">
        <v>0</v>
      </c>
      <c r="I201" s="34">
        <v>1</v>
      </c>
      <c r="J201" s="34">
        <v>0.28000000000000003</v>
      </c>
      <c r="K201" s="34">
        <v>0.28789999999999999</v>
      </c>
      <c r="L201" s="34">
        <v>0.56000000000000005</v>
      </c>
      <c r="M201" s="34">
        <v>0.1045</v>
      </c>
      <c r="N201" s="34">
        <v>7</v>
      </c>
      <c r="O201" s="34">
        <v>38</v>
      </c>
      <c r="P201" s="34">
        <v>45</v>
      </c>
    </row>
    <row r="202" spans="1:16" x14ac:dyDescent="0.3">
      <c r="A202" s="34">
        <v>816</v>
      </c>
      <c r="B202" s="35">
        <v>40580</v>
      </c>
      <c r="C202" s="34">
        <v>1</v>
      </c>
      <c r="D202" s="34">
        <v>0</v>
      </c>
      <c r="E202" s="34">
        <v>2</v>
      </c>
      <c r="F202" s="34">
        <v>10</v>
      </c>
      <c r="G202" s="36" t="b">
        <v>0</v>
      </c>
      <c r="H202" s="34">
        <v>0</v>
      </c>
      <c r="I202" s="34">
        <v>1</v>
      </c>
      <c r="J202" s="34">
        <v>0.3</v>
      </c>
      <c r="K202" s="34">
        <v>0.28789999999999999</v>
      </c>
      <c r="L202" s="34">
        <v>0.52</v>
      </c>
      <c r="M202" s="34">
        <v>0.25369999999999998</v>
      </c>
      <c r="N202" s="34">
        <v>15</v>
      </c>
      <c r="O202" s="34">
        <v>74</v>
      </c>
      <c r="P202" s="34">
        <v>89</v>
      </c>
    </row>
    <row r="203" spans="1:16" x14ac:dyDescent="0.3">
      <c r="A203" s="34">
        <v>817</v>
      </c>
      <c r="B203" s="35">
        <v>40580</v>
      </c>
      <c r="C203" s="34">
        <v>1</v>
      </c>
      <c r="D203" s="34">
        <v>0</v>
      </c>
      <c r="E203" s="34">
        <v>2</v>
      </c>
      <c r="F203" s="34">
        <v>11</v>
      </c>
      <c r="G203" s="36" t="b">
        <v>0</v>
      </c>
      <c r="H203" s="34">
        <v>0</v>
      </c>
      <c r="I203" s="34">
        <v>1</v>
      </c>
      <c r="J203" s="34">
        <v>0.32</v>
      </c>
      <c r="K203" s="34">
        <v>0.30299999999999999</v>
      </c>
      <c r="L203" s="34">
        <v>0.49</v>
      </c>
      <c r="M203" s="34">
        <v>0.25369999999999998</v>
      </c>
      <c r="N203" s="34">
        <v>28</v>
      </c>
      <c r="O203" s="34">
        <v>89</v>
      </c>
      <c r="P203" s="34">
        <v>117</v>
      </c>
    </row>
    <row r="204" spans="1:16" x14ac:dyDescent="0.3">
      <c r="A204" s="34">
        <v>818</v>
      </c>
      <c r="B204" s="35">
        <v>40580</v>
      </c>
      <c r="C204" s="34">
        <v>1</v>
      </c>
      <c r="D204" s="34">
        <v>0</v>
      </c>
      <c r="E204" s="34">
        <v>2</v>
      </c>
      <c r="F204" s="34">
        <v>12</v>
      </c>
      <c r="G204" s="36" t="b">
        <v>0</v>
      </c>
      <c r="H204" s="34">
        <v>0</v>
      </c>
      <c r="I204" s="34">
        <v>1</v>
      </c>
      <c r="J204" s="34">
        <v>0.34</v>
      </c>
      <c r="K204" s="34">
        <v>0.33329999999999999</v>
      </c>
      <c r="L204" s="34">
        <v>0.46</v>
      </c>
      <c r="M204" s="34">
        <v>0</v>
      </c>
      <c r="N204" s="34">
        <v>48</v>
      </c>
      <c r="O204" s="34">
        <v>126</v>
      </c>
      <c r="P204" s="34">
        <v>174</v>
      </c>
    </row>
    <row r="205" spans="1:16" x14ac:dyDescent="0.3">
      <c r="A205" s="34">
        <v>819</v>
      </c>
      <c r="B205" s="35">
        <v>40580</v>
      </c>
      <c r="C205" s="34">
        <v>1</v>
      </c>
      <c r="D205" s="34">
        <v>0</v>
      </c>
      <c r="E205" s="34">
        <v>2</v>
      </c>
      <c r="F205" s="34">
        <v>13</v>
      </c>
      <c r="G205" s="36" t="b">
        <v>0</v>
      </c>
      <c r="H205" s="34">
        <v>0</v>
      </c>
      <c r="I205" s="34">
        <v>1</v>
      </c>
      <c r="J205" s="34">
        <v>0.34</v>
      </c>
      <c r="K205" s="34">
        <v>0.36359999999999998</v>
      </c>
      <c r="L205" s="34">
        <v>0.46</v>
      </c>
      <c r="M205" s="34">
        <v>0</v>
      </c>
      <c r="N205" s="34">
        <v>47</v>
      </c>
      <c r="O205" s="34">
        <v>135</v>
      </c>
      <c r="P205" s="34">
        <v>182</v>
      </c>
    </row>
    <row r="206" spans="1:16" x14ac:dyDescent="0.3">
      <c r="A206" s="34">
        <v>820</v>
      </c>
      <c r="B206" s="35">
        <v>40580</v>
      </c>
      <c r="C206" s="34">
        <v>1</v>
      </c>
      <c r="D206" s="34">
        <v>0</v>
      </c>
      <c r="E206" s="34">
        <v>2</v>
      </c>
      <c r="F206" s="34">
        <v>14</v>
      </c>
      <c r="G206" s="36" t="b">
        <v>0</v>
      </c>
      <c r="H206" s="34">
        <v>0</v>
      </c>
      <c r="I206" s="34">
        <v>1</v>
      </c>
      <c r="J206" s="34">
        <v>0.34</v>
      </c>
      <c r="K206" s="34">
        <v>0.34849999999999998</v>
      </c>
      <c r="L206" s="34">
        <v>0.46</v>
      </c>
      <c r="M206" s="34">
        <v>8.9599999999999999E-2</v>
      </c>
      <c r="N206" s="34">
        <v>47</v>
      </c>
      <c r="O206" s="34">
        <v>114</v>
      </c>
      <c r="P206" s="34">
        <v>161</v>
      </c>
    </row>
    <row r="207" spans="1:16" x14ac:dyDescent="0.3">
      <c r="A207" s="34">
        <v>821</v>
      </c>
      <c r="B207" s="35">
        <v>40580</v>
      </c>
      <c r="C207" s="34">
        <v>1</v>
      </c>
      <c r="D207" s="34">
        <v>0</v>
      </c>
      <c r="E207" s="34">
        <v>2</v>
      </c>
      <c r="F207" s="34">
        <v>15</v>
      </c>
      <c r="G207" s="36" t="b">
        <v>0</v>
      </c>
      <c r="H207" s="34">
        <v>0</v>
      </c>
      <c r="I207" s="34">
        <v>1</v>
      </c>
      <c r="J207" s="34">
        <v>0.34</v>
      </c>
      <c r="K207" s="34">
        <v>0.34849999999999998</v>
      </c>
      <c r="L207" s="34">
        <v>0.46</v>
      </c>
      <c r="M207" s="34">
        <v>8.9599999999999999E-2</v>
      </c>
      <c r="N207" s="34">
        <v>52</v>
      </c>
      <c r="O207" s="34">
        <v>130</v>
      </c>
      <c r="P207" s="34">
        <v>182</v>
      </c>
    </row>
    <row r="208" spans="1:16" x14ac:dyDescent="0.3">
      <c r="A208" s="34">
        <v>822</v>
      </c>
      <c r="B208" s="35">
        <v>40580</v>
      </c>
      <c r="C208" s="34">
        <v>1</v>
      </c>
      <c r="D208" s="34">
        <v>0</v>
      </c>
      <c r="E208" s="34">
        <v>2</v>
      </c>
      <c r="F208" s="34">
        <v>16</v>
      </c>
      <c r="G208" s="36" t="b">
        <v>0</v>
      </c>
      <c r="H208" s="34">
        <v>0</v>
      </c>
      <c r="I208" s="34">
        <v>1</v>
      </c>
      <c r="J208" s="34">
        <v>0.34</v>
      </c>
      <c r="K208" s="34">
        <v>0.34849999999999998</v>
      </c>
      <c r="L208" s="34">
        <v>0.49</v>
      </c>
      <c r="M208" s="34">
        <v>0.1045</v>
      </c>
      <c r="N208" s="34">
        <v>42</v>
      </c>
      <c r="O208" s="34">
        <v>115</v>
      </c>
      <c r="P208" s="34">
        <v>157</v>
      </c>
    </row>
    <row r="209" spans="1:16" x14ac:dyDescent="0.3">
      <c r="A209" s="34">
        <v>823</v>
      </c>
      <c r="B209" s="35">
        <v>40580</v>
      </c>
      <c r="C209" s="34">
        <v>1</v>
      </c>
      <c r="D209" s="34">
        <v>0</v>
      </c>
      <c r="E209" s="34">
        <v>2</v>
      </c>
      <c r="F209" s="34">
        <v>17</v>
      </c>
      <c r="G209" s="36" t="b">
        <v>0</v>
      </c>
      <c r="H209" s="34">
        <v>0</v>
      </c>
      <c r="I209" s="34">
        <v>1</v>
      </c>
      <c r="J209" s="34">
        <v>0.34</v>
      </c>
      <c r="K209" s="34">
        <v>0.36359999999999998</v>
      </c>
      <c r="L209" s="34">
        <v>0.46</v>
      </c>
      <c r="M209" s="34">
        <v>0</v>
      </c>
      <c r="N209" s="34">
        <v>24</v>
      </c>
      <c r="O209" s="34">
        <v>97</v>
      </c>
      <c r="P209" s="34">
        <v>121</v>
      </c>
    </row>
    <row r="210" spans="1:16" x14ac:dyDescent="0.3">
      <c r="A210" s="34">
        <v>824</v>
      </c>
      <c r="B210" s="35">
        <v>40580</v>
      </c>
      <c r="C210" s="34">
        <v>1</v>
      </c>
      <c r="D210" s="34">
        <v>0</v>
      </c>
      <c r="E210" s="34">
        <v>2</v>
      </c>
      <c r="F210" s="34">
        <v>18</v>
      </c>
      <c r="G210" s="36" t="b">
        <v>0</v>
      </c>
      <c r="H210" s="34">
        <v>0</v>
      </c>
      <c r="I210" s="34">
        <v>1</v>
      </c>
      <c r="J210" s="34">
        <v>0.3</v>
      </c>
      <c r="K210" s="34">
        <v>0.30299999999999999</v>
      </c>
      <c r="L210" s="34">
        <v>0.56000000000000005</v>
      </c>
      <c r="M210" s="34">
        <v>0.16420000000000001</v>
      </c>
      <c r="N210" s="34">
        <v>13</v>
      </c>
      <c r="O210" s="34">
        <v>65</v>
      </c>
      <c r="P210" s="34">
        <v>78</v>
      </c>
    </row>
    <row r="211" spans="1:16" x14ac:dyDescent="0.3">
      <c r="A211" s="34">
        <v>825</v>
      </c>
      <c r="B211" s="35">
        <v>40580</v>
      </c>
      <c r="C211" s="34">
        <v>1</v>
      </c>
      <c r="D211" s="34">
        <v>0</v>
      </c>
      <c r="E211" s="34">
        <v>2</v>
      </c>
      <c r="F211" s="34">
        <v>19</v>
      </c>
      <c r="G211" s="36" t="b">
        <v>0</v>
      </c>
      <c r="H211" s="34">
        <v>0</v>
      </c>
      <c r="I211" s="34">
        <v>1</v>
      </c>
      <c r="J211" s="34">
        <v>0.28000000000000003</v>
      </c>
      <c r="K211" s="34">
        <v>0.28789999999999999</v>
      </c>
      <c r="L211" s="34">
        <v>0.61</v>
      </c>
      <c r="M211" s="34">
        <v>0.1343</v>
      </c>
      <c r="N211" s="34">
        <v>1</v>
      </c>
      <c r="O211" s="34">
        <v>20</v>
      </c>
      <c r="P211" s="34">
        <v>21</v>
      </c>
    </row>
    <row r="212" spans="1:16" x14ac:dyDescent="0.3">
      <c r="A212" s="34">
        <v>826</v>
      </c>
      <c r="B212" s="35">
        <v>40580</v>
      </c>
      <c r="C212" s="34">
        <v>1</v>
      </c>
      <c r="D212" s="34">
        <v>0</v>
      </c>
      <c r="E212" s="34">
        <v>2</v>
      </c>
      <c r="F212" s="34">
        <v>20</v>
      </c>
      <c r="G212" s="36" t="b">
        <v>0</v>
      </c>
      <c r="H212" s="34">
        <v>0</v>
      </c>
      <c r="I212" s="34">
        <v>1</v>
      </c>
      <c r="J212" s="34">
        <v>0.28000000000000003</v>
      </c>
      <c r="K212" s="34">
        <v>0.28789999999999999</v>
      </c>
      <c r="L212" s="34">
        <v>0.61</v>
      </c>
      <c r="M212" s="34">
        <v>0.1045</v>
      </c>
      <c r="N212" s="34">
        <v>5</v>
      </c>
      <c r="O212" s="34">
        <v>21</v>
      </c>
      <c r="P212" s="34">
        <v>26</v>
      </c>
    </row>
    <row r="213" spans="1:16" x14ac:dyDescent="0.3">
      <c r="A213" s="34">
        <v>827</v>
      </c>
      <c r="B213" s="35">
        <v>40580</v>
      </c>
      <c r="C213" s="34">
        <v>1</v>
      </c>
      <c r="D213" s="34">
        <v>0</v>
      </c>
      <c r="E213" s="34">
        <v>2</v>
      </c>
      <c r="F213" s="34">
        <v>21</v>
      </c>
      <c r="G213" s="36" t="b">
        <v>0</v>
      </c>
      <c r="H213" s="34">
        <v>0</v>
      </c>
      <c r="I213" s="34">
        <v>1</v>
      </c>
      <c r="J213" s="34">
        <v>0.26</v>
      </c>
      <c r="K213" s="34">
        <v>0.30299999999999999</v>
      </c>
      <c r="L213" s="34">
        <v>0.6</v>
      </c>
      <c r="M213" s="34">
        <v>0</v>
      </c>
      <c r="N213" s="34">
        <v>5</v>
      </c>
      <c r="O213" s="34">
        <v>22</v>
      </c>
      <c r="P213" s="34">
        <v>27</v>
      </c>
    </row>
    <row r="214" spans="1:16" x14ac:dyDescent="0.3">
      <c r="A214" s="34">
        <v>828</v>
      </c>
      <c r="B214" s="35">
        <v>40580</v>
      </c>
      <c r="C214" s="34">
        <v>1</v>
      </c>
      <c r="D214" s="34">
        <v>0</v>
      </c>
      <c r="E214" s="34">
        <v>2</v>
      </c>
      <c r="F214" s="34">
        <v>22</v>
      </c>
      <c r="G214" s="36" t="b">
        <v>0</v>
      </c>
      <c r="H214" s="34">
        <v>0</v>
      </c>
      <c r="I214" s="34">
        <v>1</v>
      </c>
      <c r="J214" s="34">
        <v>0.26</v>
      </c>
      <c r="K214" s="34">
        <v>0.30299999999999999</v>
      </c>
      <c r="L214" s="34">
        <v>0.6</v>
      </c>
      <c r="M214" s="34">
        <v>0</v>
      </c>
      <c r="N214" s="34">
        <v>5</v>
      </c>
      <c r="O214" s="34">
        <v>57</v>
      </c>
      <c r="P214" s="34">
        <v>62</v>
      </c>
    </row>
    <row r="215" spans="1:16" x14ac:dyDescent="0.3">
      <c r="A215" s="34">
        <v>829</v>
      </c>
      <c r="B215" s="35">
        <v>40580</v>
      </c>
      <c r="C215" s="34">
        <v>1</v>
      </c>
      <c r="D215" s="34">
        <v>0</v>
      </c>
      <c r="E215" s="34">
        <v>2</v>
      </c>
      <c r="F215" s="34">
        <v>23</v>
      </c>
      <c r="G215" s="36" t="b">
        <v>0</v>
      </c>
      <c r="H215" s="34">
        <v>0</v>
      </c>
      <c r="I215" s="34">
        <v>1</v>
      </c>
      <c r="J215" s="34">
        <v>0.24</v>
      </c>
      <c r="K215" s="34">
        <v>0.28789999999999999</v>
      </c>
      <c r="L215" s="34">
        <v>0.65</v>
      </c>
      <c r="M215" s="34">
        <v>0</v>
      </c>
      <c r="N215" s="34">
        <v>4</v>
      </c>
      <c r="O215" s="34">
        <v>26</v>
      </c>
      <c r="P215" s="34">
        <v>30</v>
      </c>
    </row>
    <row r="216" spans="1:16" x14ac:dyDescent="0.3">
      <c r="A216" s="34">
        <v>830</v>
      </c>
      <c r="B216" s="35">
        <v>40581</v>
      </c>
      <c r="C216" s="34">
        <v>1</v>
      </c>
      <c r="D216" s="34">
        <v>0</v>
      </c>
      <c r="E216" s="34">
        <v>2</v>
      </c>
      <c r="F216" s="34">
        <v>0</v>
      </c>
      <c r="G216" s="36" t="b">
        <v>0</v>
      </c>
      <c r="H216" s="34">
        <v>1</v>
      </c>
      <c r="I216" s="34">
        <v>1</v>
      </c>
      <c r="J216" s="34">
        <v>0.24</v>
      </c>
      <c r="K216" s="34">
        <v>0.28789999999999999</v>
      </c>
      <c r="L216" s="34">
        <v>0.65</v>
      </c>
      <c r="M216" s="34">
        <v>0</v>
      </c>
      <c r="N216" s="34">
        <v>1</v>
      </c>
      <c r="O216" s="34">
        <v>14</v>
      </c>
      <c r="P216" s="34">
        <v>15</v>
      </c>
    </row>
    <row r="217" spans="1:16" x14ac:dyDescent="0.3">
      <c r="A217" s="34">
        <v>831</v>
      </c>
      <c r="B217" s="35">
        <v>40581</v>
      </c>
      <c r="C217" s="34">
        <v>1</v>
      </c>
      <c r="D217" s="34">
        <v>0</v>
      </c>
      <c r="E217" s="34">
        <v>2</v>
      </c>
      <c r="F217" s="34">
        <v>1</v>
      </c>
      <c r="G217" s="36" t="b">
        <v>0</v>
      </c>
      <c r="H217" s="34">
        <v>1</v>
      </c>
      <c r="I217" s="34">
        <v>1</v>
      </c>
      <c r="J217" s="34">
        <v>0.22</v>
      </c>
      <c r="K217" s="34">
        <v>0.2727</v>
      </c>
      <c r="L217" s="34">
        <v>0.75</v>
      </c>
      <c r="M217" s="34">
        <v>0</v>
      </c>
      <c r="N217" s="34">
        <v>1</v>
      </c>
      <c r="O217" s="34">
        <v>4</v>
      </c>
      <c r="P217" s="34">
        <v>5</v>
      </c>
    </row>
    <row r="218" spans="1:16" x14ac:dyDescent="0.3">
      <c r="A218" s="34">
        <v>832</v>
      </c>
      <c r="B218" s="35">
        <v>40581</v>
      </c>
      <c r="C218" s="34">
        <v>1</v>
      </c>
      <c r="D218" s="34">
        <v>0</v>
      </c>
      <c r="E218" s="34">
        <v>2</v>
      </c>
      <c r="F218" s="34">
        <v>2</v>
      </c>
      <c r="G218" s="36" t="b">
        <v>0</v>
      </c>
      <c r="H218" s="34">
        <v>1</v>
      </c>
      <c r="I218" s="34">
        <v>1</v>
      </c>
      <c r="J218" s="34">
        <v>0.2</v>
      </c>
      <c r="K218" s="34">
        <v>0.2576</v>
      </c>
      <c r="L218" s="34">
        <v>0.8</v>
      </c>
      <c r="M218" s="34">
        <v>0</v>
      </c>
      <c r="N218" s="34">
        <v>0</v>
      </c>
      <c r="O218" s="34">
        <v>3</v>
      </c>
      <c r="P218" s="34">
        <v>3</v>
      </c>
    </row>
    <row r="219" spans="1:16" x14ac:dyDescent="0.3">
      <c r="A219" s="34">
        <v>833</v>
      </c>
      <c r="B219" s="35">
        <v>40581</v>
      </c>
      <c r="C219" s="34">
        <v>1</v>
      </c>
      <c r="D219" s="34">
        <v>0</v>
      </c>
      <c r="E219" s="34">
        <v>2</v>
      </c>
      <c r="F219" s="34">
        <v>3</v>
      </c>
      <c r="G219" s="36" t="b">
        <v>0</v>
      </c>
      <c r="H219" s="34">
        <v>1</v>
      </c>
      <c r="I219" s="34">
        <v>1</v>
      </c>
      <c r="J219" s="34">
        <v>0.2</v>
      </c>
      <c r="K219" s="34">
        <v>0.2576</v>
      </c>
      <c r="L219" s="34">
        <v>0.86</v>
      </c>
      <c r="M219" s="34">
        <v>0</v>
      </c>
      <c r="N219" s="34">
        <v>0</v>
      </c>
      <c r="O219" s="34">
        <v>1</v>
      </c>
      <c r="P219" s="34">
        <v>1</v>
      </c>
    </row>
    <row r="220" spans="1:16" x14ac:dyDescent="0.3">
      <c r="A220" s="34">
        <v>834</v>
      </c>
      <c r="B220" s="35">
        <v>40581</v>
      </c>
      <c r="C220" s="34">
        <v>1</v>
      </c>
      <c r="D220" s="34">
        <v>0</v>
      </c>
      <c r="E220" s="34">
        <v>2</v>
      </c>
      <c r="F220" s="34">
        <v>4</v>
      </c>
      <c r="G220" s="36" t="b">
        <v>0</v>
      </c>
      <c r="H220" s="34">
        <v>1</v>
      </c>
      <c r="I220" s="34">
        <v>1</v>
      </c>
      <c r="J220" s="34">
        <v>0.2</v>
      </c>
      <c r="K220" s="34">
        <v>0.2576</v>
      </c>
      <c r="L220" s="34">
        <v>0.86</v>
      </c>
      <c r="M220" s="34">
        <v>0</v>
      </c>
      <c r="N220" s="34">
        <v>1</v>
      </c>
      <c r="O220" s="34">
        <v>1</v>
      </c>
      <c r="P220" s="34">
        <v>2</v>
      </c>
    </row>
    <row r="221" spans="1:16" x14ac:dyDescent="0.3">
      <c r="A221" s="34">
        <v>835</v>
      </c>
      <c r="B221" s="35">
        <v>40581</v>
      </c>
      <c r="C221" s="34">
        <v>1</v>
      </c>
      <c r="D221" s="34">
        <v>0</v>
      </c>
      <c r="E221" s="34">
        <v>2</v>
      </c>
      <c r="F221" s="34">
        <v>5</v>
      </c>
      <c r="G221" s="36" t="b">
        <v>0</v>
      </c>
      <c r="H221" s="34">
        <v>1</v>
      </c>
      <c r="I221" s="34">
        <v>1</v>
      </c>
      <c r="J221" s="34">
        <v>0.2</v>
      </c>
      <c r="K221" s="34">
        <v>0.2576</v>
      </c>
      <c r="L221" s="34">
        <v>0.86</v>
      </c>
      <c r="M221" s="34">
        <v>0</v>
      </c>
      <c r="N221" s="34">
        <v>1</v>
      </c>
      <c r="O221" s="34">
        <v>9</v>
      </c>
      <c r="P221" s="34">
        <v>10</v>
      </c>
    </row>
    <row r="222" spans="1:16" x14ac:dyDescent="0.3">
      <c r="A222" s="34">
        <v>836</v>
      </c>
      <c r="B222" s="35">
        <v>40581</v>
      </c>
      <c r="C222" s="34">
        <v>1</v>
      </c>
      <c r="D222" s="34">
        <v>0</v>
      </c>
      <c r="E222" s="34">
        <v>2</v>
      </c>
      <c r="F222" s="34">
        <v>6</v>
      </c>
      <c r="G222" s="36" t="b">
        <v>0</v>
      </c>
      <c r="H222" s="34">
        <v>1</v>
      </c>
      <c r="I222" s="34">
        <v>1</v>
      </c>
      <c r="J222" s="34">
        <v>0.18</v>
      </c>
      <c r="K222" s="34">
        <v>0.2424</v>
      </c>
      <c r="L222" s="34">
        <v>0.93</v>
      </c>
      <c r="M222" s="34">
        <v>0</v>
      </c>
      <c r="N222" s="34">
        <v>1</v>
      </c>
      <c r="O222" s="34">
        <v>29</v>
      </c>
      <c r="P222" s="34">
        <v>30</v>
      </c>
    </row>
    <row r="223" spans="1:16" x14ac:dyDescent="0.3">
      <c r="A223" s="34">
        <v>837</v>
      </c>
      <c r="B223" s="35">
        <v>40581</v>
      </c>
      <c r="C223" s="34">
        <v>1</v>
      </c>
      <c r="D223" s="34">
        <v>0</v>
      </c>
      <c r="E223" s="34">
        <v>2</v>
      </c>
      <c r="F223" s="34">
        <v>7</v>
      </c>
      <c r="G223" s="36" t="b">
        <v>0</v>
      </c>
      <c r="H223" s="34">
        <v>1</v>
      </c>
      <c r="I223" s="34">
        <v>1</v>
      </c>
      <c r="J223" s="34">
        <v>0.18</v>
      </c>
      <c r="K223" s="34">
        <v>0.2424</v>
      </c>
      <c r="L223" s="34">
        <v>0.86</v>
      </c>
      <c r="M223" s="34">
        <v>0</v>
      </c>
      <c r="N223" s="34">
        <v>6</v>
      </c>
      <c r="O223" s="34">
        <v>89</v>
      </c>
      <c r="P223" s="34">
        <v>95</v>
      </c>
    </row>
    <row r="224" spans="1:16" x14ac:dyDescent="0.3">
      <c r="A224" s="34">
        <v>838</v>
      </c>
      <c r="B224" s="35">
        <v>40581</v>
      </c>
      <c r="C224" s="34">
        <v>1</v>
      </c>
      <c r="D224" s="34">
        <v>0</v>
      </c>
      <c r="E224" s="34">
        <v>2</v>
      </c>
      <c r="F224" s="34">
        <v>8</v>
      </c>
      <c r="G224" s="36" t="b">
        <v>0</v>
      </c>
      <c r="H224" s="34">
        <v>1</v>
      </c>
      <c r="I224" s="34">
        <v>2</v>
      </c>
      <c r="J224" s="34">
        <v>0.16</v>
      </c>
      <c r="K224" s="34">
        <v>0.2273</v>
      </c>
      <c r="L224" s="34">
        <v>1</v>
      </c>
      <c r="M224" s="34">
        <v>0</v>
      </c>
      <c r="N224" s="34">
        <v>7</v>
      </c>
      <c r="O224" s="34">
        <v>223</v>
      </c>
      <c r="P224" s="34">
        <v>230</v>
      </c>
    </row>
    <row r="225" spans="1:16" x14ac:dyDescent="0.3">
      <c r="A225" s="34">
        <v>839</v>
      </c>
      <c r="B225" s="35">
        <v>40581</v>
      </c>
      <c r="C225" s="34">
        <v>1</v>
      </c>
      <c r="D225" s="34">
        <v>0</v>
      </c>
      <c r="E225" s="34">
        <v>2</v>
      </c>
      <c r="F225" s="34">
        <v>9</v>
      </c>
      <c r="G225" s="36" t="b">
        <v>0</v>
      </c>
      <c r="H225" s="34">
        <v>1</v>
      </c>
      <c r="I225" s="34">
        <v>1</v>
      </c>
      <c r="J225" s="34">
        <v>0.22</v>
      </c>
      <c r="K225" s="34">
        <v>0.2727</v>
      </c>
      <c r="L225" s="34">
        <v>0.8</v>
      </c>
      <c r="M225" s="34">
        <v>0</v>
      </c>
      <c r="N225" s="34">
        <v>3</v>
      </c>
      <c r="O225" s="34">
        <v>115</v>
      </c>
      <c r="P225" s="34">
        <v>118</v>
      </c>
    </row>
    <row r="226" spans="1:16" x14ac:dyDescent="0.3">
      <c r="A226" s="34">
        <v>840</v>
      </c>
      <c r="B226" s="35">
        <v>40581</v>
      </c>
      <c r="C226" s="34">
        <v>1</v>
      </c>
      <c r="D226" s="34">
        <v>0</v>
      </c>
      <c r="E226" s="34">
        <v>2</v>
      </c>
      <c r="F226" s="34">
        <v>10</v>
      </c>
      <c r="G226" s="36" t="b">
        <v>0</v>
      </c>
      <c r="H226" s="34">
        <v>1</v>
      </c>
      <c r="I226" s="34">
        <v>1</v>
      </c>
      <c r="J226" s="34">
        <v>0.24</v>
      </c>
      <c r="K226" s="34">
        <v>0.2576</v>
      </c>
      <c r="L226" s="34">
        <v>0.75</v>
      </c>
      <c r="M226" s="34">
        <v>0.1045</v>
      </c>
      <c r="N226" s="34">
        <v>6</v>
      </c>
      <c r="O226" s="34">
        <v>49</v>
      </c>
      <c r="P226" s="34">
        <v>55</v>
      </c>
    </row>
    <row r="227" spans="1:16" x14ac:dyDescent="0.3">
      <c r="A227" s="34">
        <v>841</v>
      </c>
      <c r="B227" s="35">
        <v>40581</v>
      </c>
      <c r="C227" s="34">
        <v>1</v>
      </c>
      <c r="D227" s="34">
        <v>0</v>
      </c>
      <c r="E227" s="34">
        <v>2</v>
      </c>
      <c r="F227" s="34">
        <v>11</v>
      </c>
      <c r="G227" s="36" t="b">
        <v>0</v>
      </c>
      <c r="H227" s="34">
        <v>1</v>
      </c>
      <c r="I227" s="34">
        <v>1</v>
      </c>
      <c r="J227" s="34">
        <v>0.3</v>
      </c>
      <c r="K227" s="34">
        <v>0.31819999999999998</v>
      </c>
      <c r="L227" s="34">
        <v>0.65</v>
      </c>
      <c r="M227" s="34">
        <v>8.9599999999999999E-2</v>
      </c>
      <c r="N227" s="34">
        <v>11</v>
      </c>
      <c r="O227" s="34">
        <v>36</v>
      </c>
      <c r="P227" s="34">
        <v>47</v>
      </c>
    </row>
    <row r="228" spans="1:16" x14ac:dyDescent="0.3">
      <c r="A228" s="34">
        <v>842</v>
      </c>
      <c r="B228" s="35">
        <v>40581</v>
      </c>
      <c r="C228" s="34">
        <v>1</v>
      </c>
      <c r="D228" s="34">
        <v>0</v>
      </c>
      <c r="E228" s="34">
        <v>2</v>
      </c>
      <c r="F228" s="34">
        <v>12</v>
      </c>
      <c r="G228" s="36" t="b">
        <v>0</v>
      </c>
      <c r="H228" s="34">
        <v>1</v>
      </c>
      <c r="I228" s="34">
        <v>2</v>
      </c>
      <c r="J228" s="34">
        <v>0.32</v>
      </c>
      <c r="K228" s="34">
        <v>0.34849999999999998</v>
      </c>
      <c r="L228" s="34">
        <v>0.62</v>
      </c>
      <c r="M228" s="34">
        <v>0</v>
      </c>
      <c r="N228" s="34">
        <v>7</v>
      </c>
      <c r="O228" s="34">
        <v>59</v>
      </c>
      <c r="P228" s="34">
        <v>66</v>
      </c>
    </row>
    <row r="229" spans="1:16" x14ac:dyDescent="0.3">
      <c r="A229" s="34">
        <v>843</v>
      </c>
      <c r="B229" s="35">
        <v>40581</v>
      </c>
      <c r="C229" s="34">
        <v>1</v>
      </c>
      <c r="D229" s="34">
        <v>0</v>
      </c>
      <c r="E229" s="34">
        <v>2</v>
      </c>
      <c r="F229" s="34">
        <v>13</v>
      </c>
      <c r="G229" s="36" t="b">
        <v>0</v>
      </c>
      <c r="H229" s="34">
        <v>1</v>
      </c>
      <c r="I229" s="34">
        <v>2</v>
      </c>
      <c r="J229" s="34">
        <v>0.36</v>
      </c>
      <c r="K229" s="34">
        <v>0.36359999999999998</v>
      </c>
      <c r="L229" s="34">
        <v>0.56999999999999995</v>
      </c>
      <c r="M229" s="34">
        <v>8.9599999999999999E-2</v>
      </c>
      <c r="N229" s="34">
        <v>10</v>
      </c>
      <c r="O229" s="34">
        <v>54</v>
      </c>
      <c r="P229" s="34">
        <v>64</v>
      </c>
    </row>
    <row r="230" spans="1:16" x14ac:dyDescent="0.3">
      <c r="A230" s="34">
        <v>844</v>
      </c>
      <c r="B230" s="35">
        <v>40581</v>
      </c>
      <c r="C230" s="34">
        <v>1</v>
      </c>
      <c r="D230" s="34">
        <v>0</v>
      </c>
      <c r="E230" s="34">
        <v>2</v>
      </c>
      <c r="F230" s="34">
        <v>14</v>
      </c>
      <c r="G230" s="36" t="b">
        <v>0</v>
      </c>
      <c r="H230" s="34">
        <v>1</v>
      </c>
      <c r="I230" s="34">
        <v>2</v>
      </c>
      <c r="J230" s="34">
        <v>0.36</v>
      </c>
      <c r="K230" s="34">
        <v>0.36359999999999998</v>
      </c>
      <c r="L230" s="34">
        <v>0.56999999999999995</v>
      </c>
      <c r="M230" s="34">
        <v>8.9599999999999999E-2</v>
      </c>
      <c r="N230" s="34">
        <v>8</v>
      </c>
      <c r="O230" s="34">
        <v>52</v>
      </c>
      <c r="P230" s="34">
        <v>60</v>
      </c>
    </row>
    <row r="231" spans="1:16" x14ac:dyDescent="0.3">
      <c r="A231" s="34">
        <v>845</v>
      </c>
      <c r="B231" s="35">
        <v>40581</v>
      </c>
      <c r="C231" s="34">
        <v>1</v>
      </c>
      <c r="D231" s="34">
        <v>0</v>
      </c>
      <c r="E231" s="34">
        <v>2</v>
      </c>
      <c r="F231" s="34">
        <v>15</v>
      </c>
      <c r="G231" s="36" t="b">
        <v>0</v>
      </c>
      <c r="H231" s="34">
        <v>1</v>
      </c>
      <c r="I231" s="34">
        <v>2</v>
      </c>
      <c r="J231" s="34">
        <v>0.38</v>
      </c>
      <c r="K231" s="34">
        <v>0.39389999999999997</v>
      </c>
      <c r="L231" s="34">
        <v>0.54</v>
      </c>
      <c r="M231" s="34">
        <v>8.9599999999999999E-2</v>
      </c>
      <c r="N231" s="34">
        <v>4</v>
      </c>
      <c r="O231" s="34">
        <v>46</v>
      </c>
      <c r="P231" s="34">
        <v>50</v>
      </c>
    </row>
    <row r="232" spans="1:16" x14ac:dyDescent="0.3">
      <c r="A232" s="34">
        <v>846</v>
      </c>
      <c r="B232" s="35">
        <v>40581</v>
      </c>
      <c r="C232" s="34">
        <v>1</v>
      </c>
      <c r="D232" s="34">
        <v>0</v>
      </c>
      <c r="E232" s="34">
        <v>2</v>
      </c>
      <c r="F232" s="34">
        <v>16</v>
      </c>
      <c r="G232" s="36" t="b">
        <v>0</v>
      </c>
      <c r="H232" s="34">
        <v>1</v>
      </c>
      <c r="I232" s="34">
        <v>2</v>
      </c>
      <c r="J232" s="34">
        <v>0.36</v>
      </c>
      <c r="K232" s="34">
        <v>0.34849999999999998</v>
      </c>
      <c r="L232" s="34">
        <v>0.56999999999999995</v>
      </c>
      <c r="M232" s="34">
        <v>0.1343</v>
      </c>
      <c r="N232" s="34">
        <v>16</v>
      </c>
      <c r="O232" s="34">
        <v>98</v>
      </c>
      <c r="P232" s="34">
        <v>114</v>
      </c>
    </row>
    <row r="233" spans="1:16" x14ac:dyDescent="0.3">
      <c r="A233" s="34">
        <v>847</v>
      </c>
      <c r="B233" s="35">
        <v>40581</v>
      </c>
      <c r="C233" s="34">
        <v>1</v>
      </c>
      <c r="D233" s="34">
        <v>0</v>
      </c>
      <c r="E233" s="34">
        <v>2</v>
      </c>
      <c r="F233" s="34">
        <v>17</v>
      </c>
      <c r="G233" s="36" t="b">
        <v>0</v>
      </c>
      <c r="H233" s="34">
        <v>1</v>
      </c>
      <c r="I233" s="34">
        <v>2</v>
      </c>
      <c r="J233" s="34">
        <v>0.32</v>
      </c>
      <c r="K233" s="34">
        <v>0.31819999999999998</v>
      </c>
      <c r="L233" s="34">
        <v>0.7</v>
      </c>
      <c r="M233" s="34">
        <v>0.16420000000000001</v>
      </c>
      <c r="N233" s="34">
        <v>9</v>
      </c>
      <c r="O233" s="34">
        <v>207</v>
      </c>
      <c r="P233" s="34">
        <v>216</v>
      </c>
    </row>
    <row r="234" spans="1:16" x14ac:dyDescent="0.3">
      <c r="A234" s="34">
        <v>848</v>
      </c>
      <c r="B234" s="35">
        <v>40581</v>
      </c>
      <c r="C234" s="34">
        <v>1</v>
      </c>
      <c r="D234" s="34">
        <v>0</v>
      </c>
      <c r="E234" s="34">
        <v>2</v>
      </c>
      <c r="F234" s="34">
        <v>18</v>
      </c>
      <c r="G234" s="36" t="b">
        <v>0</v>
      </c>
      <c r="H234" s="34">
        <v>1</v>
      </c>
      <c r="I234" s="34">
        <v>2</v>
      </c>
      <c r="J234" s="34">
        <v>0.34</v>
      </c>
      <c r="K234" s="34">
        <v>0.33329999999999999</v>
      </c>
      <c r="L234" s="34">
        <v>0.66</v>
      </c>
      <c r="M234" s="34">
        <v>0.1343</v>
      </c>
      <c r="N234" s="34">
        <v>5</v>
      </c>
      <c r="O234" s="34">
        <v>170</v>
      </c>
      <c r="P234" s="34">
        <v>175</v>
      </c>
    </row>
    <row r="235" spans="1:16" x14ac:dyDescent="0.3">
      <c r="A235" s="34">
        <v>849</v>
      </c>
      <c r="B235" s="35">
        <v>40581</v>
      </c>
      <c r="C235" s="34">
        <v>1</v>
      </c>
      <c r="D235" s="34">
        <v>0</v>
      </c>
      <c r="E235" s="34">
        <v>2</v>
      </c>
      <c r="F235" s="34">
        <v>19</v>
      </c>
      <c r="G235" s="36" t="b">
        <v>0</v>
      </c>
      <c r="H235" s="34">
        <v>1</v>
      </c>
      <c r="I235" s="34">
        <v>2</v>
      </c>
      <c r="J235" s="34">
        <v>0.32</v>
      </c>
      <c r="K235" s="34">
        <v>0.34849999999999998</v>
      </c>
      <c r="L235" s="34">
        <v>0.7</v>
      </c>
      <c r="M235" s="34">
        <v>0</v>
      </c>
      <c r="N235" s="34">
        <v>5</v>
      </c>
      <c r="O235" s="34">
        <v>123</v>
      </c>
      <c r="P235" s="34">
        <v>128</v>
      </c>
    </row>
    <row r="236" spans="1:16" x14ac:dyDescent="0.3">
      <c r="A236" s="34">
        <v>850</v>
      </c>
      <c r="B236" s="35">
        <v>40581</v>
      </c>
      <c r="C236" s="34">
        <v>1</v>
      </c>
      <c r="D236" s="34">
        <v>0</v>
      </c>
      <c r="E236" s="34">
        <v>2</v>
      </c>
      <c r="F236" s="34">
        <v>20</v>
      </c>
      <c r="G236" s="36" t="b">
        <v>0</v>
      </c>
      <c r="H236" s="34">
        <v>1</v>
      </c>
      <c r="I236" s="34">
        <v>2</v>
      </c>
      <c r="J236" s="34">
        <v>0.32</v>
      </c>
      <c r="K236" s="34">
        <v>0.33329999999999999</v>
      </c>
      <c r="L236" s="34">
        <v>0.7</v>
      </c>
      <c r="M236" s="34">
        <v>0.1045</v>
      </c>
      <c r="N236" s="34">
        <v>6</v>
      </c>
      <c r="O236" s="34">
        <v>82</v>
      </c>
      <c r="P236" s="34">
        <v>88</v>
      </c>
    </row>
    <row r="237" spans="1:16" x14ac:dyDescent="0.3">
      <c r="A237" s="34">
        <v>851</v>
      </c>
      <c r="B237" s="35">
        <v>40581</v>
      </c>
      <c r="C237" s="34">
        <v>1</v>
      </c>
      <c r="D237" s="34">
        <v>0</v>
      </c>
      <c r="E237" s="34">
        <v>2</v>
      </c>
      <c r="F237" s="34">
        <v>21</v>
      </c>
      <c r="G237" s="36" t="b">
        <v>0</v>
      </c>
      <c r="H237" s="34">
        <v>1</v>
      </c>
      <c r="I237" s="34">
        <v>1</v>
      </c>
      <c r="J237" s="34">
        <v>0.32</v>
      </c>
      <c r="K237" s="34">
        <v>0.34849999999999998</v>
      </c>
      <c r="L237" s="34">
        <v>0.7</v>
      </c>
      <c r="M237" s="34">
        <v>0</v>
      </c>
      <c r="N237" s="34">
        <v>3</v>
      </c>
      <c r="O237" s="34">
        <v>75</v>
      </c>
      <c r="P237" s="34">
        <v>78</v>
      </c>
    </row>
    <row r="238" spans="1:16" x14ac:dyDescent="0.3">
      <c r="A238" s="34">
        <v>852</v>
      </c>
      <c r="B238" s="35">
        <v>40581</v>
      </c>
      <c r="C238" s="34">
        <v>1</v>
      </c>
      <c r="D238" s="34">
        <v>0</v>
      </c>
      <c r="E238" s="34">
        <v>2</v>
      </c>
      <c r="F238" s="34">
        <v>22</v>
      </c>
      <c r="G238" s="36" t="b">
        <v>0</v>
      </c>
      <c r="H238" s="34">
        <v>1</v>
      </c>
      <c r="I238" s="34">
        <v>1</v>
      </c>
      <c r="J238" s="34">
        <v>0.28000000000000003</v>
      </c>
      <c r="K238" s="34">
        <v>0.30299999999999999</v>
      </c>
      <c r="L238" s="34">
        <v>0.81</v>
      </c>
      <c r="M238" s="34">
        <v>8.9599999999999999E-2</v>
      </c>
      <c r="N238" s="34">
        <v>3</v>
      </c>
      <c r="O238" s="34">
        <v>34</v>
      </c>
      <c r="P238" s="34">
        <v>37</v>
      </c>
    </row>
    <row r="239" spans="1:16" x14ac:dyDescent="0.3">
      <c r="A239" s="34">
        <v>853</v>
      </c>
      <c r="B239" s="35">
        <v>40581</v>
      </c>
      <c r="C239" s="34">
        <v>1</v>
      </c>
      <c r="D239" s="34">
        <v>0</v>
      </c>
      <c r="E239" s="34">
        <v>2</v>
      </c>
      <c r="F239" s="34">
        <v>23</v>
      </c>
      <c r="G239" s="36" t="b">
        <v>0</v>
      </c>
      <c r="H239" s="34">
        <v>1</v>
      </c>
      <c r="I239" s="34">
        <v>2</v>
      </c>
      <c r="J239" s="34">
        <v>0.3</v>
      </c>
      <c r="K239" s="34">
        <v>0.33329999999999999</v>
      </c>
      <c r="L239" s="34">
        <v>0.81</v>
      </c>
      <c r="M239" s="34">
        <v>0</v>
      </c>
      <c r="N239" s="34">
        <v>6</v>
      </c>
      <c r="O239" s="34">
        <v>19</v>
      </c>
      <c r="P239" s="34">
        <v>25</v>
      </c>
    </row>
    <row r="240" spans="1:16" x14ac:dyDescent="0.3">
      <c r="A240" s="34">
        <v>854</v>
      </c>
      <c r="B240" s="35">
        <v>40582</v>
      </c>
      <c r="C240" s="34">
        <v>1</v>
      </c>
      <c r="D240" s="34">
        <v>0</v>
      </c>
      <c r="E240" s="34">
        <v>2</v>
      </c>
      <c r="F240" s="34">
        <v>0</v>
      </c>
      <c r="G240" s="36" t="b">
        <v>0</v>
      </c>
      <c r="H240" s="34">
        <v>2</v>
      </c>
      <c r="I240" s="34">
        <v>2</v>
      </c>
      <c r="J240" s="34">
        <v>0.28000000000000003</v>
      </c>
      <c r="K240" s="34">
        <v>0.31819999999999998</v>
      </c>
      <c r="L240" s="34">
        <v>0.87</v>
      </c>
      <c r="M240" s="34">
        <v>0</v>
      </c>
      <c r="N240" s="34">
        <v>4</v>
      </c>
      <c r="O240" s="34">
        <v>6</v>
      </c>
      <c r="P240" s="34">
        <v>10</v>
      </c>
    </row>
    <row r="241" spans="1:16" x14ac:dyDescent="0.3">
      <c r="A241" s="34">
        <v>855</v>
      </c>
      <c r="B241" s="35">
        <v>40582</v>
      </c>
      <c r="C241" s="34">
        <v>1</v>
      </c>
      <c r="D241" s="34">
        <v>0</v>
      </c>
      <c r="E241" s="34">
        <v>2</v>
      </c>
      <c r="F241" s="34">
        <v>1</v>
      </c>
      <c r="G241" s="36" t="b">
        <v>0</v>
      </c>
      <c r="H241" s="34">
        <v>2</v>
      </c>
      <c r="I241" s="34">
        <v>2</v>
      </c>
      <c r="J241" s="34">
        <v>0.28000000000000003</v>
      </c>
      <c r="K241" s="34">
        <v>0.31819999999999998</v>
      </c>
      <c r="L241" s="34">
        <v>0.87</v>
      </c>
      <c r="M241" s="34">
        <v>0</v>
      </c>
      <c r="N241" s="34">
        <v>0</v>
      </c>
      <c r="O241" s="34">
        <v>4</v>
      </c>
      <c r="P241" s="34">
        <v>4</v>
      </c>
    </row>
    <row r="242" spans="1:16" x14ac:dyDescent="0.3">
      <c r="A242" s="34">
        <v>856</v>
      </c>
      <c r="B242" s="35">
        <v>40582</v>
      </c>
      <c r="C242" s="34">
        <v>1</v>
      </c>
      <c r="D242" s="34">
        <v>0</v>
      </c>
      <c r="E242" s="34">
        <v>2</v>
      </c>
      <c r="F242" s="34">
        <v>2</v>
      </c>
      <c r="G242" s="36" t="b">
        <v>0</v>
      </c>
      <c r="H242" s="34">
        <v>2</v>
      </c>
      <c r="I242" s="34">
        <v>2</v>
      </c>
      <c r="J242" s="34">
        <v>0.26</v>
      </c>
      <c r="K242" s="34">
        <v>0.2727</v>
      </c>
      <c r="L242" s="34">
        <v>0.93</v>
      </c>
      <c r="M242" s="34">
        <v>0.1045</v>
      </c>
      <c r="N242" s="34">
        <v>1</v>
      </c>
      <c r="O242" s="34">
        <v>1</v>
      </c>
      <c r="P242" s="34">
        <v>2</v>
      </c>
    </row>
    <row r="243" spans="1:16" x14ac:dyDescent="0.3">
      <c r="A243" s="34">
        <v>857</v>
      </c>
      <c r="B243" s="35">
        <v>40582</v>
      </c>
      <c r="C243" s="34">
        <v>1</v>
      </c>
      <c r="D243" s="34">
        <v>0</v>
      </c>
      <c r="E243" s="34">
        <v>2</v>
      </c>
      <c r="F243" s="34">
        <v>3</v>
      </c>
      <c r="G243" s="36" t="b">
        <v>0</v>
      </c>
      <c r="H243" s="34">
        <v>2</v>
      </c>
      <c r="I243" s="34">
        <v>3</v>
      </c>
      <c r="J243" s="34">
        <v>0.28000000000000003</v>
      </c>
      <c r="K243" s="34">
        <v>0.2727</v>
      </c>
      <c r="L243" s="34">
        <v>0.93</v>
      </c>
      <c r="M243" s="34">
        <v>0.16420000000000001</v>
      </c>
      <c r="N243" s="34">
        <v>0</v>
      </c>
      <c r="O243" s="34">
        <v>1</v>
      </c>
      <c r="P243" s="34">
        <v>1</v>
      </c>
    </row>
    <row r="244" spans="1:16" x14ac:dyDescent="0.3">
      <c r="A244" s="34">
        <v>858</v>
      </c>
      <c r="B244" s="35">
        <v>40582</v>
      </c>
      <c r="C244" s="34">
        <v>1</v>
      </c>
      <c r="D244" s="34">
        <v>0</v>
      </c>
      <c r="E244" s="34">
        <v>2</v>
      </c>
      <c r="F244" s="34">
        <v>4</v>
      </c>
      <c r="G244" s="36" t="b">
        <v>0</v>
      </c>
      <c r="H244" s="34">
        <v>2</v>
      </c>
      <c r="I244" s="34">
        <v>1</v>
      </c>
      <c r="J244" s="34">
        <v>0.26</v>
      </c>
      <c r="K244" s="34">
        <v>0.2576</v>
      </c>
      <c r="L244" s="34">
        <v>0.93</v>
      </c>
      <c r="M244" s="34">
        <v>0.16420000000000001</v>
      </c>
      <c r="N244" s="34">
        <v>0</v>
      </c>
      <c r="O244" s="34">
        <v>3</v>
      </c>
      <c r="P244" s="34">
        <v>3</v>
      </c>
    </row>
    <row r="245" spans="1:16" x14ac:dyDescent="0.3">
      <c r="A245" s="34">
        <v>859</v>
      </c>
      <c r="B245" s="35">
        <v>40582</v>
      </c>
      <c r="C245" s="34">
        <v>1</v>
      </c>
      <c r="D245" s="34">
        <v>0</v>
      </c>
      <c r="E245" s="34">
        <v>2</v>
      </c>
      <c r="F245" s="34">
        <v>5</v>
      </c>
      <c r="G245" s="36" t="b">
        <v>0</v>
      </c>
      <c r="H245" s="34">
        <v>2</v>
      </c>
      <c r="I245" s="34">
        <v>1</v>
      </c>
      <c r="J245" s="34">
        <v>0.26</v>
      </c>
      <c r="K245" s="34">
        <v>0.2273</v>
      </c>
      <c r="L245" s="34">
        <v>0.81</v>
      </c>
      <c r="M245" s="34">
        <v>0.32840000000000003</v>
      </c>
      <c r="N245" s="34">
        <v>0</v>
      </c>
      <c r="O245" s="34">
        <v>2</v>
      </c>
      <c r="P245" s="34">
        <v>2</v>
      </c>
    </row>
    <row r="246" spans="1:16" x14ac:dyDescent="0.3">
      <c r="A246" s="34">
        <v>860</v>
      </c>
      <c r="B246" s="35">
        <v>40582</v>
      </c>
      <c r="C246" s="34">
        <v>1</v>
      </c>
      <c r="D246" s="34">
        <v>0</v>
      </c>
      <c r="E246" s="34">
        <v>2</v>
      </c>
      <c r="F246" s="34">
        <v>6</v>
      </c>
      <c r="G246" s="36" t="b">
        <v>0</v>
      </c>
      <c r="H246" s="34">
        <v>2</v>
      </c>
      <c r="I246" s="34">
        <v>1</v>
      </c>
      <c r="J246" s="34">
        <v>0.26</v>
      </c>
      <c r="K246" s="34">
        <v>0.2273</v>
      </c>
      <c r="L246" s="34">
        <v>0.7</v>
      </c>
      <c r="M246" s="34">
        <v>0.32840000000000003</v>
      </c>
      <c r="N246" s="34">
        <v>0</v>
      </c>
      <c r="O246" s="34">
        <v>39</v>
      </c>
      <c r="P246" s="34">
        <v>39</v>
      </c>
    </row>
    <row r="247" spans="1:16" x14ac:dyDescent="0.3">
      <c r="A247" s="34">
        <v>861</v>
      </c>
      <c r="B247" s="35">
        <v>40582</v>
      </c>
      <c r="C247" s="34">
        <v>1</v>
      </c>
      <c r="D247" s="34">
        <v>0</v>
      </c>
      <c r="E247" s="34">
        <v>2</v>
      </c>
      <c r="F247" s="34">
        <v>7</v>
      </c>
      <c r="G247" s="36" t="b">
        <v>0</v>
      </c>
      <c r="H247" s="34">
        <v>2</v>
      </c>
      <c r="I247" s="34">
        <v>1</v>
      </c>
      <c r="J247" s="34">
        <v>0.24</v>
      </c>
      <c r="K247" s="34">
        <v>0.19700000000000001</v>
      </c>
      <c r="L247" s="34">
        <v>0.65</v>
      </c>
      <c r="M247" s="34">
        <v>0.41789999999999999</v>
      </c>
      <c r="N247" s="34">
        <v>3</v>
      </c>
      <c r="O247" s="34">
        <v>97</v>
      </c>
      <c r="P247" s="34">
        <v>100</v>
      </c>
    </row>
    <row r="248" spans="1:16" x14ac:dyDescent="0.3">
      <c r="A248" s="34">
        <v>862</v>
      </c>
      <c r="B248" s="35">
        <v>40582</v>
      </c>
      <c r="C248" s="34">
        <v>1</v>
      </c>
      <c r="D248" s="34">
        <v>0</v>
      </c>
      <c r="E248" s="34">
        <v>2</v>
      </c>
      <c r="F248" s="34">
        <v>8</v>
      </c>
      <c r="G248" s="36" t="b">
        <v>0</v>
      </c>
      <c r="H248" s="34">
        <v>2</v>
      </c>
      <c r="I248" s="34">
        <v>1</v>
      </c>
      <c r="J248" s="34">
        <v>0.24</v>
      </c>
      <c r="K248" s="34">
        <v>0.19700000000000001</v>
      </c>
      <c r="L248" s="34">
        <v>0.56000000000000005</v>
      </c>
      <c r="M248" s="34">
        <v>0.49249999999999999</v>
      </c>
      <c r="N248" s="34">
        <v>7</v>
      </c>
      <c r="O248" s="34">
        <v>236</v>
      </c>
      <c r="P248" s="34">
        <v>243</v>
      </c>
    </row>
    <row r="249" spans="1:16" x14ac:dyDescent="0.3">
      <c r="A249" s="34">
        <v>863</v>
      </c>
      <c r="B249" s="35">
        <v>40582</v>
      </c>
      <c r="C249" s="34">
        <v>1</v>
      </c>
      <c r="D249" s="34">
        <v>0</v>
      </c>
      <c r="E249" s="34">
        <v>2</v>
      </c>
      <c r="F249" s="34">
        <v>9</v>
      </c>
      <c r="G249" s="36" t="b">
        <v>0</v>
      </c>
      <c r="H249" s="34">
        <v>2</v>
      </c>
      <c r="I249" s="34">
        <v>1</v>
      </c>
      <c r="J249" s="34">
        <v>0.24</v>
      </c>
      <c r="K249" s="34">
        <v>0.19700000000000001</v>
      </c>
      <c r="L249" s="34">
        <v>0.52</v>
      </c>
      <c r="M249" s="34">
        <v>0.49249999999999999</v>
      </c>
      <c r="N249" s="34">
        <v>7</v>
      </c>
      <c r="O249" s="34">
        <v>128</v>
      </c>
      <c r="P249" s="34">
        <v>135</v>
      </c>
    </row>
    <row r="250" spans="1:16" x14ac:dyDescent="0.3">
      <c r="A250" s="34">
        <v>864</v>
      </c>
      <c r="B250" s="35">
        <v>40582</v>
      </c>
      <c r="C250" s="34">
        <v>1</v>
      </c>
      <c r="D250" s="34">
        <v>0</v>
      </c>
      <c r="E250" s="34">
        <v>2</v>
      </c>
      <c r="F250" s="34">
        <v>10</v>
      </c>
      <c r="G250" s="36" t="b">
        <v>0</v>
      </c>
      <c r="H250" s="34">
        <v>2</v>
      </c>
      <c r="I250" s="34">
        <v>1</v>
      </c>
      <c r="J250" s="34">
        <v>0.22</v>
      </c>
      <c r="K250" s="34">
        <v>0.18179999999999999</v>
      </c>
      <c r="L250" s="34">
        <v>0.47</v>
      </c>
      <c r="M250" s="34">
        <v>0.55220000000000002</v>
      </c>
      <c r="N250" s="34">
        <v>4</v>
      </c>
      <c r="O250" s="34">
        <v>44</v>
      </c>
      <c r="P250" s="34">
        <v>48</v>
      </c>
    </row>
    <row r="251" spans="1:16" x14ac:dyDescent="0.3">
      <c r="A251" s="34">
        <v>865</v>
      </c>
      <c r="B251" s="35">
        <v>40582</v>
      </c>
      <c r="C251" s="34">
        <v>1</v>
      </c>
      <c r="D251" s="34">
        <v>0</v>
      </c>
      <c r="E251" s="34">
        <v>2</v>
      </c>
      <c r="F251" s="34">
        <v>11</v>
      </c>
      <c r="G251" s="36" t="b">
        <v>0</v>
      </c>
      <c r="H251" s="34">
        <v>2</v>
      </c>
      <c r="I251" s="34">
        <v>1</v>
      </c>
      <c r="J251" s="34">
        <v>0.22</v>
      </c>
      <c r="K251" s="34">
        <v>0.18179999999999999</v>
      </c>
      <c r="L251" s="34">
        <v>0.47</v>
      </c>
      <c r="M251" s="34">
        <v>0.4627</v>
      </c>
      <c r="N251" s="34">
        <v>1</v>
      </c>
      <c r="O251" s="34">
        <v>49</v>
      </c>
      <c r="P251" s="34">
        <v>50</v>
      </c>
    </row>
    <row r="252" spans="1:16" x14ac:dyDescent="0.3">
      <c r="A252" s="34">
        <v>866</v>
      </c>
      <c r="B252" s="35">
        <v>40582</v>
      </c>
      <c r="C252" s="34">
        <v>1</v>
      </c>
      <c r="D252" s="34">
        <v>0</v>
      </c>
      <c r="E252" s="34">
        <v>2</v>
      </c>
      <c r="F252" s="34">
        <v>12</v>
      </c>
      <c r="G252" s="36" t="b">
        <v>0</v>
      </c>
      <c r="H252" s="34">
        <v>2</v>
      </c>
      <c r="I252" s="34">
        <v>1</v>
      </c>
      <c r="J252" s="34">
        <v>0.24</v>
      </c>
      <c r="K252" s="34">
        <v>0.19700000000000001</v>
      </c>
      <c r="L252" s="34">
        <v>0.38</v>
      </c>
      <c r="M252" s="34">
        <v>0.49249999999999999</v>
      </c>
      <c r="N252" s="34">
        <v>2</v>
      </c>
      <c r="O252" s="34">
        <v>63</v>
      </c>
      <c r="P252" s="34">
        <v>65</v>
      </c>
    </row>
    <row r="253" spans="1:16" x14ac:dyDescent="0.3">
      <c r="A253" s="34">
        <v>867</v>
      </c>
      <c r="B253" s="35">
        <v>40582</v>
      </c>
      <c r="C253" s="34">
        <v>1</v>
      </c>
      <c r="D253" s="34">
        <v>0</v>
      </c>
      <c r="E253" s="34">
        <v>2</v>
      </c>
      <c r="F253" s="34">
        <v>13</v>
      </c>
      <c r="G253" s="36" t="b">
        <v>0</v>
      </c>
      <c r="H253" s="34">
        <v>2</v>
      </c>
      <c r="I253" s="34">
        <v>2</v>
      </c>
      <c r="J253" s="34">
        <v>0.24</v>
      </c>
      <c r="K253" s="34">
        <v>0.19700000000000001</v>
      </c>
      <c r="L253" s="34">
        <v>0.32</v>
      </c>
      <c r="M253" s="34">
        <v>0.44779999999999998</v>
      </c>
      <c r="N253" s="34">
        <v>2</v>
      </c>
      <c r="O253" s="34">
        <v>48</v>
      </c>
      <c r="P253" s="34">
        <v>50</v>
      </c>
    </row>
    <row r="254" spans="1:16" x14ac:dyDescent="0.3">
      <c r="A254" s="34">
        <v>868</v>
      </c>
      <c r="B254" s="35">
        <v>40582</v>
      </c>
      <c r="C254" s="34">
        <v>1</v>
      </c>
      <c r="D254" s="34">
        <v>0</v>
      </c>
      <c r="E254" s="34">
        <v>2</v>
      </c>
      <c r="F254" s="34">
        <v>14</v>
      </c>
      <c r="G254" s="36" t="b">
        <v>0</v>
      </c>
      <c r="H254" s="34">
        <v>2</v>
      </c>
      <c r="I254" s="34">
        <v>1</v>
      </c>
      <c r="J254" s="34">
        <v>0.22</v>
      </c>
      <c r="K254" s="34">
        <v>0.19700000000000001</v>
      </c>
      <c r="L254" s="34">
        <v>0.37</v>
      </c>
      <c r="M254" s="34">
        <v>0.41789999999999999</v>
      </c>
      <c r="N254" s="34">
        <v>3</v>
      </c>
      <c r="O254" s="34">
        <v>61</v>
      </c>
      <c r="P254" s="34">
        <v>64</v>
      </c>
    </row>
    <row r="255" spans="1:16" x14ac:dyDescent="0.3">
      <c r="A255" s="34">
        <v>869</v>
      </c>
      <c r="B255" s="35">
        <v>40582</v>
      </c>
      <c r="C255" s="34">
        <v>1</v>
      </c>
      <c r="D255" s="34">
        <v>0</v>
      </c>
      <c r="E255" s="34">
        <v>2</v>
      </c>
      <c r="F255" s="34">
        <v>15</v>
      </c>
      <c r="G255" s="36" t="b">
        <v>0</v>
      </c>
      <c r="H255" s="34">
        <v>2</v>
      </c>
      <c r="I255" s="34">
        <v>1</v>
      </c>
      <c r="J255" s="34">
        <v>0.22</v>
      </c>
      <c r="K255" s="34">
        <v>0.19700000000000001</v>
      </c>
      <c r="L255" s="34">
        <v>0.35</v>
      </c>
      <c r="M255" s="34">
        <v>0.3881</v>
      </c>
      <c r="N255" s="34">
        <v>6</v>
      </c>
      <c r="O255" s="34">
        <v>45</v>
      </c>
      <c r="P255" s="34">
        <v>51</v>
      </c>
    </row>
    <row r="256" spans="1:16" x14ac:dyDescent="0.3">
      <c r="A256" s="34">
        <v>870</v>
      </c>
      <c r="B256" s="35">
        <v>40582</v>
      </c>
      <c r="C256" s="34">
        <v>1</v>
      </c>
      <c r="D256" s="34">
        <v>0</v>
      </c>
      <c r="E256" s="34">
        <v>2</v>
      </c>
      <c r="F256" s="34">
        <v>16</v>
      </c>
      <c r="G256" s="36" t="b">
        <v>0</v>
      </c>
      <c r="H256" s="34">
        <v>2</v>
      </c>
      <c r="I256" s="34">
        <v>1</v>
      </c>
      <c r="J256" s="34">
        <v>0.22</v>
      </c>
      <c r="K256" s="34">
        <v>0.18179999999999999</v>
      </c>
      <c r="L256" s="34">
        <v>0.35</v>
      </c>
      <c r="M256" s="34">
        <v>0.52239999999999998</v>
      </c>
      <c r="N256" s="34">
        <v>4</v>
      </c>
      <c r="O256" s="34">
        <v>79</v>
      </c>
      <c r="P256" s="34">
        <v>83</v>
      </c>
    </row>
    <row r="257" spans="1:16" x14ac:dyDescent="0.3">
      <c r="A257" s="34">
        <v>871</v>
      </c>
      <c r="B257" s="35">
        <v>40582</v>
      </c>
      <c r="C257" s="34">
        <v>1</v>
      </c>
      <c r="D257" s="34">
        <v>0</v>
      </c>
      <c r="E257" s="34">
        <v>2</v>
      </c>
      <c r="F257" s="34">
        <v>17</v>
      </c>
      <c r="G257" s="36" t="b">
        <v>0</v>
      </c>
      <c r="H257" s="34">
        <v>2</v>
      </c>
      <c r="I257" s="34">
        <v>1</v>
      </c>
      <c r="J257" s="34">
        <v>0.22</v>
      </c>
      <c r="K257" s="34">
        <v>0.18179999999999999</v>
      </c>
      <c r="L257" s="34">
        <v>0.32</v>
      </c>
      <c r="M257" s="34">
        <v>0.58209999999999995</v>
      </c>
      <c r="N257" s="34">
        <v>4</v>
      </c>
      <c r="O257" s="34">
        <v>172</v>
      </c>
      <c r="P257" s="34">
        <v>176</v>
      </c>
    </row>
    <row r="258" spans="1:16" x14ac:dyDescent="0.3">
      <c r="A258" s="34">
        <v>872</v>
      </c>
      <c r="B258" s="35">
        <v>40582</v>
      </c>
      <c r="C258" s="34">
        <v>1</v>
      </c>
      <c r="D258" s="34">
        <v>0</v>
      </c>
      <c r="E258" s="34">
        <v>2</v>
      </c>
      <c r="F258" s="34">
        <v>18</v>
      </c>
      <c r="G258" s="36" t="b">
        <v>0</v>
      </c>
      <c r="H258" s="34">
        <v>2</v>
      </c>
      <c r="I258" s="34">
        <v>1</v>
      </c>
      <c r="J258" s="34">
        <v>0.2</v>
      </c>
      <c r="K258" s="34">
        <v>0.18179999999999999</v>
      </c>
      <c r="L258" s="34">
        <v>0.32</v>
      </c>
      <c r="M258" s="34">
        <v>0.3881</v>
      </c>
      <c r="N258" s="34">
        <v>1</v>
      </c>
      <c r="O258" s="34">
        <v>151</v>
      </c>
      <c r="P258" s="34">
        <v>152</v>
      </c>
    </row>
    <row r="259" spans="1:16" x14ac:dyDescent="0.3">
      <c r="A259" s="34">
        <v>873</v>
      </c>
      <c r="B259" s="35">
        <v>40582</v>
      </c>
      <c r="C259" s="34">
        <v>1</v>
      </c>
      <c r="D259" s="34">
        <v>0</v>
      </c>
      <c r="E259" s="34">
        <v>2</v>
      </c>
      <c r="F259" s="34">
        <v>19</v>
      </c>
      <c r="G259" s="36" t="b">
        <v>0</v>
      </c>
      <c r="H259" s="34">
        <v>2</v>
      </c>
      <c r="I259" s="34">
        <v>1</v>
      </c>
      <c r="J259" s="34">
        <v>0.16</v>
      </c>
      <c r="K259" s="34">
        <v>0.1212</v>
      </c>
      <c r="L259" s="34">
        <v>0.4</v>
      </c>
      <c r="M259" s="34">
        <v>0.4627</v>
      </c>
      <c r="N259" s="34">
        <v>1</v>
      </c>
      <c r="O259" s="34">
        <v>100</v>
      </c>
      <c r="P259" s="34">
        <v>101</v>
      </c>
    </row>
    <row r="260" spans="1:16" x14ac:dyDescent="0.3">
      <c r="A260" s="34">
        <v>874</v>
      </c>
      <c r="B260" s="35">
        <v>40582</v>
      </c>
      <c r="C260" s="34">
        <v>1</v>
      </c>
      <c r="D260" s="34">
        <v>0</v>
      </c>
      <c r="E260" s="34">
        <v>2</v>
      </c>
      <c r="F260" s="34">
        <v>20</v>
      </c>
      <c r="G260" s="36" t="b">
        <v>0</v>
      </c>
      <c r="H260" s="34">
        <v>2</v>
      </c>
      <c r="I260" s="34">
        <v>1</v>
      </c>
      <c r="J260" s="34">
        <v>0.16</v>
      </c>
      <c r="K260" s="34">
        <v>0.13639999999999999</v>
      </c>
      <c r="L260" s="34">
        <v>0.4</v>
      </c>
      <c r="M260" s="34">
        <v>0.32840000000000003</v>
      </c>
      <c r="N260" s="34">
        <v>3</v>
      </c>
      <c r="O260" s="34">
        <v>53</v>
      </c>
      <c r="P260" s="34">
        <v>56</v>
      </c>
    </row>
    <row r="261" spans="1:16" x14ac:dyDescent="0.3">
      <c r="A261" s="34">
        <v>875</v>
      </c>
      <c r="B261" s="35">
        <v>40582</v>
      </c>
      <c r="C261" s="34">
        <v>1</v>
      </c>
      <c r="D261" s="34">
        <v>0</v>
      </c>
      <c r="E261" s="34">
        <v>2</v>
      </c>
      <c r="F261" s="34">
        <v>21</v>
      </c>
      <c r="G261" s="36" t="b">
        <v>0</v>
      </c>
      <c r="H261" s="34">
        <v>2</v>
      </c>
      <c r="I261" s="34">
        <v>1</v>
      </c>
      <c r="J261" s="34">
        <v>0.14000000000000001</v>
      </c>
      <c r="K261" s="34">
        <v>0.1061</v>
      </c>
      <c r="L261" s="34">
        <v>0.33</v>
      </c>
      <c r="M261" s="34">
        <v>0.4627</v>
      </c>
      <c r="N261" s="34">
        <v>8</v>
      </c>
      <c r="O261" s="34">
        <v>46</v>
      </c>
      <c r="P261" s="34">
        <v>54</v>
      </c>
    </row>
    <row r="262" spans="1:16" x14ac:dyDescent="0.3">
      <c r="A262" s="34">
        <v>876</v>
      </c>
      <c r="B262" s="35">
        <v>40582</v>
      </c>
      <c r="C262" s="34">
        <v>1</v>
      </c>
      <c r="D262" s="34">
        <v>0</v>
      </c>
      <c r="E262" s="34">
        <v>2</v>
      </c>
      <c r="F262" s="34">
        <v>22</v>
      </c>
      <c r="G262" s="36" t="b">
        <v>0</v>
      </c>
      <c r="H262" s="34">
        <v>2</v>
      </c>
      <c r="I262" s="34">
        <v>1</v>
      </c>
      <c r="J262" s="34">
        <v>0.12</v>
      </c>
      <c r="K262" s="34">
        <v>0.1061</v>
      </c>
      <c r="L262" s="34">
        <v>0.33</v>
      </c>
      <c r="M262" s="34">
        <v>0.35820000000000002</v>
      </c>
      <c r="N262" s="34">
        <v>0</v>
      </c>
      <c r="O262" s="34">
        <v>29</v>
      </c>
      <c r="P262" s="34">
        <v>29</v>
      </c>
    </row>
    <row r="263" spans="1:16" x14ac:dyDescent="0.3">
      <c r="A263" s="34">
        <v>877</v>
      </c>
      <c r="B263" s="35">
        <v>40582</v>
      </c>
      <c r="C263" s="34">
        <v>1</v>
      </c>
      <c r="D263" s="34">
        <v>0</v>
      </c>
      <c r="E263" s="34">
        <v>2</v>
      </c>
      <c r="F263" s="34">
        <v>23</v>
      </c>
      <c r="G263" s="36" t="b">
        <v>0</v>
      </c>
      <c r="H263" s="34">
        <v>2</v>
      </c>
      <c r="I263" s="34">
        <v>1</v>
      </c>
      <c r="J263" s="34">
        <v>0.12</v>
      </c>
      <c r="K263" s="34">
        <v>0.1061</v>
      </c>
      <c r="L263" s="34">
        <v>0.33</v>
      </c>
      <c r="M263" s="34">
        <v>0.32840000000000003</v>
      </c>
      <c r="N263" s="34">
        <v>3</v>
      </c>
      <c r="O263" s="34">
        <v>9</v>
      </c>
      <c r="P263" s="34">
        <v>12</v>
      </c>
    </row>
    <row r="264" spans="1:16" x14ac:dyDescent="0.3">
      <c r="A264" s="34">
        <v>878</v>
      </c>
      <c r="B264" s="35">
        <v>40583</v>
      </c>
      <c r="C264" s="34">
        <v>1</v>
      </c>
      <c r="D264" s="34">
        <v>0</v>
      </c>
      <c r="E264" s="34">
        <v>2</v>
      </c>
      <c r="F264" s="34">
        <v>0</v>
      </c>
      <c r="G264" s="36" t="b">
        <v>0</v>
      </c>
      <c r="H264" s="34">
        <v>3</v>
      </c>
      <c r="I264" s="34">
        <v>1</v>
      </c>
      <c r="J264" s="34">
        <v>0.1</v>
      </c>
      <c r="K264" s="34">
        <v>7.5800000000000006E-2</v>
      </c>
      <c r="L264" s="34">
        <v>0.36</v>
      </c>
      <c r="M264" s="34">
        <v>0.35820000000000002</v>
      </c>
      <c r="N264" s="34">
        <v>0</v>
      </c>
      <c r="O264" s="34">
        <v>17</v>
      </c>
      <c r="P264" s="34">
        <v>17</v>
      </c>
    </row>
    <row r="265" spans="1:16" x14ac:dyDescent="0.3">
      <c r="A265" s="34">
        <v>879</v>
      </c>
      <c r="B265" s="35">
        <v>40583</v>
      </c>
      <c r="C265" s="34">
        <v>1</v>
      </c>
      <c r="D265" s="34">
        <v>0</v>
      </c>
      <c r="E265" s="34">
        <v>2</v>
      </c>
      <c r="F265" s="34">
        <v>1</v>
      </c>
      <c r="G265" s="36" t="b">
        <v>0</v>
      </c>
      <c r="H265" s="34">
        <v>3</v>
      </c>
      <c r="I265" s="34">
        <v>1</v>
      </c>
      <c r="J265" s="34">
        <v>0.1</v>
      </c>
      <c r="K265" s="34">
        <v>0.1061</v>
      </c>
      <c r="L265" s="34">
        <v>0.36</v>
      </c>
      <c r="M265" s="34">
        <v>0.22389999999999999</v>
      </c>
      <c r="N265" s="34">
        <v>0</v>
      </c>
      <c r="O265" s="34">
        <v>7</v>
      </c>
      <c r="P265" s="34">
        <v>7</v>
      </c>
    </row>
    <row r="266" spans="1:16" x14ac:dyDescent="0.3">
      <c r="A266" s="34">
        <v>880</v>
      </c>
      <c r="B266" s="35">
        <v>40583</v>
      </c>
      <c r="C266" s="34">
        <v>1</v>
      </c>
      <c r="D266" s="34">
        <v>0</v>
      </c>
      <c r="E266" s="34">
        <v>2</v>
      </c>
      <c r="F266" s="34">
        <v>2</v>
      </c>
      <c r="G266" s="36" t="b">
        <v>0</v>
      </c>
      <c r="H266" s="34">
        <v>3</v>
      </c>
      <c r="I266" s="34">
        <v>1</v>
      </c>
      <c r="J266" s="34">
        <v>0.08</v>
      </c>
      <c r="K266" s="34">
        <v>7.5800000000000006E-2</v>
      </c>
      <c r="L266" s="34">
        <v>0.38</v>
      </c>
      <c r="M266" s="34">
        <v>0.28360000000000002</v>
      </c>
      <c r="N266" s="34">
        <v>1</v>
      </c>
      <c r="O266" s="34">
        <v>2</v>
      </c>
      <c r="P266" s="34">
        <v>3</v>
      </c>
    </row>
    <row r="267" spans="1:16" x14ac:dyDescent="0.3">
      <c r="A267" s="34">
        <v>881</v>
      </c>
      <c r="B267" s="35">
        <v>40583</v>
      </c>
      <c r="C267" s="34">
        <v>1</v>
      </c>
      <c r="D267" s="34">
        <v>0</v>
      </c>
      <c r="E267" s="34">
        <v>2</v>
      </c>
      <c r="F267" s="34">
        <v>3</v>
      </c>
      <c r="G267" s="36" t="b">
        <v>0</v>
      </c>
      <c r="H267" s="34">
        <v>3</v>
      </c>
      <c r="I267" s="34">
        <v>1</v>
      </c>
      <c r="J267" s="34">
        <v>0.06</v>
      </c>
      <c r="K267" s="34">
        <v>7.5800000000000006E-2</v>
      </c>
      <c r="L267" s="34">
        <v>0.45</v>
      </c>
      <c r="M267" s="34">
        <v>0.1343</v>
      </c>
      <c r="N267" s="34">
        <v>0</v>
      </c>
      <c r="O267" s="34">
        <v>2</v>
      </c>
      <c r="P267" s="34">
        <v>2</v>
      </c>
    </row>
    <row r="268" spans="1:16" x14ac:dyDescent="0.3">
      <c r="A268" s="34">
        <v>882</v>
      </c>
      <c r="B268" s="35">
        <v>40583</v>
      </c>
      <c r="C268" s="34">
        <v>1</v>
      </c>
      <c r="D268" s="34">
        <v>0</v>
      </c>
      <c r="E268" s="34">
        <v>2</v>
      </c>
      <c r="F268" s="34">
        <v>5</v>
      </c>
      <c r="G268" s="36" t="b">
        <v>0</v>
      </c>
      <c r="H268" s="34">
        <v>3</v>
      </c>
      <c r="I268" s="34">
        <v>1</v>
      </c>
      <c r="J268" s="34">
        <v>0.06</v>
      </c>
      <c r="K268" s="34">
        <v>0.1061</v>
      </c>
      <c r="L268" s="34">
        <v>0.45</v>
      </c>
      <c r="M268" s="34">
        <v>0.1045</v>
      </c>
      <c r="N268" s="34">
        <v>0</v>
      </c>
      <c r="O268" s="34">
        <v>7</v>
      </c>
      <c r="P268" s="34">
        <v>7</v>
      </c>
    </row>
    <row r="269" spans="1:16" x14ac:dyDescent="0.3">
      <c r="A269" s="34">
        <v>883</v>
      </c>
      <c r="B269" s="35">
        <v>40583</v>
      </c>
      <c r="C269" s="34">
        <v>1</v>
      </c>
      <c r="D269" s="34">
        <v>0</v>
      </c>
      <c r="E269" s="34">
        <v>2</v>
      </c>
      <c r="F269" s="34">
        <v>6</v>
      </c>
      <c r="G269" s="36" t="b">
        <v>0</v>
      </c>
      <c r="H269" s="34">
        <v>3</v>
      </c>
      <c r="I269" s="34">
        <v>1</v>
      </c>
      <c r="J269" s="34">
        <v>0.06</v>
      </c>
      <c r="K269" s="34">
        <v>0.1515</v>
      </c>
      <c r="L269" s="34">
        <v>0.45</v>
      </c>
      <c r="M269" s="34">
        <v>0</v>
      </c>
      <c r="N269" s="34">
        <v>0</v>
      </c>
      <c r="O269" s="34">
        <v>43</v>
      </c>
      <c r="P269" s="34">
        <v>43</v>
      </c>
    </row>
    <row r="270" spans="1:16" x14ac:dyDescent="0.3">
      <c r="A270" s="34">
        <v>884</v>
      </c>
      <c r="B270" s="35">
        <v>40583</v>
      </c>
      <c r="C270" s="34">
        <v>1</v>
      </c>
      <c r="D270" s="34">
        <v>0</v>
      </c>
      <c r="E270" s="34">
        <v>2</v>
      </c>
      <c r="F270" s="34">
        <v>7</v>
      </c>
      <c r="G270" s="36" t="b">
        <v>0</v>
      </c>
      <c r="H270" s="34">
        <v>3</v>
      </c>
      <c r="I270" s="34">
        <v>1</v>
      </c>
      <c r="J270" s="34">
        <v>0.06</v>
      </c>
      <c r="K270" s="34">
        <v>0.1061</v>
      </c>
      <c r="L270" s="34">
        <v>0.49</v>
      </c>
      <c r="M270" s="34">
        <v>0.1045</v>
      </c>
      <c r="N270" s="34">
        <v>4</v>
      </c>
      <c r="O270" s="34">
        <v>95</v>
      </c>
      <c r="P270" s="34">
        <v>99</v>
      </c>
    </row>
    <row r="271" spans="1:16" x14ac:dyDescent="0.3">
      <c r="A271" s="34">
        <v>885</v>
      </c>
      <c r="B271" s="35">
        <v>40583</v>
      </c>
      <c r="C271" s="34">
        <v>1</v>
      </c>
      <c r="D271" s="34">
        <v>0</v>
      </c>
      <c r="E271" s="34">
        <v>2</v>
      </c>
      <c r="F271" s="34">
        <v>8</v>
      </c>
      <c r="G271" s="36" t="b">
        <v>0</v>
      </c>
      <c r="H271" s="34">
        <v>3</v>
      </c>
      <c r="I271" s="34">
        <v>1</v>
      </c>
      <c r="J271" s="34">
        <v>0.1</v>
      </c>
      <c r="K271" s="34">
        <v>0.13639999999999999</v>
      </c>
      <c r="L271" s="34">
        <v>0.42</v>
      </c>
      <c r="M271" s="34">
        <v>0</v>
      </c>
      <c r="N271" s="34">
        <v>1</v>
      </c>
      <c r="O271" s="34">
        <v>198</v>
      </c>
      <c r="P271" s="34">
        <v>199</v>
      </c>
    </row>
    <row r="272" spans="1:16" x14ac:dyDescent="0.3">
      <c r="A272" s="34">
        <v>886</v>
      </c>
      <c r="B272" s="35">
        <v>40583</v>
      </c>
      <c r="C272" s="34">
        <v>1</v>
      </c>
      <c r="D272" s="34">
        <v>0</v>
      </c>
      <c r="E272" s="34">
        <v>2</v>
      </c>
      <c r="F272" s="34">
        <v>9</v>
      </c>
      <c r="G272" s="36" t="b">
        <v>0</v>
      </c>
      <c r="H272" s="34">
        <v>3</v>
      </c>
      <c r="I272" s="34">
        <v>1</v>
      </c>
      <c r="J272" s="34">
        <v>0.12</v>
      </c>
      <c r="K272" s="34">
        <v>0.13639999999999999</v>
      </c>
      <c r="L272" s="34">
        <v>0.39</v>
      </c>
      <c r="M272" s="34">
        <v>0.16420000000000001</v>
      </c>
      <c r="N272" s="34">
        <v>4</v>
      </c>
      <c r="O272" s="34">
        <v>119</v>
      </c>
      <c r="P272" s="34">
        <v>123</v>
      </c>
    </row>
    <row r="273" spans="1:16" x14ac:dyDescent="0.3">
      <c r="A273" s="34">
        <v>887</v>
      </c>
      <c r="B273" s="35">
        <v>40583</v>
      </c>
      <c r="C273" s="34">
        <v>1</v>
      </c>
      <c r="D273" s="34">
        <v>0</v>
      </c>
      <c r="E273" s="34">
        <v>2</v>
      </c>
      <c r="F273" s="34">
        <v>10</v>
      </c>
      <c r="G273" s="36" t="b">
        <v>0</v>
      </c>
      <c r="H273" s="34">
        <v>3</v>
      </c>
      <c r="I273" s="34">
        <v>1</v>
      </c>
      <c r="J273" s="34">
        <v>0.14000000000000001</v>
      </c>
      <c r="K273" s="34">
        <v>0.18179999999999999</v>
      </c>
      <c r="L273" s="34">
        <v>0.36</v>
      </c>
      <c r="M273" s="34">
        <v>0</v>
      </c>
      <c r="N273" s="34">
        <v>8</v>
      </c>
      <c r="O273" s="34">
        <v>51</v>
      </c>
      <c r="P273" s="34">
        <v>59</v>
      </c>
    </row>
    <row r="274" spans="1:16" x14ac:dyDescent="0.3">
      <c r="A274" s="34">
        <v>888</v>
      </c>
      <c r="B274" s="35">
        <v>40583</v>
      </c>
      <c r="C274" s="34">
        <v>1</v>
      </c>
      <c r="D274" s="34">
        <v>0</v>
      </c>
      <c r="E274" s="34">
        <v>2</v>
      </c>
      <c r="F274" s="34">
        <v>11</v>
      </c>
      <c r="G274" s="36" t="b">
        <v>0</v>
      </c>
      <c r="H274" s="34">
        <v>3</v>
      </c>
      <c r="I274" s="34">
        <v>2</v>
      </c>
      <c r="J274" s="34">
        <v>0.14000000000000001</v>
      </c>
      <c r="K274" s="34">
        <v>0.1515</v>
      </c>
      <c r="L274" s="34">
        <v>0.43</v>
      </c>
      <c r="M274" s="34">
        <v>0.16420000000000001</v>
      </c>
      <c r="N274" s="34">
        <v>1</v>
      </c>
      <c r="O274" s="34">
        <v>40</v>
      </c>
      <c r="P274" s="34">
        <v>41</v>
      </c>
    </row>
    <row r="275" spans="1:16" x14ac:dyDescent="0.3">
      <c r="A275" s="34">
        <v>889</v>
      </c>
      <c r="B275" s="35">
        <v>40583</v>
      </c>
      <c r="C275" s="34">
        <v>1</v>
      </c>
      <c r="D275" s="34">
        <v>0</v>
      </c>
      <c r="E275" s="34">
        <v>2</v>
      </c>
      <c r="F275" s="34">
        <v>12</v>
      </c>
      <c r="G275" s="36" t="b">
        <v>0</v>
      </c>
      <c r="H275" s="34">
        <v>3</v>
      </c>
      <c r="I275" s="34">
        <v>2</v>
      </c>
      <c r="J275" s="34">
        <v>0.18</v>
      </c>
      <c r="K275" s="34">
        <v>0.18179999999999999</v>
      </c>
      <c r="L275" s="34">
        <v>0.4</v>
      </c>
      <c r="M275" s="34">
        <v>0.22389999999999999</v>
      </c>
      <c r="N275" s="34">
        <v>4</v>
      </c>
      <c r="O275" s="34">
        <v>57</v>
      </c>
      <c r="P275" s="34">
        <v>61</v>
      </c>
    </row>
    <row r="276" spans="1:16" x14ac:dyDescent="0.3">
      <c r="A276" s="34">
        <v>890</v>
      </c>
      <c r="B276" s="35">
        <v>40583</v>
      </c>
      <c r="C276" s="34">
        <v>1</v>
      </c>
      <c r="D276" s="34">
        <v>0</v>
      </c>
      <c r="E276" s="34">
        <v>2</v>
      </c>
      <c r="F276" s="34">
        <v>13</v>
      </c>
      <c r="G276" s="36" t="b">
        <v>0</v>
      </c>
      <c r="H276" s="34">
        <v>3</v>
      </c>
      <c r="I276" s="34">
        <v>1</v>
      </c>
      <c r="J276" s="34">
        <v>0.18</v>
      </c>
      <c r="K276" s="34">
        <v>0.16669999999999999</v>
      </c>
      <c r="L276" s="34">
        <v>0.4</v>
      </c>
      <c r="M276" s="34">
        <v>0.25369999999999998</v>
      </c>
      <c r="N276" s="34">
        <v>2</v>
      </c>
      <c r="O276" s="34">
        <v>67</v>
      </c>
      <c r="P276" s="34">
        <v>69</v>
      </c>
    </row>
    <row r="277" spans="1:16" x14ac:dyDescent="0.3">
      <c r="A277" s="34">
        <v>891</v>
      </c>
      <c r="B277" s="35">
        <v>40583</v>
      </c>
      <c r="C277" s="34">
        <v>1</v>
      </c>
      <c r="D277" s="34">
        <v>0</v>
      </c>
      <c r="E277" s="34">
        <v>2</v>
      </c>
      <c r="F277" s="34">
        <v>14</v>
      </c>
      <c r="G277" s="36" t="b">
        <v>0</v>
      </c>
      <c r="H277" s="34">
        <v>3</v>
      </c>
      <c r="I277" s="34">
        <v>1</v>
      </c>
      <c r="J277" s="34">
        <v>0.2</v>
      </c>
      <c r="K277" s="34">
        <v>0.18179999999999999</v>
      </c>
      <c r="L277" s="34">
        <v>0.34</v>
      </c>
      <c r="M277" s="34">
        <v>0.29849999999999999</v>
      </c>
      <c r="N277" s="34">
        <v>2</v>
      </c>
      <c r="O277" s="34">
        <v>56</v>
      </c>
      <c r="P277" s="34">
        <v>58</v>
      </c>
    </row>
    <row r="278" spans="1:16" x14ac:dyDescent="0.3">
      <c r="A278" s="34">
        <v>892</v>
      </c>
      <c r="B278" s="35">
        <v>40583</v>
      </c>
      <c r="C278" s="34">
        <v>1</v>
      </c>
      <c r="D278" s="34">
        <v>0</v>
      </c>
      <c r="E278" s="34">
        <v>2</v>
      </c>
      <c r="F278" s="34">
        <v>15</v>
      </c>
      <c r="G278" s="36" t="b">
        <v>0</v>
      </c>
      <c r="H278" s="34">
        <v>3</v>
      </c>
      <c r="I278" s="34">
        <v>2</v>
      </c>
      <c r="J278" s="34">
        <v>0.2</v>
      </c>
      <c r="K278" s="34">
        <v>0.18179999999999999</v>
      </c>
      <c r="L278" s="34">
        <v>0.34</v>
      </c>
      <c r="M278" s="34">
        <v>0.28360000000000002</v>
      </c>
      <c r="N278" s="34">
        <v>3</v>
      </c>
      <c r="O278" s="34">
        <v>61</v>
      </c>
      <c r="P278" s="34">
        <v>64</v>
      </c>
    </row>
    <row r="279" spans="1:16" x14ac:dyDescent="0.3">
      <c r="A279" s="34">
        <v>893</v>
      </c>
      <c r="B279" s="35">
        <v>40583</v>
      </c>
      <c r="C279" s="34">
        <v>1</v>
      </c>
      <c r="D279" s="34">
        <v>0</v>
      </c>
      <c r="E279" s="34">
        <v>2</v>
      </c>
      <c r="F279" s="34">
        <v>16</v>
      </c>
      <c r="G279" s="36" t="b">
        <v>0</v>
      </c>
      <c r="H279" s="34">
        <v>3</v>
      </c>
      <c r="I279" s="34">
        <v>2</v>
      </c>
      <c r="J279" s="34">
        <v>0.2</v>
      </c>
      <c r="K279" s="34">
        <v>0.19700000000000001</v>
      </c>
      <c r="L279" s="34">
        <v>0.37</v>
      </c>
      <c r="M279" s="34">
        <v>0.25369999999999998</v>
      </c>
      <c r="N279" s="34">
        <v>7</v>
      </c>
      <c r="O279" s="34">
        <v>72</v>
      </c>
      <c r="P279" s="34">
        <v>79</v>
      </c>
    </row>
    <row r="280" spans="1:16" x14ac:dyDescent="0.3">
      <c r="A280" s="34">
        <v>894</v>
      </c>
      <c r="B280" s="35">
        <v>40583</v>
      </c>
      <c r="C280" s="34">
        <v>1</v>
      </c>
      <c r="D280" s="34">
        <v>0</v>
      </c>
      <c r="E280" s="34">
        <v>2</v>
      </c>
      <c r="F280" s="34">
        <v>17</v>
      </c>
      <c r="G280" s="36" t="b">
        <v>0</v>
      </c>
      <c r="H280" s="34">
        <v>3</v>
      </c>
      <c r="I280" s="34">
        <v>2</v>
      </c>
      <c r="J280" s="34">
        <v>0.2</v>
      </c>
      <c r="K280" s="34">
        <v>0.19700000000000001</v>
      </c>
      <c r="L280" s="34">
        <v>0.34</v>
      </c>
      <c r="M280" s="34">
        <v>0.25369999999999998</v>
      </c>
      <c r="N280" s="34">
        <v>9</v>
      </c>
      <c r="O280" s="34">
        <v>157</v>
      </c>
      <c r="P280" s="34">
        <v>166</v>
      </c>
    </row>
    <row r="281" spans="1:16" x14ac:dyDescent="0.3">
      <c r="A281" s="34">
        <v>895</v>
      </c>
      <c r="B281" s="35">
        <v>40583</v>
      </c>
      <c r="C281" s="34">
        <v>1</v>
      </c>
      <c r="D281" s="34">
        <v>0</v>
      </c>
      <c r="E281" s="34">
        <v>2</v>
      </c>
      <c r="F281" s="34">
        <v>18</v>
      </c>
      <c r="G281" s="36" t="b">
        <v>0</v>
      </c>
      <c r="H281" s="34">
        <v>3</v>
      </c>
      <c r="I281" s="34">
        <v>2</v>
      </c>
      <c r="J281" s="34">
        <v>0.18</v>
      </c>
      <c r="K281" s="34">
        <v>0.16669999999999999</v>
      </c>
      <c r="L281" s="34">
        <v>0.47</v>
      </c>
      <c r="M281" s="34">
        <v>0.29849999999999999</v>
      </c>
      <c r="N281" s="34">
        <v>2</v>
      </c>
      <c r="O281" s="34">
        <v>168</v>
      </c>
      <c r="P281" s="34">
        <v>170</v>
      </c>
    </row>
    <row r="282" spans="1:16" x14ac:dyDescent="0.3">
      <c r="A282" s="34">
        <v>896</v>
      </c>
      <c r="B282" s="35">
        <v>40583</v>
      </c>
      <c r="C282" s="34">
        <v>1</v>
      </c>
      <c r="D282" s="34">
        <v>0</v>
      </c>
      <c r="E282" s="34">
        <v>2</v>
      </c>
      <c r="F282" s="34">
        <v>19</v>
      </c>
      <c r="G282" s="36" t="b">
        <v>0</v>
      </c>
      <c r="H282" s="34">
        <v>3</v>
      </c>
      <c r="I282" s="34">
        <v>3</v>
      </c>
      <c r="J282" s="34">
        <v>0.14000000000000001</v>
      </c>
      <c r="K282" s="34">
        <v>0.1212</v>
      </c>
      <c r="L282" s="34">
        <v>0.86</v>
      </c>
      <c r="M282" s="34">
        <v>0.25369999999999998</v>
      </c>
      <c r="N282" s="34">
        <v>1</v>
      </c>
      <c r="O282" s="34">
        <v>87</v>
      </c>
      <c r="P282" s="34">
        <v>88</v>
      </c>
    </row>
    <row r="283" spans="1:16" x14ac:dyDescent="0.3">
      <c r="A283" s="34">
        <v>897</v>
      </c>
      <c r="B283" s="35">
        <v>40583</v>
      </c>
      <c r="C283" s="34">
        <v>1</v>
      </c>
      <c r="D283" s="34">
        <v>0</v>
      </c>
      <c r="E283" s="34">
        <v>2</v>
      </c>
      <c r="F283" s="34">
        <v>20</v>
      </c>
      <c r="G283" s="36" t="b">
        <v>0</v>
      </c>
      <c r="H283" s="34">
        <v>3</v>
      </c>
      <c r="I283" s="34">
        <v>3</v>
      </c>
      <c r="J283" s="34">
        <v>0.14000000000000001</v>
      </c>
      <c r="K283" s="34">
        <v>0.1515</v>
      </c>
      <c r="L283" s="34">
        <v>0.86</v>
      </c>
      <c r="M283" s="34">
        <v>0.16420000000000001</v>
      </c>
      <c r="N283" s="34">
        <v>0</v>
      </c>
      <c r="O283" s="34">
        <v>84</v>
      </c>
      <c r="P283" s="34">
        <v>84</v>
      </c>
    </row>
    <row r="284" spans="1:16" x14ac:dyDescent="0.3">
      <c r="A284" s="34">
        <v>898</v>
      </c>
      <c r="B284" s="35">
        <v>40583</v>
      </c>
      <c r="C284" s="34">
        <v>1</v>
      </c>
      <c r="D284" s="34">
        <v>0</v>
      </c>
      <c r="E284" s="34">
        <v>2</v>
      </c>
      <c r="F284" s="34">
        <v>21</v>
      </c>
      <c r="G284" s="36" t="b">
        <v>0</v>
      </c>
      <c r="H284" s="34">
        <v>3</v>
      </c>
      <c r="I284" s="34">
        <v>2</v>
      </c>
      <c r="J284" s="34">
        <v>0.14000000000000001</v>
      </c>
      <c r="K284" s="34">
        <v>0.1515</v>
      </c>
      <c r="L284" s="34">
        <v>0.86</v>
      </c>
      <c r="M284" s="34">
        <v>0.16420000000000001</v>
      </c>
      <c r="N284" s="34">
        <v>0</v>
      </c>
      <c r="O284" s="34">
        <v>83</v>
      </c>
      <c r="P284" s="34">
        <v>83</v>
      </c>
    </row>
    <row r="285" spans="1:16" x14ac:dyDescent="0.3">
      <c r="A285" s="34">
        <v>899</v>
      </c>
      <c r="B285" s="35">
        <v>40583</v>
      </c>
      <c r="C285" s="34">
        <v>1</v>
      </c>
      <c r="D285" s="34">
        <v>0</v>
      </c>
      <c r="E285" s="34">
        <v>2</v>
      </c>
      <c r="F285" s="34">
        <v>22</v>
      </c>
      <c r="G285" s="36" t="b">
        <v>0</v>
      </c>
      <c r="H285" s="34">
        <v>3</v>
      </c>
      <c r="I285" s="34">
        <v>3</v>
      </c>
      <c r="J285" s="34">
        <v>0.16</v>
      </c>
      <c r="K285" s="34">
        <v>0.16669999999999999</v>
      </c>
      <c r="L285" s="34">
        <v>0.8</v>
      </c>
      <c r="M285" s="34">
        <v>0.16420000000000001</v>
      </c>
      <c r="N285" s="34">
        <v>4</v>
      </c>
      <c r="O285" s="34">
        <v>42</v>
      </c>
      <c r="P285" s="34">
        <v>46</v>
      </c>
    </row>
    <row r="286" spans="1:16" x14ac:dyDescent="0.3">
      <c r="A286" s="34">
        <v>900</v>
      </c>
      <c r="B286" s="35">
        <v>40583</v>
      </c>
      <c r="C286" s="34">
        <v>1</v>
      </c>
      <c r="D286" s="34">
        <v>0</v>
      </c>
      <c r="E286" s="34">
        <v>2</v>
      </c>
      <c r="F286" s="34">
        <v>23</v>
      </c>
      <c r="G286" s="36" t="b">
        <v>0</v>
      </c>
      <c r="H286" s="34">
        <v>3</v>
      </c>
      <c r="I286" s="34">
        <v>3</v>
      </c>
      <c r="J286" s="34">
        <v>0.16</v>
      </c>
      <c r="K286" s="34">
        <v>0.1515</v>
      </c>
      <c r="L286" s="34">
        <v>0.8</v>
      </c>
      <c r="M286" s="34">
        <v>0.19400000000000001</v>
      </c>
      <c r="N286" s="34">
        <v>0</v>
      </c>
      <c r="O286" s="34">
        <v>37</v>
      </c>
      <c r="P286" s="34">
        <v>37</v>
      </c>
    </row>
    <row r="287" spans="1:16" x14ac:dyDescent="0.3">
      <c r="A287" s="34">
        <v>901</v>
      </c>
      <c r="B287" s="35">
        <v>40584</v>
      </c>
      <c r="C287" s="34">
        <v>1</v>
      </c>
      <c r="D287" s="34">
        <v>0</v>
      </c>
      <c r="E287" s="34">
        <v>2</v>
      </c>
      <c r="F287" s="34">
        <v>0</v>
      </c>
      <c r="G287" s="36" t="b">
        <v>0</v>
      </c>
      <c r="H287" s="34">
        <v>4</v>
      </c>
      <c r="I287" s="34">
        <v>3</v>
      </c>
      <c r="J287" s="34">
        <v>0.14000000000000001</v>
      </c>
      <c r="K287" s="34">
        <v>0.13639999999999999</v>
      </c>
      <c r="L287" s="34">
        <v>0.86</v>
      </c>
      <c r="M287" s="34">
        <v>0.19400000000000001</v>
      </c>
      <c r="N287" s="34">
        <v>0</v>
      </c>
      <c r="O287" s="34">
        <v>16</v>
      </c>
      <c r="P287" s="34">
        <v>16</v>
      </c>
    </row>
    <row r="288" spans="1:16" x14ac:dyDescent="0.3">
      <c r="A288" s="34">
        <v>902</v>
      </c>
      <c r="B288" s="35">
        <v>40584</v>
      </c>
      <c r="C288" s="34">
        <v>1</v>
      </c>
      <c r="D288" s="34">
        <v>0</v>
      </c>
      <c r="E288" s="34">
        <v>2</v>
      </c>
      <c r="F288" s="34">
        <v>1</v>
      </c>
      <c r="G288" s="36" t="b">
        <v>0</v>
      </c>
      <c r="H288" s="34">
        <v>4</v>
      </c>
      <c r="I288" s="34">
        <v>3</v>
      </c>
      <c r="J288" s="34">
        <v>0.14000000000000001</v>
      </c>
      <c r="K288" s="34">
        <v>0.1515</v>
      </c>
      <c r="L288" s="34">
        <v>0.8</v>
      </c>
      <c r="M288" s="34">
        <v>0.1343</v>
      </c>
      <c r="N288" s="34">
        <v>0</v>
      </c>
      <c r="O288" s="34">
        <v>7</v>
      </c>
      <c r="P288" s="34">
        <v>7</v>
      </c>
    </row>
    <row r="289" spans="1:16" x14ac:dyDescent="0.3">
      <c r="A289" s="34">
        <v>903</v>
      </c>
      <c r="B289" s="35">
        <v>40584</v>
      </c>
      <c r="C289" s="34">
        <v>1</v>
      </c>
      <c r="D289" s="34">
        <v>0</v>
      </c>
      <c r="E289" s="34">
        <v>2</v>
      </c>
      <c r="F289" s="34">
        <v>2</v>
      </c>
      <c r="G289" s="36" t="b">
        <v>0</v>
      </c>
      <c r="H289" s="34">
        <v>4</v>
      </c>
      <c r="I289" s="34">
        <v>3</v>
      </c>
      <c r="J289" s="34">
        <v>0.14000000000000001</v>
      </c>
      <c r="K289" s="34">
        <v>0.1515</v>
      </c>
      <c r="L289" s="34">
        <v>0.8</v>
      </c>
      <c r="M289" s="34">
        <v>0.1343</v>
      </c>
      <c r="N289" s="34">
        <v>0</v>
      </c>
      <c r="O289" s="34">
        <v>3</v>
      </c>
      <c r="P289" s="34">
        <v>3</v>
      </c>
    </row>
    <row r="290" spans="1:16" x14ac:dyDescent="0.3">
      <c r="A290" s="34">
        <v>904</v>
      </c>
      <c r="B290" s="35">
        <v>40584</v>
      </c>
      <c r="C290" s="34">
        <v>1</v>
      </c>
      <c r="D290" s="34">
        <v>0</v>
      </c>
      <c r="E290" s="34">
        <v>2</v>
      </c>
      <c r="F290" s="34">
        <v>4</v>
      </c>
      <c r="G290" s="36" t="b">
        <v>0</v>
      </c>
      <c r="H290" s="34">
        <v>4</v>
      </c>
      <c r="I290" s="34">
        <v>2</v>
      </c>
      <c r="J290" s="34">
        <v>0.14000000000000001</v>
      </c>
      <c r="K290" s="34">
        <v>0.13639999999999999</v>
      </c>
      <c r="L290" s="34">
        <v>0.59</v>
      </c>
      <c r="M290" s="34">
        <v>0.22389999999999999</v>
      </c>
      <c r="N290" s="34">
        <v>0</v>
      </c>
      <c r="O290" s="34">
        <v>1</v>
      </c>
      <c r="P290" s="34">
        <v>1</v>
      </c>
    </row>
    <row r="291" spans="1:16" x14ac:dyDescent="0.3">
      <c r="A291" s="34">
        <v>905</v>
      </c>
      <c r="B291" s="35">
        <v>40584</v>
      </c>
      <c r="C291" s="34">
        <v>1</v>
      </c>
      <c r="D291" s="34">
        <v>0</v>
      </c>
      <c r="E291" s="34">
        <v>2</v>
      </c>
      <c r="F291" s="34">
        <v>5</v>
      </c>
      <c r="G291" s="36" t="b">
        <v>0</v>
      </c>
      <c r="H291" s="34">
        <v>4</v>
      </c>
      <c r="I291" s="34">
        <v>2</v>
      </c>
      <c r="J291" s="34">
        <v>0.12</v>
      </c>
      <c r="K291" s="34">
        <v>0.1212</v>
      </c>
      <c r="L291" s="34">
        <v>0.5</v>
      </c>
      <c r="M291" s="34">
        <v>0.22389999999999999</v>
      </c>
      <c r="N291" s="34">
        <v>0</v>
      </c>
      <c r="O291" s="34">
        <v>6</v>
      </c>
      <c r="P291" s="34">
        <v>6</v>
      </c>
    </row>
    <row r="292" spans="1:16" x14ac:dyDescent="0.3">
      <c r="A292" s="34">
        <v>906</v>
      </c>
      <c r="B292" s="35">
        <v>40584</v>
      </c>
      <c r="C292" s="34">
        <v>1</v>
      </c>
      <c r="D292" s="34">
        <v>0</v>
      </c>
      <c r="E292" s="34">
        <v>2</v>
      </c>
      <c r="F292" s="34">
        <v>6</v>
      </c>
      <c r="G292" s="36" t="b">
        <v>0</v>
      </c>
      <c r="H292" s="34">
        <v>4</v>
      </c>
      <c r="I292" s="34">
        <v>2</v>
      </c>
      <c r="J292" s="34">
        <v>0.12</v>
      </c>
      <c r="K292" s="34">
        <v>0.1212</v>
      </c>
      <c r="L292" s="34">
        <v>0.54</v>
      </c>
      <c r="M292" s="34">
        <v>0.28360000000000002</v>
      </c>
      <c r="N292" s="34">
        <v>0</v>
      </c>
      <c r="O292" s="34">
        <v>26</v>
      </c>
      <c r="P292" s="34">
        <v>26</v>
      </c>
    </row>
    <row r="293" spans="1:16" x14ac:dyDescent="0.3">
      <c r="A293" s="34">
        <v>907</v>
      </c>
      <c r="B293" s="35">
        <v>40584</v>
      </c>
      <c r="C293" s="34">
        <v>1</v>
      </c>
      <c r="D293" s="34">
        <v>0</v>
      </c>
      <c r="E293" s="34">
        <v>2</v>
      </c>
      <c r="F293" s="34">
        <v>7</v>
      </c>
      <c r="G293" s="36" t="b">
        <v>0</v>
      </c>
      <c r="H293" s="34">
        <v>4</v>
      </c>
      <c r="I293" s="34">
        <v>1</v>
      </c>
      <c r="J293" s="34">
        <v>0.1</v>
      </c>
      <c r="K293" s="34">
        <v>7.5800000000000006E-2</v>
      </c>
      <c r="L293" s="34">
        <v>0.5</v>
      </c>
      <c r="M293" s="34">
        <v>0.41789999999999999</v>
      </c>
      <c r="N293" s="34">
        <v>0</v>
      </c>
      <c r="O293" s="34">
        <v>99</v>
      </c>
      <c r="P293" s="34">
        <v>99</v>
      </c>
    </row>
    <row r="294" spans="1:16" x14ac:dyDescent="0.3">
      <c r="A294" s="34">
        <v>908</v>
      </c>
      <c r="B294" s="35">
        <v>40584</v>
      </c>
      <c r="C294" s="34">
        <v>1</v>
      </c>
      <c r="D294" s="34">
        <v>0</v>
      </c>
      <c r="E294" s="34">
        <v>2</v>
      </c>
      <c r="F294" s="34">
        <v>8</v>
      </c>
      <c r="G294" s="36" t="b">
        <v>0</v>
      </c>
      <c r="H294" s="34">
        <v>4</v>
      </c>
      <c r="I294" s="34">
        <v>1</v>
      </c>
      <c r="J294" s="34">
        <v>0.1</v>
      </c>
      <c r="K294" s="34">
        <v>7.5800000000000006E-2</v>
      </c>
      <c r="L294" s="34">
        <v>0.49</v>
      </c>
      <c r="M294" s="34">
        <v>0.32840000000000003</v>
      </c>
      <c r="N294" s="34">
        <v>5</v>
      </c>
      <c r="O294" s="34">
        <v>173</v>
      </c>
      <c r="P294" s="34">
        <v>178</v>
      </c>
    </row>
    <row r="295" spans="1:16" x14ac:dyDescent="0.3">
      <c r="A295" s="34">
        <v>909</v>
      </c>
      <c r="B295" s="35">
        <v>40584</v>
      </c>
      <c r="C295" s="34">
        <v>1</v>
      </c>
      <c r="D295" s="34">
        <v>0</v>
      </c>
      <c r="E295" s="34">
        <v>2</v>
      </c>
      <c r="F295" s="34">
        <v>9</v>
      </c>
      <c r="G295" s="36" t="b">
        <v>0</v>
      </c>
      <c r="H295" s="34">
        <v>4</v>
      </c>
      <c r="I295" s="34">
        <v>1</v>
      </c>
      <c r="J295" s="34">
        <v>0.12</v>
      </c>
      <c r="K295" s="34">
        <v>0.1061</v>
      </c>
      <c r="L295" s="34">
        <v>0.42</v>
      </c>
      <c r="M295" s="34">
        <v>0.35820000000000002</v>
      </c>
      <c r="N295" s="34">
        <v>1</v>
      </c>
      <c r="O295" s="34">
        <v>121</v>
      </c>
      <c r="P295" s="34">
        <v>122</v>
      </c>
    </row>
    <row r="296" spans="1:16" x14ac:dyDescent="0.3">
      <c r="A296" s="34">
        <v>910</v>
      </c>
      <c r="B296" s="35">
        <v>40584</v>
      </c>
      <c r="C296" s="34">
        <v>1</v>
      </c>
      <c r="D296" s="34">
        <v>0</v>
      </c>
      <c r="E296" s="34">
        <v>2</v>
      </c>
      <c r="F296" s="34">
        <v>10</v>
      </c>
      <c r="G296" s="36" t="b">
        <v>0</v>
      </c>
      <c r="H296" s="34">
        <v>4</v>
      </c>
      <c r="I296" s="34">
        <v>1</v>
      </c>
      <c r="J296" s="34">
        <v>0.12</v>
      </c>
      <c r="K296" s="34">
        <v>0.1061</v>
      </c>
      <c r="L296" s="34">
        <v>0.42</v>
      </c>
      <c r="M296" s="34">
        <v>0.29849999999999999</v>
      </c>
      <c r="N296" s="34">
        <v>1</v>
      </c>
      <c r="O296" s="34">
        <v>34</v>
      </c>
      <c r="P296" s="34">
        <v>35</v>
      </c>
    </row>
    <row r="297" spans="1:16" x14ac:dyDescent="0.3">
      <c r="A297" s="34">
        <v>911</v>
      </c>
      <c r="B297" s="35">
        <v>40584</v>
      </c>
      <c r="C297" s="34">
        <v>1</v>
      </c>
      <c r="D297" s="34">
        <v>0</v>
      </c>
      <c r="E297" s="34">
        <v>2</v>
      </c>
      <c r="F297" s="34">
        <v>11</v>
      </c>
      <c r="G297" s="36" t="b">
        <v>0</v>
      </c>
      <c r="H297" s="34">
        <v>4</v>
      </c>
      <c r="I297" s="34">
        <v>1</v>
      </c>
      <c r="J297" s="34">
        <v>0.14000000000000001</v>
      </c>
      <c r="K297" s="34">
        <v>0.1212</v>
      </c>
      <c r="L297" s="34">
        <v>0.39</v>
      </c>
      <c r="M297" s="34">
        <v>0.35820000000000002</v>
      </c>
      <c r="N297" s="34">
        <v>1</v>
      </c>
      <c r="O297" s="34">
        <v>44</v>
      </c>
      <c r="P297" s="34">
        <v>45</v>
      </c>
    </row>
    <row r="298" spans="1:16" x14ac:dyDescent="0.3">
      <c r="A298" s="34">
        <v>912</v>
      </c>
      <c r="B298" s="35">
        <v>40584</v>
      </c>
      <c r="C298" s="34">
        <v>1</v>
      </c>
      <c r="D298" s="34">
        <v>0</v>
      </c>
      <c r="E298" s="34">
        <v>2</v>
      </c>
      <c r="F298" s="34">
        <v>12</v>
      </c>
      <c r="G298" s="36" t="b">
        <v>0</v>
      </c>
      <c r="H298" s="34">
        <v>4</v>
      </c>
      <c r="I298" s="34">
        <v>1</v>
      </c>
      <c r="J298" s="34">
        <v>0.16</v>
      </c>
      <c r="K298" s="34">
        <v>0.13639999999999999</v>
      </c>
      <c r="L298" s="34">
        <v>0.34</v>
      </c>
      <c r="M298" s="34">
        <v>0.3881</v>
      </c>
      <c r="N298" s="34">
        <v>4</v>
      </c>
      <c r="O298" s="34">
        <v>65</v>
      </c>
      <c r="P298" s="34">
        <v>69</v>
      </c>
    </row>
    <row r="299" spans="1:16" x14ac:dyDescent="0.3">
      <c r="A299" s="34">
        <v>913</v>
      </c>
      <c r="B299" s="35">
        <v>40584</v>
      </c>
      <c r="C299" s="34">
        <v>1</v>
      </c>
      <c r="D299" s="34">
        <v>0</v>
      </c>
      <c r="E299" s="34">
        <v>2</v>
      </c>
      <c r="F299" s="34">
        <v>13</v>
      </c>
      <c r="G299" s="36" t="b">
        <v>0</v>
      </c>
      <c r="H299" s="34">
        <v>4</v>
      </c>
      <c r="I299" s="34">
        <v>1</v>
      </c>
      <c r="J299" s="34">
        <v>0.18</v>
      </c>
      <c r="K299" s="34">
        <v>0.16669999999999999</v>
      </c>
      <c r="L299" s="34">
        <v>0.28999999999999998</v>
      </c>
      <c r="M299" s="34">
        <v>0.29849999999999999</v>
      </c>
      <c r="N299" s="34">
        <v>3</v>
      </c>
      <c r="O299" s="34">
        <v>59</v>
      </c>
      <c r="P299" s="34">
        <v>62</v>
      </c>
    </row>
    <row r="300" spans="1:16" x14ac:dyDescent="0.3">
      <c r="A300" s="34">
        <v>914</v>
      </c>
      <c r="B300" s="35">
        <v>40584</v>
      </c>
      <c r="C300" s="34">
        <v>1</v>
      </c>
      <c r="D300" s="34">
        <v>0</v>
      </c>
      <c r="E300" s="34">
        <v>2</v>
      </c>
      <c r="F300" s="34">
        <v>14</v>
      </c>
      <c r="G300" s="36" t="b">
        <v>0</v>
      </c>
      <c r="H300" s="34">
        <v>4</v>
      </c>
      <c r="I300" s="34">
        <v>1</v>
      </c>
      <c r="J300" s="34">
        <v>0.2</v>
      </c>
      <c r="K300" s="34">
        <v>0.18179999999999999</v>
      </c>
      <c r="L300" s="34">
        <v>0.27</v>
      </c>
      <c r="M300" s="34">
        <v>0.28360000000000002</v>
      </c>
      <c r="N300" s="34">
        <v>6</v>
      </c>
      <c r="O300" s="34">
        <v>42</v>
      </c>
      <c r="P300" s="34">
        <v>48</v>
      </c>
    </row>
    <row r="301" spans="1:16" x14ac:dyDescent="0.3">
      <c r="A301" s="34">
        <v>915</v>
      </c>
      <c r="B301" s="35">
        <v>40584</v>
      </c>
      <c r="C301" s="34">
        <v>1</v>
      </c>
      <c r="D301" s="34">
        <v>0</v>
      </c>
      <c r="E301" s="34">
        <v>2</v>
      </c>
      <c r="F301" s="34">
        <v>15</v>
      </c>
      <c r="G301" s="36" t="b">
        <v>0</v>
      </c>
      <c r="H301" s="34">
        <v>4</v>
      </c>
      <c r="I301" s="34">
        <v>1</v>
      </c>
      <c r="J301" s="34">
        <v>0.2</v>
      </c>
      <c r="K301" s="34">
        <v>0.19700000000000001</v>
      </c>
      <c r="L301" s="34">
        <v>0.25</v>
      </c>
      <c r="M301" s="34">
        <v>0.25369999999999998</v>
      </c>
      <c r="N301" s="34">
        <v>0</v>
      </c>
      <c r="O301" s="34">
        <v>50</v>
      </c>
      <c r="P301" s="34">
        <v>50</v>
      </c>
    </row>
    <row r="302" spans="1:16" x14ac:dyDescent="0.3">
      <c r="A302" s="34">
        <v>916</v>
      </c>
      <c r="B302" s="35">
        <v>40584</v>
      </c>
      <c r="C302" s="34">
        <v>1</v>
      </c>
      <c r="D302" s="34">
        <v>0</v>
      </c>
      <c r="E302" s="34">
        <v>2</v>
      </c>
      <c r="F302" s="34">
        <v>16</v>
      </c>
      <c r="G302" s="36" t="b">
        <v>0</v>
      </c>
      <c r="H302" s="34">
        <v>4</v>
      </c>
      <c r="I302" s="34">
        <v>1</v>
      </c>
      <c r="J302" s="34">
        <v>0.2</v>
      </c>
      <c r="K302" s="34">
        <v>0.18179999999999999</v>
      </c>
      <c r="L302" s="34">
        <v>0.27</v>
      </c>
      <c r="M302" s="34">
        <v>0.29849999999999999</v>
      </c>
      <c r="N302" s="34">
        <v>4</v>
      </c>
      <c r="O302" s="34">
        <v>76</v>
      </c>
      <c r="P302" s="34">
        <v>80</v>
      </c>
    </row>
    <row r="303" spans="1:16" x14ac:dyDescent="0.3">
      <c r="A303" s="34">
        <v>917</v>
      </c>
      <c r="B303" s="35">
        <v>40584</v>
      </c>
      <c r="C303" s="34">
        <v>1</v>
      </c>
      <c r="D303" s="34">
        <v>0</v>
      </c>
      <c r="E303" s="34">
        <v>2</v>
      </c>
      <c r="F303" s="34">
        <v>17</v>
      </c>
      <c r="G303" s="36" t="b">
        <v>0</v>
      </c>
      <c r="H303" s="34">
        <v>4</v>
      </c>
      <c r="I303" s="34">
        <v>1</v>
      </c>
      <c r="J303" s="34">
        <v>0.18</v>
      </c>
      <c r="K303" s="34">
        <v>0.18179999999999999</v>
      </c>
      <c r="L303" s="34">
        <v>0.26</v>
      </c>
      <c r="M303" s="34">
        <v>0.19400000000000001</v>
      </c>
      <c r="N303" s="34">
        <v>6</v>
      </c>
      <c r="O303" s="34">
        <v>159</v>
      </c>
      <c r="P303" s="34">
        <v>165</v>
      </c>
    </row>
    <row r="304" spans="1:16" x14ac:dyDescent="0.3">
      <c r="A304" s="34">
        <v>918</v>
      </c>
      <c r="B304" s="35">
        <v>40584</v>
      </c>
      <c r="C304" s="34">
        <v>1</v>
      </c>
      <c r="D304" s="34">
        <v>0</v>
      </c>
      <c r="E304" s="34">
        <v>2</v>
      </c>
      <c r="F304" s="34">
        <v>18</v>
      </c>
      <c r="G304" s="36" t="b">
        <v>0</v>
      </c>
      <c r="H304" s="34">
        <v>4</v>
      </c>
      <c r="I304" s="34">
        <v>1</v>
      </c>
      <c r="J304" s="34">
        <v>0.16</v>
      </c>
      <c r="K304" s="34">
        <v>0.18179999999999999</v>
      </c>
      <c r="L304" s="34">
        <v>0.28000000000000003</v>
      </c>
      <c r="M304" s="34">
        <v>0.1343</v>
      </c>
      <c r="N304" s="34">
        <v>3</v>
      </c>
      <c r="O304" s="34">
        <v>157</v>
      </c>
      <c r="P304" s="34">
        <v>160</v>
      </c>
    </row>
    <row r="305" spans="1:16" x14ac:dyDescent="0.3">
      <c r="A305" s="34">
        <v>919</v>
      </c>
      <c r="B305" s="35">
        <v>40584</v>
      </c>
      <c r="C305" s="34">
        <v>1</v>
      </c>
      <c r="D305" s="34">
        <v>0</v>
      </c>
      <c r="E305" s="34">
        <v>2</v>
      </c>
      <c r="F305" s="34">
        <v>19</v>
      </c>
      <c r="G305" s="36" t="b">
        <v>0</v>
      </c>
      <c r="H305" s="34">
        <v>4</v>
      </c>
      <c r="I305" s="34">
        <v>1</v>
      </c>
      <c r="J305" s="34">
        <v>0.14000000000000001</v>
      </c>
      <c r="K305" s="34">
        <v>0.16669999999999999</v>
      </c>
      <c r="L305" s="34">
        <v>0.28000000000000003</v>
      </c>
      <c r="M305" s="34">
        <v>0.1045</v>
      </c>
      <c r="N305" s="34">
        <v>2</v>
      </c>
      <c r="O305" s="34">
        <v>110</v>
      </c>
      <c r="P305" s="34">
        <v>112</v>
      </c>
    </row>
    <row r="306" spans="1:16" x14ac:dyDescent="0.3">
      <c r="A306" s="34">
        <v>920</v>
      </c>
      <c r="B306" s="35">
        <v>40584</v>
      </c>
      <c r="C306" s="34">
        <v>1</v>
      </c>
      <c r="D306" s="34">
        <v>0</v>
      </c>
      <c r="E306" s="34">
        <v>2</v>
      </c>
      <c r="F306" s="34">
        <v>20</v>
      </c>
      <c r="G306" s="36" t="b">
        <v>0</v>
      </c>
      <c r="H306" s="34">
        <v>4</v>
      </c>
      <c r="I306" s="34">
        <v>1</v>
      </c>
      <c r="J306" s="34">
        <v>0.14000000000000001</v>
      </c>
      <c r="K306" s="34">
        <v>0.18179999999999999</v>
      </c>
      <c r="L306" s="34">
        <v>0.31</v>
      </c>
      <c r="M306" s="34">
        <v>8.9599999999999999E-2</v>
      </c>
      <c r="N306" s="34">
        <v>4</v>
      </c>
      <c r="O306" s="34">
        <v>93</v>
      </c>
      <c r="P306" s="34">
        <v>97</v>
      </c>
    </row>
    <row r="307" spans="1:16" x14ac:dyDescent="0.3">
      <c r="A307" s="34">
        <v>921</v>
      </c>
      <c r="B307" s="35">
        <v>40584</v>
      </c>
      <c r="C307" s="34">
        <v>1</v>
      </c>
      <c r="D307" s="34">
        <v>0</v>
      </c>
      <c r="E307" s="34">
        <v>2</v>
      </c>
      <c r="F307" s="34">
        <v>21</v>
      </c>
      <c r="G307" s="36" t="b">
        <v>0</v>
      </c>
      <c r="H307" s="34">
        <v>4</v>
      </c>
      <c r="I307" s="34">
        <v>1</v>
      </c>
      <c r="J307" s="34">
        <v>0.14000000000000001</v>
      </c>
      <c r="K307" s="34">
        <v>0.21210000000000001</v>
      </c>
      <c r="L307" s="34">
        <v>0.39</v>
      </c>
      <c r="M307" s="34">
        <v>0</v>
      </c>
      <c r="N307" s="34">
        <v>2</v>
      </c>
      <c r="O307" s="34">
        <v>70</v>
      </c>
      <c r="P307" s="34">
        <v>72</v>
      </c>
    </row>
    <row r="308" spans="1:16" x14ac:dyDescent="0.3">
      <c r="A308" s="34">
        <v>922</v>
      </c>
      <c r="B308" s="35">
        <v>40584</v>
      </c>
      <c r="C308" s="34">
        <v>1</v>
      </c>
      <c r="D308" s="34">
        <v>0</v>
      </c>
      <c r="E308" s="34">
        <v>2</v>
      </c>
      <c r="F308" s="34">
        <v>22</v>
      </c>
      <c r="G308" s="36" t="b">
        <v>0</v>
      </c>
      <c r="H308" s="34">
        <v>4</v>
      </c>
      <c r="I308" s="34">
        <v>1</v>
      </c>
      <c r="J308" s="34">
        <v>0.12</v>
      </c>
      <c r="K308" s="34">
        <v>0.19700000000000001</v>
      </c>
      <c r="L308" s="34">
        <v>0.39</v>
      </c>
      <c r="M308" s="34">
        <v>0</v>
      </c>
      <c r="N308" s="34">
        <v>4</v>
      </c>
      <c r="O308" s="34">
        <v>47</v>
      </c>
      <c r="P308" s="34">
        <v>51</v>
      </c>
    </row>
    <row r="309" spans="1:16" x14ac:dyDescent="0.3">
      <c r="A309" s="34">
        <v>923</v>
      </c>
      <c r="B309" s="35">
        <v>40584</v>
      </c>
      <c r="C309" s="34">
        <v>1</v>
      </c>
      <c r="D309" s="34">
        <v>0</v>
      </c>
      <c r="E309" s="34">
        <v>2</v>
      </c>
      <c r="F309" s="34">
        <v>23</v>
      </c>
      <c r="G309" s="36" t="b">
        <v>0</v>
      </c>
      <c r="H309" s="34">
        <v>4</v>
      </c>
      <c r="I309" s="34">
        <v>1</v>
      </c>
      <c r="J309" s="34">
        <v>0.12</v>
      </c>
      <c r="K309" s="34">
        <v>0.1515</v>
      </c>
      <c r="L309" s="34">
        <v>0.42</v>
      </c>
      <c r="M309" s="34">
        <v>0.1045</v>
      </c>
      <c r="N309" s="34">
        <v>1</v>
      </c>
      <c r="O309" s="34">
        <v>33</v>
      </c>
      <c r="P309" s="34">
        <v>34</v>
      </c>
    </row>
    <row r="310" spans="1:16" x14ac:dyDescent="0.3">
      <c r="A310" s="34">
        <v>924</v>
      </c>
      <c r="B310" s="35">
        <v>40585</v>
      </c>
      <c r="C310" s="34">
        <v>1</v>
      </c>
      <c r="D310" s="34">
        <v>0</v>
      </c>
      <c r="E310" s="34">
        <v>2</v>
      </c>
      <c r="F310" s="34">
        <v>0</v>
      </c>
      <c r="G310" s="36" t="b">
        <v>0</v>
      </c>
      <c r="H310" s="34">
        <v>5</v>
      </c>
      <c r="I310" s="34">
        <v>1</v>
      </c>
      <c r="J310" s="34">
        <v>0.1</v>
      </c>
      <c r="K310" s="34">
        <v>0.13639999999999999</v>
      </c>
      <c r="L310" s="34">
        <v>0.49</v>
      </c>
      <c r="M310" s="34">
        <v>0.1045</v>
      </c>
      <c r="N310" s="34">
        <v>2</v>
      </c>
      <c r="O310" s="34">
        <v>12</v>
      </c>
      <c r="P310" s="34">
        <v>14</v>
      </c>
    </row>
    <row r="311" spans="1:16" x14ac:dyDescent="0.3">
      <c r="A311" s="34">
        <v>925</v>
      </c>
      <c r="B311" s="35">
        <v>40585</v>
      </c>
      <c r="C311" s="34">
        <v>1</v>
      </c>
      <c r="D311" s="34">
        <v>0</v>
      </c>
      <c r="E311" s="34">
        <v>2</v>
      </c>
      <c r="F311" s="34">
        <v>1</v>
      </c>
      <c r="G311" s="36" t="b">
        <v>0</v>
      </c>
      <c r="H311" s="34">
        <v>5</v>
      </c>
      <c r="I311" s="34">
        <v>1</v>
      </c>
      <c r="J311" s="34">
        <v>0.1</v>
      </c>
      <c r="K311" s="34">
        <v>0.13639999999999999</v>
      </c>
      <c r="L311" s="34">
        <v>0.54</v>
      </c>
      <c r="M311" s="34">
        <v>8.9599999999999999E-2</v>
      </c>
      <c r="N311" s="34">
        <v>1</v>
      </c>
      <c r="O311" s="34">
        <v>6</v>
      </c>
      <c r="P311" s="34">
        <v>7</v>
      </c>
    </row>
    <row r="312" spans="1:16" x14ac:dyDescent="0.3">
      <c r="A312" s="34">
        <v>926</v>
      </c>
      <c r="B312" s="35">
        <v>40585</v>
      </c>
      <c r="C312" s="34">
        <v>1</v>
      </c>
      <c r="D312" s="34">
        <v>0</v>
      </c>
      <c r="E312" s="34">
        <v>2</v>
      </c>
      <c r="F312" s="34">
        <v>2</v>
      </c>
      <c r="G312" s="36" t="b">
        <v>0</v>
      </c>
      <c r="H312" s="34">
        <v>5</v>
      </c>
      <c r="I312" s="34">
        <v>1</v>
      </c>
      <c r="J312" s="34">
        <v>0.1</v>
      </c>
      <c r="K312" s="34">
        <v>0.13639999999999999</v>
      </c>
      <c r="L312" s="34">
        <v>0.54</v>
      </c>
      <c r="M312" s="34">
        <v>8.9599999999999999E-2</v>
      </c>
      <c r="N312" s="34">
        <v>0</v>
      </c>
      <c r="O312" s="34">
        <v>3</v>
      </c>
      <c r="P312" s="34">
        <v>3</v>
      </c>
    </row>
    <row r="313" spans="1:16" x14ac:dyDescent="0.3">
      <c r="A313" s="34">
        <v>927</v>
      </c>
      <c r="B313" s="35">
        <v>40585</v>
      </c>
      <c r="C313" s="34">
        <v>1</v>
      </c>
      <c r="D313" s="34">
        <v>0</v>
      </c>
      <c r="E313" s="34">
        <v>2</v>
      </c>
      <c r="F313" s="34">
        <v>5</v>
      </c>
      <c r="G313" s="36" t="b">
        <v>0</v>
      </c>
      <c r="H313" s="34">
        <v>5</v>
      </c>
      <c r="I313" s="34">
        <v>1</v>
      </c>
      <c r="J313" s="34">
        <v>0.08</v>
      </c>
      <c r="K313" s="34">
        <v>0.1212</v>
      </c>
      <c r="L313" s="34">
        <v>0.63</v>
      </c>
      <c r="M313" s="34">
        <v>8.9599999999999999E-2</v>
      </c>
      <c r="N313" s="34">
        <v>0</v>
      </c>
      <c r="O313" s="34">
        <v>4</v>
      </c>
      <c r="P313" s="34">
        <v>4</v>
      </c>
    </row>
    <row r="314" spans="1:16" x14ac:dyDescent="0.3">
      <c r="A314" s="34">
        <v>928</v>
      </c>
      <c r="B314" s="35">
        <v>40585</v>
      </c>
      <c r="C314" s="34">
        <v>1</v>
      </c>
      <c r="D314" s="34">
        <v>0</v>
      </c>
      <c r="E314" s="34">
        <v>2</v>
      </c>
      <c r="F314" s="34">
        <v>6</v>
      </c>
      <c r="G314" s="36" t="b">
        <v>0</v>
      </c>
      <c r="H314" s="34">
        <v>5</v>
      </c>
      <c r="I314" s="34">
        <v>1</v>
      </c>
      <c r="J314" s="34">
        <v>0.1</v>
      </c>
      <c r="K314" s="34">
        <v>0.18179999999999999</v>
      </c>
      <c r="L314" s="34">
        <v>0.68</v>
      </c>
      <c r="M314" s="34">
        <v>0</v>
      </c>
      <c r="N314" s="34">
        <v>1</v>
      </c>
      <c r="O314" s="34">
        <v>23</v>
      </c>
      <c r="P314" s="34">
        <v>24</v>
      </c>
    </row>
    <row r="315" spans="1:16" x14ac:dyDescent="0.3">
      <c r="A315" s="34">
        <v>929</v>
      </c>
      <c r="B315" s="35">
        <v>40585</v>
      </c>
      <c r="C315" s="34">
        <v>1</v>
      </c>
      <c r="D315" s="34">
        <v>0</v>
      </c>
      <c r="E315" s="34">
        <v>2</v>
      </c>
      <c r="F315" s="34">
        <v>7</v>
      </c>
      <c r="G315" s="36" t="b">
        <v>0</v>
      </c>
      <c r="H315" s="34">
        <v>5</v>
      </c>
      <c r="I315" s="34">
        <v>1</v>
      </c>
      <c r="J315" s="34">
        <v>0.08</v>
      </c>
      <c r="K315" s="34">
        <v>0.16669999999999999</v>
      </c>
      <c r="L315" s="34">
        <v>0.73</v>
      </c>
      <c r="M315" s="34">
        <v>0</v>
      </c>
      <c r="N315" s="34">
        <v>1</v>
      </c>
      <c r="O315" s="34">
        <v>73</v>
      </c>
      <c r="P315" s="34">
        <v>74</v>
      </c>
    </row>
    <row r="316" spans="1:16" x14ac:dyDescent="0.3">
      <c r="A316" s="34">
        <v>930</v>
      </c>
      <c r="B316" s="35">
        <v>40585</v>
      </c>
      <c r="C316" s="34">
        <v>1</v>
      </c>
      <c r="D316" s="34">
        <v>0</v>
      </c>
      <c r="E316" s="34">
        <v>2</v>
      </c>
      <c r="F316" s="34">
        <v>8</v>
      </c>
      <c r="G316" s="36" t="b">
        <v>0</v>
      </c>
      <c r="H316" s="34">
        <v>5</v>
      </c>
      <c r="I316" s="34">
        <v>1</v>
      </c>
      <c r="J316" s="34">
        <v>0.1</v>
      </c>
      <c r="K316" s="34">
        <v>0.1212</v>
      </c>
      <c r="L316" s="34">
        <v>0.74</v>
      </c>
      <c r="M316" s="34">
        <v>0.16420000000000001</v>
      </c>
      <c r="N316" s="34">
        <v>4</v>
      </c>
      <c r="O316" s="34">
        <v>212</v>
      </c>
      <c r="P316" s="34">
        <v>216</v>
      </c>
    </row>
    <row r="317" spans="1:16" x14ac:dyDescent="0.3">
      <c r="A317" s="34">
        <v>931</v>
      </c>
      <c r="B317" s="35">
        <v>40585</v>
      </c>
      <c r="C317" s="34">
        <v>1</v>
      </c>
      <c r="D317" s="34">
        <v>0</v>
      </c>
      <c r="E317" s="34">
        <v>2</v>
      </c>
      <c r="F317" s="34">
        <v>9</v>
      </c>
      <c r="G317" s="36" t="b">
        <v>0</v>
      </c>
      <c r="H317" s="34">
        <v>5</v>
      </c>
      <c r="I317" s="34">
        <v>1</v>
      </c>
      <c r="J317" s="34">
        <v>0.12</v>
      </c>
      <c r="K317" s="34">
        <v>0.1212</v>
      </c>
      <c r="L317" s="34">
        <v>0.74</v>
      </c>
      <c r="M317" s="34">
        <v>0.22389999999999999</v>
      </c>
      <c r="N317" s="34">
        <v>8</v>
      </c>
      <c r="O317" s="34">
        <v>132</v>
      </c>
      <c r="P317" s="34">
        <v>140</v>
      </c>
    </row>
    <row r="318" spans="1:16" x14ac:dyDescent="0.3">
      <c r="A318" s="34">
        <v>932</v>
      </c>
      <c r="B318" s="35">
        <v>40585</v>
      </c>
      <c r="C318" s="34">
        <v>1</v>
      </c>
      <c r="D318" s="34">
        <v>0</v>
      </c>
      <c r="E318" s="34">
        <v>2</v>
      </c>
      <c r="F318" s="34">
        <v>10</v>
      </c>
      <c r="G318" s="36" t="b">
        <v>0</v>
      </c>
      <c r="H318" s="34">
        <v>5</v>
      </c>
      <c r="I318" s="34">
        <v>1</v>
      </c>
      <c r="J318" s="34">
        <v>0.14000000000000001</v>
      </c>
      <c r="K318" s="34">
        <v>0.13639999999999999</v>
      </c>
      <c r="L318" s="34">
        <v>0.69</v>
      </c>
      <c r="M318" s="34">
        <v>0.19400000000000001</v>
      </c>
      <c r="N318" s="34">
        <v>5</v>
      </c>
      <c r="O318" s="34">
        <v>39</v>
      </c>
      <c r="P318" s="34">
        <v>44</v>
      </c>
    </row>
    <row r="319" spans="1:16" x14ac:dyDescent="0.3">
      <c r="A319" s="34">
        <v>933</v>
      </c>
      <c r="B319" s="35">
        <v>40585</v>
      </c>
      <c r="C319" s="34">
        <v>1</v>
      </c>
      <c r="D319" s="34">
        <v>0</v>
      </c>
      <c r="E319" s="34">
        <v>2</v>
      </c>
      <c r="F319" s="34">
        <v>11</v>
      </c>
      <c r="G319" s="36" t="b">
        <v>0</v>
      </c>
      <c r="H319" s="34">
        <v>5</v>
      </c>
      <c r="I319" s="34">
        <v>1</v>
      </c>
      <c r="J319" s="34">
        <v>0.22</v>
      </c>
      <c r="K319" s="34">
        <v>0.2273</v>
      </c>
      <c r="L319" s="34">
        <v>0.47</v>
      </c>
      <c r="M319" s="34">
        <v>0.1343</v>
      </c>
      <c r="N319" s="34">
        <v>12</v>
      </c>
      <c r="O319" s="34">
        <v>52</v>
      </c>
      <c r="P319" s="34">
        <v>64</v>
      </c>
    </row>
    <row r="320" spans="1:16" x14ac:dyDescent="0.3">
      <c r="A320" s="34">
        <v>934</v>
      </c>
      <c r="B320" s="35">
        <v>40585</v>
      </c>
      <c r="C320" s="34">
        <v>1</v>
      </c>
      <c r="D320" s="34">
        <v>0</v>
      </c>
      <c r="E320" s="34">
        <v>2</v>
      </c>
      <c r="F320" s="34">
        <v>12</v>
      </c>
      <c r="G320" s="36" t="b">
        <v>0</v>
      </c>
      <c r="H320" s="34">
        <v>5</v>
      </c>
      <c r="I320" s="34">
        <v>1</v>
      </c>
      <c r="J320" s="34">
        <v>0.22</v>
      </c>
      <c r="K320" s="34">
        <v>0.2273</v>
      </c>
      <c r="L320" s="34">
        <v>0.47</v>
      </c>
      <c r="M320" s="34">
        <v>0.1343</v>
      </c>
      <c r="N320" s="34">
        <v>7</v>
      </c>
      <c r="O320" s="34">
        <v>64</v>
      </c>
      <c r="P320" s="34">
        <v>71</v>
      </c>
    </row>
    <row r="321" spans="1:16" x14ac:dyDescent="0.3">
      <c r="A321" s="34">
        <v>935</v>
      </c>
      <c r="B321" s="35">
        <v>40585</v>
      </c>
      <c r="C321" s="34">
        <v>1</v>
      </c>
      <c r="D321" s="34">
        <v>0</v>
      </c>
      <c r="E321" s="34">
        <v>2</v>
      </c>
      <c r="F321" s="34">
        <v>13</v>
      </c>
      <c r="G321" s="36" t="b">
        <v>0</v>
      </c>
      <c r="H321" s="34">
        <v>5</v>
      </c>
      <c r="I321" s="34">
        <v>1</v>
      </c>
      <c r="J321" s="34">
        <v>0.24</v>
      </c>
      <c r="K321" s="34">
        <v>0.2273</v>
      </c>
      <c r="L321" s="34">
        <v>0.35</v>
      </c>
      <c r="M321" s="34">
        <v>0.19400000000000001</v>
      </c>
      <c r="N321" s="34">
        <v>21</v>
      </c>
      <c r="O321" s="34">
        <v>89</v>
      </c>
      <c r="P321" s="34">
        <v>110</v>
      </c>
    </row>
    <row r="322" spans="1:16" x14ac:dyDescent="0.3">
      <c r="A322" s="34">
        <v>936</v>
      </c>
      <c r="B322" s="35">
        <v>40585</v>
      </c>
      <c r="C322" s="34">
        <v>1</v>
      </c>
      <c r="D322" s="34">
        <v>0</v>
      </c>
      <c r="E322" s="34">
        <v>2</v>
      </c>
      <c r="F322" s="34">
        <v>14</v>
      </c>
      <c r="G322" s="36" t="b">
        <v>0</v>
      </c>
      <c r="H322" s="34">
        <v>5</v>
      </c>
      <c r="I322" s="34">
        <v>1</v>
      </c>
      <c r="J322" s="34">
        <v>0.3</v>
      </c>
      <c r="K322" s="34">
        <v>0.28789999999999999</v>
      </c>
      <c r="L322" s="34">
        <v>0.26</v>
      </c>
      <c r="M322" s="34">
        <v>0.25369999999999998</v>
      </c>
      <c r="N322" s="34">
        <v>17</v>
      </c>
      <c r="O322" s="34">
        <v>67</v>
      </c>
      <c r="P322" s="34">
        <v>84</v>
      </c>
    </row>
    <row r="323" spans="1:16" x14ac:dyDescent="0.3">
      <c r="A323" s="34">
        <v>937</v>
      </c>
      <c r="B323" s="35">
        <v>40585</v>
      </c>
      <c r="C323" s="34">
        <v>1</v>
      </c>
      <c r="D323" s="34">
        <v>0</v>
      </c>
      <c r="E323" s="34">
        <v>2</v>
      </c>
      <c r="F323" s="34">
        <v>15</v>
      </c>
      <c r="G323" s="36" t="b">
        <v>0</v>
      </c>
      <c r="H323" s="34">
        <v>5</v>
      </c>
      <c r="I323" s="34">
        <v>1</v>
      </c>
      <c r="J323" s="34">
        <v>0.32</v>
      </c>
      <c r="K323" s="34">
        <v>0.31819999999999998</v>
      </c>
      <c r="L323" s="34">
        <v>0.21</v>
      </c>
      <c r="M323" s="34">
        <v>0.16420000000000001</v>
      </c>
      <c r="N323" s="34">
        <v>12</v>
      </c>
      <c r="O323" s="34">
        <v>62</v>
      </c>
      <c r="P323" s="34">
        <v>74</v>
      </c>
    </row>
    <row r="324" spans="1:16" x14ac:dyDescent="0.3">
      <c r="A324" s="34">
        <v>938</v>
      </c>
      <c r="B324" s="35">
        <v>40585</v>
      </c>
      <c r="C324" s="34">
        <v>1</v>
      </c>
      <c r="D324" s="34">
        <v>0</v>
      </c>
      <c r="E324" s="34">
        <v>2</v>
      </c>
      <c r="F324" s="34">
        <v>16</v>
      </c>
      <c r="G324" s="36" t="b">
        <v>0</v>
      </c>
      <c r="H324" s="34">
        <v>5</v>
      </c>
      <c r="I324" s="34">
        <v>1</v>
      </c>
      <c r="J324" s="34">
        <v>0.3</v>
      </c>
      <c r="K324" s="34">
        <v>0.28789999999999999</v>
      </c>
      <c r="L324" s="34">
        <v>0.28000000000000003</v>
      </c>
      <c r="M324" s="34">
        <v>0.19400000000000001</v>
      </c>
      <c r="N324" s="34">
        <v>14</v>
      </c>
      <c r="O324" s="34">
        <v>111</v>
      </c>
      <c r="P324" s="34">
        <v>125</v>
      </c>
    </row>
    <row r="325" spans="1:16" x14ac:dyDescent="0.3">
      <c r="A325" s="34">
        <v>939</v>
      </c>
      <c r="B325" s="35">
        <v>40585</v>
      </c>
      <c r="C325" s="34">
        <v>1</v>
      </c>
      <c r="D325" s="34">
        <v>0</v>
      </c>
      <c r="E325" s="34">
        <v>2</v>
      </c>
      <c r="F325" s="34">
        <v>17</v>
      </c>
      <c r="G325" s="36" t="b">
        <v>0</v>
      </c>
      <c r="H325" s="34">
        <v>5</v>
      </c>
      <c r="I325" s="34">
        <v>1</v>
      </c>
      <c r="J325" s="34">
        <v>0.3</v>
      </c>
      <c r="K325" s="34">
        <v>0.33329999999999999</v>
      </c>
      <c r="L325" s="34">
        <v>0.24</v>
      </c>
      <c r="M325" s="34">
        <v>0</v>
      </c>
      <c r="N325" s="34">
        <v>18</v>
      </c>
      <c r="O325" s="34">
        <v>193</v>
      </c>
      <c r="P325" s="34">
        <v>211</v>
      </c>
    </row>
    <row r="326" spans="1:16" x14ac:dyDescent="0.3">
      <c r="A326" s="34">
        <v>940</v>
      </c>
      <c r="B326" s="35">
        <v>40585</v>
      </c>
      <c r="C326" s="34">
        <v>1</v>
      </c>
      <c r="D326" s="34">
        <v>0</v>
      </c>
      <c r="E326" s="34">
        <v>2</v>
      </c>
      <c r="F326" s="34">
        <v>18</v>
      </c>
      <c r="G326" s="36" t="b">
        <v>0</v>
      </c>
      <c r="H326" s="34">
        <v>5</v>
      </c>
      <c r="I326" s="34">
        <v>1</v>
      </c>
      <c r="J326" s="34">
        <v>0.28000000000000003</v>
      </c>
      <c r="K326" s="34">
        <v>0.31819999999999998</v>
      </c>
      <c r="L326" s="34">
        <v>0.28000000000000003</v>
      </c>
      <c r="M326" s="34">
        <v>0</v>
      </c>
      <c r="N326" s="34">
        <v>9</v>
      </c>
      <c r="O326" s="34">
        <v>165</v>
      </c>
      <c r="P326" s="34">
        <v>174</v>
      </c>
    </row>
    <row r="327" spans="1:16" x14ac:dyDescent="0.3">
      <c r="A327" s="34">
        <v>941</v>
      </c>
      <c r="B327" s="35">
        <v>40585</v>
      </c>
      <c r="C327" s="34">
        <v>1</v>
      </c>
      <c r="D327" s="34">
        <v>0</v>
      </c>
      <c r="E327" s="34">
        <v>2</v>
      </c>
      <c r="F327" s="34">
        <v>19</v>
      </c>
      <c r="G327" s="36" t="b">
        <v>0</v>
      </c>
      <c r="H327" s="34">
        <v>5</v>
      </c>
      <c r="I327" s="34">
        <v>1</v>
      </c>
      <c r="J327" s="34">
        <v>0.26</v>
      </c>
      <c r="K327" s="34">
        <v>0.30299999999999999</v>
      </c>
      <c r="L327" s="34">
        <v>0.33</v>
      </c>
      <c r="M327" s="34">
        <v>0</v>
      </c>
      <c r="N327" s="34">
        <v>7</v>
      </c>
      <c r="O327" s="34">
        <v>94</v>
      </c>
      <c r="P327" s="34">
        <v>101</v>
      </c>
    </row>
    <row r="328" spans="1:16" x14ac:dyDescent="0.3">
      <c r="A328" s="34">
        <v>942</v>
      </c>
      <c r="B328" s="35">
        <v>40585</v>
      </c>
      <c r="C328" s="34">
        <v>1</v>
      </c>
      <c r="D328" s="34">
        <v>0</v>
      </c>
      <c r="E328" s="34">
        <v>2</v>
      </c>
      <c r="F328" s="34">
        <v>20</v>
      </c>
      <c r="G328" s="36" t="b">
        <v>0</v>
      </c>
      <c r="H328" s="34">
        <v>5</v>
      </c>
      <c r="I328" s="34">
        <v>1</v>
      </c>
      <c r="J328" s="34">
        <v>0.22</v>
      </c>
      <c r="K328" s="34">
        <v>0.2273</v>
      </c>
      <c r="L328" s="34">
        <v>0.55000000000000004</v>
      </c>
      <c r="M328" s="34">
        <v>0.1343</v>
      </c>
      <c r="N328" s="34">
        <v>2</v>
      </c>
      <c r="O328" s="34">
        <v>61</v>
      </c>
      <c r="P328" s="34">
        <v>63</v>
      </c>
    </row>
    <row r="329" spans="1:16" x14ac:dyDescent="0.3">
      <c r="A329" s="34">
        <v>943</v>
      </c>
      <c r="B329" s="35">
        <v>40585</v>
      </c>
      <c r="C329" s="34">
        <v>1</v>
      </c>
      <c r="D329" s="34">
        <v>0</v>
      </c>
      <c r="E329" s="34">
        <v>2</v>
      </c>
      <c r="F329" s="34">
        <v>21</v>
      </c>
      <c r="G329" s="36" t="b">
        <v>0</v>
      </c>
      <c r="H329" s="34">
        <v>5</v>
      </c>
      <c r="I329" s="34">
        <v>1</v>
      </c>
      <c r="J329" s="34">
        <v>0.2</v>
      </c>
      <c r="K329" s="34">
        <v>0.21210000000000001</v>
      </c>
      <c r="L329" s="34">
        <v>0.59</v>
      </c>
      <c r="M329" s="34">
        <v>0.1343</v>
      </c>
      <c r="N329" s="34">
        <v>1</v>
      </c>
      <c r="O329" s="34">
        <v>46</v>
      </c>
      <c r="P329" s="34">
        <v>47</v>
      </c>
    </row>
    <row r="330" spans="1:16" x14ac:dyDescent="0.3">
      <c r="A330" s="34">
        <v>944</v>
      </c>
      <c r="B330" s="35">
        <v>40585</v>
      </c>
      <c r="C330" s="34">
        <v>1</v>
      </c>
      <c r="D330" s="34">
        <v>0</v>
      </c>
      <c r="E330" s="34">
        <v>2</v>
      </c>
      <c r="F330" s="34">
        <v>22</v>
      </c>
      <c r="G330" s="36" t="b">
        <v>0</v>
      </c>
      <c r="H330" s="34">
        <v>5</v>
      </c>
      <c r="I330" s="34">
        <v>1</v>
      </c>
      <c r="J330" s="34">
        <v>0.2</v>
      </c>
      <c r="K330" s="34">
        <v>0.2273</v>
      </c>
      <c r="L330" s="34">
        <v>0.64</v>
      </c>
      <c r="M330" s="34">
        <v>8.9599999999999999E-2</v>
      </c>
      <c r="N330" s="34">
        <v>2</v>
      </c>
      <c r="O330" s="34">
        <v>41</v>
      </c>
      <c r="P330" s="34">
        <v>43</v>
      </c>
    </row>
    <row r="331" spans="1:16" x14ac:dyDescent="0.3">
      <c r="A331" s="34">
        <v>945</v>
      </c>
      <c r="B331" s="35">
        <v>40585</v>
      </c>
      <c r="C331" s="34">
        <v>1</v>
      </c>
      <c r="D331" s="34">
        <v>0</v>
      </c>
      <c r="E331" s="34">
        <v>2</v>
      </c>
      <c r="F331" s="34">
        <v>23</v>
      </c>
      <c r="G331" s="36" t="b">
        <v>0</v>
      </c>
      <c r="H331" s="34">
        <v>5</v>
      </c>
      <c r="I331" s="34">
        <v>1</v>
      </c>
      <c r="J331" s="34">
        <v>0.18</v>
      </c>
      <c r="K331" s="34">
        <v>0.2424</v>
      </c>
      <c r="L331" s="34">
        <v>0.69</v>
      </c>
      <c r="M331" s="34">
        <v>0</v>
      </c>
      <c r="N331" s="34">
        <v>5</v>
      </c>
      <c r="O331" s="34">
        <v>48</v>
      </c>
      <c r="P331" s="34">
        <v>53</v>
      </c>
    </row>
    <row r="332" spans="1:16" x14ac:dyDescent="0.3">
      <c r="A332" s="34">
        <v>946</v>
      </c>
      <c r="B332" s="35">
        <v>40586</v>
      </c>
      <c r="C332" s="34">
        <v>1</v>
      </c>
      <c r="D332" s="34">
        <v>0</v>
      </c>
      <c r="E332" s="34">
        <v>2</v>
      </c>
      <c r="F332" s="34">
        <v>0</v>
      </c>
      <c r="G332" s="36" t="b">
        <v>0</v>
      </c>
      <c r="H332" s="34">
        <v>6</v>
      </c>
      <c r="I332" s="34">
        <v>1</v>
      </c>
      <c r="J332" s="34">
        <v>0.16</v>
      </c>
      <c r="K332" s="34">
        <v>0.19700000000000001</v>
      </c>
      <c r="L332" s="34">
        <v>0.69</v>
      </c>
      <c r="M332" s="34">
        <v>8.9599999999999999E-2</v>
      </c>
      <c r="N332" s="34">
        <v>3</v>
      </c>
      <c r="O332" s="34">
        <v>27</v>
      </c>
      <c r="P332" s="34">
        <v>30</v>
      </c>
    </row>
    <row r="333" spans="1:16" x14ac:dyDescent="0.3">
      <c r="A333" s="34">
        <v>947</v>
      </c>
      <c r="B333" s="35">
        <v>40586</v>
      </c>
      <c r="C333" s="34">
        <v>1</v>
      </c>
      <c r="D333" s="34">
        <v>0</v>
      </c>
      <c r="E333" s="34">
        <v>2</v>
      </c>
      <c r="F333" s="34">
        <v>1</v>
      </c>
      <c r="G333" s="36" t="b">
        <v>0</v>
      </c>
      <c r="H333" s="34">
        <v>6</v>
      </c>
      <c r="I333" s="34">
        <v>1</v>
      </c>
      <c r="J333" s="34">
        <v>0.14000000000000001</v>
      </c>
      <c r="K333" s="34">
        <v>0.21210000000000001</v>
      </c>
      <c r="L333" s="34">
        <v>0.86</v>
      </c>
      <c r="M333" s="34">
        <v>0</v>
      </c>
      <c r="N333" s="34">
        <v>2</v>
      </c>
      <c r="O333" s="34">
        <v>22</v>
      </c>
      <c r="P333" s="34">
        <v>24</v>
      </c>
    </row>
    <row r="334" spans="1:16" x14ac:dyDescent="0.3">
      <c r="A334" s="34">
        <v>948</v>
      </c>
      <c r="B334" s="35">
        <v>40586</v>
      </c>
      <c r="C334" s="34">
        <v>1</v>
      </c>
      <c r="D334" s="34">
        <v>0</v>
      </c>
      <c r="E334" s="34">
        <v>2</v>
      </c>
      <c r="F334" s="34">
        <v>2</v>
      </c>
      <c r="G334" s="36" t="b">
        <v>0</v>
      </c>
      <c r="H334" s="34">
        <v>6</v>
      </c>
      <c r="I334" s="34">
        <v>1</v>
      </c>
      <c r="J334" s="34">
        <v>0.14000000000000001</v>
      </c>
      <c r="K334" s="34">
        <v>0.21210000000000001</v>
      </c>
      <c r="L334" s="34">
        <v>0.8</v>
      </c>
      <c r="M334" s="34">
        <v>0</v>
      </c>
      <c r="N334" s="34">
        <v>2</v>
      </c>
      <c r="O334" s="34">
        <v>13</v>
      </c>
      <c r="P334" s="34">
        <v>15</v>
      </c>
    </row>
    <row r="335" spans="1:16" x14ac:dyDescent="0.3">
      <c r="A335" s="34">
        <v>949</v>
      </c>
      <c r="B335" s="35">
        <v>40586</v>
      </c>
      <c r="C335" s="34">
        <v>1</v>
      </c>
      <c r="D335" s="34">
        <v>0</v>
      </c>
      <c r="E335" s="34">
        <v>2</v>
      </c>
      <c r="F335" s="34">
        <v>3</v>
      </c>
      <c r="G335" s="36" t="b">
        <v>0</v>
      </c>
      <c r="H335" s="34">
        <v>6</v>
      </c>
      <c r="I335" s="34">
        <v>1</v>
      </c>
      <c r="J335" s="34">
        <v>0.12</v>
      </c>
      <c r="K335" s="34">
        <v>0.19700000000000001</v>
      </c>
      <c r="L335" s="34">
        <v>0.8</v>
      </c>
      <c r="M335" s="34">
        <v>0</v>
      </c>
      <c r="N335" s="34">
        <v>3</v>
      </c>
      <c r="O335" s="34">
        <v>7</v>
      </c>
      <c r="P335" s="34">
        <v>10</v>
      </c>
    </row>
    <row r="336" spans="1:16" x14ac:dyDescent="0.3">
      <c r="A336" s="34">
        <v>950</v>
      </c>
      <c r="B336" s="35">
        <v>40586</v>
      </c>
      <c r="C336" s="34">
        <v>1</v>
      </c>
      <c r="D336" s="34">
        <v>0</v>
      </c>
      <c r="E336" s="34">
        <v>2</v>
      </c>
      <c r="F336" s="34">
        <v>4</v>
      </c>
      <c r="G336" s="36" t="b">
        <v>0</v>
      </c>
      <c r="H336" s="34">
        <v>6</v>
      </c>
      <c r="I336" s="34">
        <v>1</v>
      </c>
      <c r="J336" s="34">
        <v>0.12</v>
      </c>
      <c r="K336" s="34">
        <v>0.16669999999999999</v>
      </c>
      <c r="L336" s="34">
        <v>0.74</v>
      </c>
      <c r="M336" s="34">
        <v>8.9599999999999999E-2</v>
      </c>
      <c r="N336" s="34">
        <v>0</v>
      </c>
      <c r="O336" s="34">
        <v>4</v>
      </c>
      <c r="P336" s="34">
        <v>4</v>
      </c>
    </row>
    <row r="337" spans="1:16" x14ac:dyDescent="0.3">
      <c r="A337" s="34">
        <v>951</v>
      </c>
      <c r="B337" s="35">
        <v>40586</v>
      </c>
      <c r="C337" s="34">
        <v>1</v>
      </c>
      <c r="D337" s="34">
        <v>0</v>
      </c>
      <c r="E337" s="34">
        <v>2</v>
      </c>
      <c r="F337" s="34">
        <v>5</v>
      </c>
      <c r="G337" s="36" t="b">
        <v>0</v>
      </c>
      <c r="H337" s="34">
        <v>6</v>
      </c>
      <c r="I337" s="34">
        <v>1</v>
      </c>
      <c r="J337" s="34">
        <v>0.12</v>
      </c>
      <c r="K337" s="34">
        <v>0.16669999999999999</v>
      </c>
      <c r="L337" s="34">
        <v>0.74</v>
      </c>
      <c r="M337" s="34">
        <v>8.9599999999999999E-2</v>
      </c>
      <c r="N337" s="34">
        <v>0</v>
      </c>
      <c r="O337" s="34">
        <v>1</v>
      </c>
      <c r="P337" s="34">
        <v>1</v>
      </c>
    </row>
    <row r="338" spans="1:16" x14ac:dyDescent="0.3">
      <c r="A338" s="34">
        <v>952</v>
      </c>
      <c r="B338" s="35">
        <v>40586</v>
      </c>
      <c r="C338" s="34">
        <v>1</v>
      </c>
      <c r="D338" s="34">
        <v>0</v>
      </c>
      <c r="E338" s="34">
        <v>2</v>
      </c>
      <c r="F338" s="34">
        <v>6</v>
      </c>
      <c r="G338" s="36" t="b">
        <v>0</v>
      </c>
      <c r="H338" s="34">
        <v>6</v>
      </c>
      <c r="I338" s="34">
        <v>1</v>
      </c>
      <c r="J338" s="34">
        <v>0.12</v>
      </c>
      <c r="K338" s="34">
        <v>0.13639999999999999</v>
      </c>
      <c r="L338" s="34">
        <v>0.93</v>
      </c>
      <c r="M338" s="34">
        <v>0.19400000000000001</v>
      </c>
      <c r="N338" s="34">
        <v>1</v>
      </c>
      <c r="O338" s="34">
        <v>1</v>
      </c>
      <c r="P338" s="34">
        <v>2</v>
      </c>
    </row>
    <row r="339" spans="1:16" x14ac:dyDescent="0.3">
      <c r="A339" s="34">
        <v>953</v>
      </c>
      <c r="B339" s="35">
        <v>40586</v>
      </c>
      <c r="C339" s="34">
        <v>1</v>
      </c>
      <c r="D339" s="34">
        <v>0</v>
      </c>
      <c r="E339" s="34">
        <v>2</v>
      </c>
      <c r="F339" s="34">
        <v>7</v>
      </c>
      <c r="G339" s="36" t="b">
        <v>0</v>
      </c>
      <c r="H339" s="34">
        <v>6</v>
      </c>
      <c r="I339" s="34">
        <v>1</v>
      </c>
      <c r="J339" s="34">
        <v>0.12</v>
      </c>
      <c r="K339" s="34">
        <v>0.1515</v>
      </c>
      <c r="L339" s="34">
        <v>0.8</v>
      </c>
      <c r="M339" s="34">
        <v>0.1045</v>
      </c>
      <c r="N339" s="34">
        <v>2</v>
      </c>
      <c r="O339" s="34">
        <v>9</v>
      </c>
      <c r="P339" s="34">
        <v>11</v>
      </c>
    </row>
    <row r="340" spans="1:16" x14ac:dyDescent="0.3">
      <c r="A340" s="34">
        <v>954</v>
      </c>
      <c r="B340" s="35">
        <v>40586</v>
      </c>
      <c r="C340" s="34">
        <v>1</v>
      </c>
      <c r="D340" s="34">
        <v>0</v>
      </c>
      <c r="E340" s="34">
        <v>2</v>
      </c>
      <c r="F340" s="34">
        <v>8</v>
      </c>
      <c r="G340" s="36" t="b">
        <v>0</v>
      </c>
      <c r="H340" s="34">
        <v>6</v>
      </c>
      <c r="I340" s="34">
        <v>1</v>
      </c>
      <c r="J340" s="34">
        <v>0.14000000000000001</v>
      </c>
      <c r="K340" s="34">
        <v>0.1515</v>
      </c>
      <c r="L340" s="34">
        <v>0.86</v>
      </c>
      <c r="M340" s="34">
        <v>0.1343</v>
      </c>
      <c r="N340" s="34">
        <v>2</v>
      </c>
      <c r="O340" s="34">
        <v>28</v>
      </c>
      <c r="P340" s="34">
        <v>30</v>
      </c>
    </row>
    <row r="341" spans="1:16" x14ac:dyDescent="0.3">
      <c r="A341" s="34">
        <v>955</v>
      </c>
      <c r="B341" s="35">
        <v>40586</v>
      </c>
      <c r="C341" s="34">
        <v>1</v>
      </c>
      <c r="D341" s="34">
        <v>0</v>
      </c>
      <c r="E341" s="34">
        <v>2</v>
      </c>
      <c r="F341" s="34">
        <v>9</v>
      </c>
      <c r="G341" s="36" t="b">
        <v>0</v>
      </c>
      <c r="H341" s="34">
        <v>6</v>
      </c>
      <c r="I341" s="34">
        <v>1</v>
      </c>
      <c r="J341" s="34">
        <v>0.16</v>
      </c>
      <c r="K341" s="34">
        <v>0.18179999999999999</v>
      </c>
      <c r="L341" s="34">
        <v>0.64</v>
      </c>
      <c r="M341" s="34">
        <v>0.1343</v>
      </c>
      <c r="N341" s="34">
        <v>5</v>
      </c>
      <c r="O341" s="34">
        <v>38</v>
      </c>
      <c r="P341" s="34">
        <v>43</v>
      </c>
    </row>
    <row r="342" spans="1:16" x14ac:dyDescent="0.3">
      <c r="A342" s="34">
        <v>956</v>
      </c>
      <c r="B342" s="35">
        <v>40586</v>
      </c>
      <c r="C342" s="34">
        <v>1</v>
      </c>
      <c r="D342" s="34">
        <v>0</v>
      </c>
      <c r="E342" s="34">
        <v>2</v>
      </c>
      <c r="F342" s="34">
        <v>10</v>
      </c>
      <c r="G342" s="36" t="b">
        <v>0</v>
      </c>
      <c r="H342" s="34">
        <v>6</v>
      </c>
      <c r="I342" s="34">
        <v>1</v>
      </c>
      <c r="J342" s="34">
        <v>0.22</v>
      </c>
      <c r="K342" s="34">
        <v>0.21210000000000001</v>
      </c>
      <c r="L342" s="34">
        <v>0.41</v>
      </c>
      <c r="M342" s="34">
        <v>0.25369999999999998</v>
      </c>
      <c r="N342" s="34">
        <v>13</v>
      </c>
      <c r="O342" s="34">
        <v>71</v>
      </c>
      <c r="P342" s="34">
        <v>84</v>
      </c>
    </row>
    <row r="343" spans="1:16" x14ac:dyDescent="0.3">
      <c r="A343" s="34">
        <v>957</v>
      </c>
      <c r="B343" s="35">
        <v>40586</v>
      </c>
      <c r="C343" s="34">
        <v>1</v>
      </c>
      <c r="D343" s="34">
        <v>0</v>
      </c>
      <c r="E343" s="34">
        <v>2</v>
      </c>
      <c r="F343" s="34">
        <v>11</v>
      </c>
      <c r="G343" s="36" t="b">
        <v>0</v>
      </c>
      <c r="H343" s="34">
        <v>6</v>
      </c>
      <c r="I343" s="34">
        <v>1</v>
      </c>
      <c r="J343" s="34">
        <v>0.3</v>
      </c>
      <c r="K343" s="34">
        <v>0.2727</v>
      </c>
      <c r="L343" s="34">
        <v>0.28000000000000003</v>
      </c>
      <c r="M343" s="34">
        <v>0.32840000000000003</v>
      </c>
      <c r="N343" s="34">
        <v>30</v>
      </c>
      <c r="O343" s="34">
        <v>84</v>
      </c>
      <c r="P343" s="34">
        <v>114</v>
      </c>
    </row>
    <row r="344" spans="1:16" x14ac:dyDescent="0.3">
      <c r="A344" s="34">
        <v>958</v>
      </c>
      <c r="B344" s="35">
        <v>40586</v>
      </c>
      <c r="C344" s="34">
        <v>1</v>
      </c>
      <c r="D344" s="34">
        <v>0</v>
      </c>
      <c r="E344" s="34">
        <v>2</v>
      </c>
      <c r="F344" s="34">
        <v>12</v>
      </c>
      <c r="G344" s="36" t="b">
        <v>0</v>
      </c>
      <c r="H344" s="34">
        <v>6</v>
      </c>
      <c r="I344" s="34">
        <v>1</v>
      </c>
      <c r="J344" s="34">
        <v>0.3</v>
      </c>
      <c r="K344" s="34">
        <v>0.2727</v>
      </c>
      <c r="L344" s="34">
        <v>0.39</v>
      </c>
      <c r="M344" s="34">
        <v>0.4627</v>
      </c>
      <c r="N344" s="34">
        <v>27</v>
      </c>
      <c r="O344" s="34">
        <v>93</v>
      </c>
      <c r="P344" s="34">
        <v>120</v>
      </c>
    </row>
    <row r="345" spans="1:16" x14ac:dyDescent="0.3">
      <c r="A345" s="34">
        <v>959</v>
      </c>
      <c r="B345" s="35">
        <v>40586</v>
      </c>
      <c r="C345" s="34">
        <v>1</v>
      </c>
      <c r="D345" s="34">
        <v>0</v>
      </c>
      <c r="E345" s="34">
        <v>2</v>
      </c>
      <c r="F345" s="34">
        <v>13</v>
      </c>
      <c r="G345" s="36" t="b">
        <v>0</v>
      </c>
      <c r="H345" s="34">
        <v>6</v>
      </c>
      <c r="I345" s="34">
        <v>1</v>
      </c>
      <c r="J345" s="34">
        <v>0.3</v>
      </c>
      <c r="K345" s="34">
        <v>0.2727</v>
      </c>
      <c r="L345" s="34">
        <v>0.39</v>
      </c>
      <c r="M345" s="34">
        <v>0.41789999999999999</v>
      </c>
      <c r="N345" s="34">
        <v>32</v>
      </c>
      <c r="O345" s="34">
        <v>103</v>
      </c>
      <c r="P345" s="34">
        <v>135</v>
      </c>
    </row>
    <row r="346" spans="1:16" x14ac:dyDescent="0.3">
      <c r="A346" s="34">
        <v>960</v>
      </c>
      <c r="B346" s="35">
        <v>40586</v>
      </c>
      <c r="C346" s="34">
        <v>1</v>
      </c>
      <c r="D346" s="34">
        <v>0</v>
      </c>
      <c r="E346" s="34">
        <v>2</v>
      </c>
      <c r="F346" s="34">
        <v>14</v>
      </c>
      <c r="G346" s="36" t="b">
        <v>0</v>
      </c>
      <c r="H346" s="34">
        <v>6</v>
      </c>
      <c r="I346" s="34">
        <v>1</v>
      </c>
      <c r="J346" s="34">
        <v>0.34</v>
      </c>
      <c r="K346" s="34">
        <v>0.31819999999999998</v>
      </c>
      <c r="L346" s="34">
        <v>0.31</v>
      </c>
      <c r="M346" s="34">
        <v>0.28360000000000002</v>
      </c>
      <c r="N346" s="34">
        <v>30</v>
      </c>
      <c r="O346" s="34">
        <v>90</v>
      </c>
      <c r="P346" s="34">
        <v>120</v>
      </c>
    </row>
    <row r="347" spans="1:16" x14ac:dyDescent="0.3">
      <c r="A347" s="34">
        <v>961</v>
      </c>
      <c r="B347" s="35">
        <v>40586</v>
      </c>
      <c r="C347" s="34">
        <v>1</v>
      </c>
      <c r="D347" s="34">
        <v>0</v>
      </c>
      <c r="E347" s="34">
        <v>2</v>
      </c>
      <c r="F347" s="34">
        <v>15</v>
      </c>
      <c r="G347" s="36" t="b">
        <v>0</v>
      </c>
      <c r="H347" s="34">
        <v>6</v>
      </c>
      <c r="I347" s="34">
        <v>1</v>
      </c>
      <c r="J347" s="34">
        <v>0.34</v>
      </c>
      <c r="K347" s="34">
        <v>0.30299999999999999</v>
      </c>
      <c r="L347" s="34">
        <v>0.28999999999999998</v>
      </c>
      <c r="M347" s="34">
        <v>0.41789999999999999</v>
      </c>
      <c r="N347" s="34">
        <v>47</v>
      </c>
      <c r="O347" s="34">
        <v>127</v>
      </c>
      <c r="P347" s="34">
        <v>174</v>
      </c>
    </row>
    <row r="348" spans="1:16" x14ac:dyDescent="0.3">
      <c r="A348" s="34">
        <v>962</v>
      </c>
      <c r="B348" s="35">
        <v>40586</v>
      </c>
      <c r="C348" s="34">
        <v>1</v>
      </c>
      <c r="D348" s="34">
        <v>0</v>
      </c>
      <c r="E348" s="34">
        <v>2</v>
      </c>
      <c r="F348" s="34">
        <v>16</v>
      </c>
      <c r="G348" s="36" t="b">
        <v>0</v>
      </c>
      <c r="H348" s="34">
        <v>6</v>
      </c>
      <c r="I348" s="34">
        <v>1</v>
      </c>
      <c r="J348" s="34">
        <v>0.34</v>
      </c>
      <c r="K348" s="34">
        <v>0.30299999999999999</v>
      </c>
      <c r="L348" s="34">
        <v>0.28999999999999998</v>
      </c>
      <c r="M348" s="34">
        <v>0.41789999999999999</v>
      </c>
      <c r="N348" s="34">
        <v>42</v>
      </c>
      <c r="O348" s="34">
        <v>103</v>
      </c>
      <c r="P348" s="34">
        <v>145</v>
      </c>
    </row>
    <row r="349" spans="1:16" x14ac:dyDescent="0.3">
      <c r="A349" s="34">
        <v>963</v>
      </c>
      <c r="B349" s="35">
        <v>40586</v>
      </c>
      <c r="C349" s="34">
        <v>1</v>
      </c>
      <c r="D349" s="34">
        <v>0</v>
      </c>
      <c r="E349" s="34">
        <v>2</v>
      </c>
      <c r="F349" s="34">
        <v>17</v>
      </c>
      <c r="G349" s="36" t="b">
        <v>0</v>
      </c>
      <c r="H349" s="34">
        <v>6</v>
      </c>
      <c r="I349" s="34">
        <v>1</v>
      </c>
      <c r="J349" s="34">
        <v>0.32</v>
      </c>
      <c r="K349" s="34">
        <v>0.28789999999999999</v>
      </c>
      <c r="L349" s="34">
        <v>0.31</v>
      </c>
      <c r="M349" s="34">
        <v>0.52239999999999998</v>
      </c>
      <c r="N349" s="34">
        <v>24</v>
      </c>
      <c r="O349" s="34">
        <v>113</v>
      </c>
      <c r="P349" s="34">
        <v>137</v>
      </c>
    </row>
    <row r="350" spans="1:16" x14ac:dyDescent="0.3">
      <c r="A350" s="34">
        <v>964</v>
      </c>
      <c r="B350" s="35">
        <v>40586</v>
      </c>
      <c r="C350" s="34">
        <v>1</v>
      </c>
      <c r="D350" s="34">
        <v>0</v>
      </c>
      <c r="E350" s="34">
        <v>2</v>
      </c>
      <c r="F350" s="34">
        <v>18</v>
      </c>
      <c r="G350" s="36" t="b">
        <v>0</v>
      </c>
      <c r="H350" s="34">
        <v>6</v>
      </c>
      <c r="I350" s="34">
        <v>1</v>
      </c>
      <c r="J350" s="34">
        <v>0.28000000000000003</v>
      </c>
      <c r="K350" s="34">
        <v>0.2576</v>
      </c>
      <c r="L350" s="34">
        <v>0.38</v>
      </c>
      <c r="M350" s="34">
        <v>0.32840000000000003</v>
      </c>
      <c r="N350" s="34">
        <v>4</v>
      </c>
      <c r="O350" s="34">
        <v>60</v>
      </c>
      <c r="P350" s="34">
        <v>64</v>
      </c>
    </row>
    <row r="351" spans="1:16" x14ac:dyDescent="0.3">
      <c r="A351" s="34">
        <v>965</v>
      </c>
      <c r="B351" s="35">
        <v>40586</v>
      </c>
      <c r="C351" s="34">
        <v>1</v>
      </c>
      <c r="D351" s="34">
        <v>0</v>
      </c>
      <c r="E351" s="34">
        <v>2</v>
      </c>
      <c r="F351" s="34">
        <v>19</v>
      </c>
      <c r="G351" s="36" t="b">
        <v>0</v>
      </c>
      <c r="H351" s="34">
        <v>6</v>
      </c>
      <c r="I351" s="34">
        <v>1</v>
      </c>
      <c r="J351" s="34">
        <v>0.28000000000000003</v>
      </c>
      <c r="K351" s="34">
        <v>0.2727</v>
      </c>
      <c r="L351" s="34">
        <v>0.38</v>
      </c>
      <c r="M351" s="34">
        <v>0.16420000000000001</v>
      </c>
      <c r="N351" s="34">
        <v>2</v>
      </c>
      <c r="O351" s="34">
        <v>39</v>
      </c>
      <c r="P351" s="34">
        <v>41</v>
      </c>
    </row>
    <row r="352" spans="1:16" x14ac:dyDescent="0.3">
      <c r="A352" s="34">
        <v>966</v>
      </c>
      <c r="B352" s="35">
        <v>40586</v>
      </c>
      <c r="C352" s="34">
        <v>1</v>
      </c>
      <c r="D352" s="34">
        <v>0</v>
      </c>
      <c r="E352" s="34">
        <v>2</v>
      </c>
      <c r="F352" s="34">
        <v>20</v>
      </c>
      <c r="G352" s="36" t="b">
        <v>0</v>
      </c>
      <c r="H352" s="34">
        <v>6</v>
      </c>
      <c r="I352" s="34">
        <v>1</v>
      </c>
      <c r="J352" s="34">
        <v>0.26</v>
      </c>
      <c r="K352" s="34">
        <v>0.2576</v>
      </c>
      <c r="L352" s="34">
        <v>0.41</v>
      </c>
      <c r="M352" s="34">
        <v>0.22389999999999999</v>
      </c>
      <c r="N352" s="34">
        <v>1</v>
      </c>
      <c r="O352" s="34">
        <v>39</v>
      </c>
      <c r="P352" s="34">
        <v>40</v>
      </c>
    </row>
    <row r="353" spans="1:16" x14ac:dyDescent="0.3">
      <c r="A353" s="34">
        <v>967</v>
      </c>
      <c r="B353" s="35">
        <v>40586</v>
      </c>
      <c r="C353" s="34">
        <v>1</v>
      </c>
      <c r="D353" s="34">
        <v>0</v>
      </c>
      <c r="E353" s="34">
        <v>2</v>
      </c>
      <c r="F353" s="34">
        <v>21</v>
      </c>
      <c r="G353" s="36" t="b">
        <v>0</v>
      </c>
      <c r="H353" s="34">
        <v>6</v>
      </c>
      <c r="I353" s="34">
        <v>1</v>
      </c>
      <c r="J353" s="34">
        <v>0.26</v>
      </c>
      <c r="K353" s="34">
        <v>0.30299999999999999</v>
      </c>
      <c r="L353" s="34">
        <v>0.41</v>
      </c>
      <c r="M353" s="34">
        <v>0</v>
      </c>
      <c r="N353" s="34">
        <v>9</v>
      </c>
      <c r="O353" s="34">
        <v>42</v>
      </c>
      <c r="P353" s="34">
        <v>51</v>
      </c>
    </row>
    <row r="354" spans="1:16" x14ac:dyDescent="0.3">
      <c r="A354" s="34">
        <v>968</v>
      </c>
      <c r="B354" s="35">
        <v>40586</v>
      </c>
      <c r="C354" s="34">
        <v>1</v>
      </c>
      <c r="D354" s="34">
        <v>0</v>
      </c>
      <c r="E354" s="34">
        <v>2</v>
      </c>
      <c r="F354" s="34">
        <v>22</v>
      </c>
      <c r="G354" s="36" t="b">
        <v>0</v>
      </c>
      <c r="H354" s="34">
        <v>6</v>
      </c>
      <c r="I354" s="34">
        <v>1</v>
      </c>
      <c r="J354" s="34">
        <v>0.24</v>
      </c>
      <c r="K354" s="34">
        <v>0.2576</v>
      </c>
      <c r="L354" s="34">
        <v>0.44</v>
      </c>
      <c r="M354" s="34">
        <v>8.9599999999999999E-2</v>
      </c>
      <c r="N354" s="34">
        <v>6</v>
      </c>
      <c r="O354" s="34">
        <v>39</v>
      </c>
      <c r="P354" s="34">
        <v>45</v>
      </c>
    </row>
    <row r="355" spans="1:16" x14ac:dyDescent="0.3">
      <c r="A355" s="34">
        <v>969</v>
      </c>
      <c r="B355" s="35">
        <v>40586</v>
      </c>
      <c r="C355" s="34">
        <v>1</v>
      </c>
      <c r="D355" s="34">
        <v>0</v>
      </c>
      <c r="E355" s="34">
        <v>2</v>
      </c>
      <c r="F355" s="34">
        <v>23</v>
      </c>
      <c r="G355" s="36" t="b">
        <v>0</v>
      </c>
      <c r="H355" s="34">
        <v>6</v>
      </c>
      <c r="I355" s="34">
        <v>1</v>
      </c>
      <c r="J355" s="34">
        <v>0.22</v>
      </c>
      <c r="K355" s="34">
        <v>0.2273</v>
      </c>
      <c r="L355" s="34">
        <v>0.51</v>
      </c>
      <c r="M355" s="34">
        <v>0.1343</v>
      </c>
      <c r="N355" s="34">
        <v>1</v>
      </c>
      <c r="O355" s="34">
        <v>31</v>
      </c>
      <c r="P355" s="34">
        <v>32</v>
      </c>
    </row>
    <row r="356" spans="1:16" x14ac:dyDescent="0.3">
      <c r="A356" s="34">
        <v>970</v>
      </c>
      <c r="B356" s="35">
        <v>40587</v>
      </c>
      <c r="C356" s="34">
        <v>1</v>
      </c>
      <c r="D356" s="34">
        <v>0</v>
      </c>
      <c r="E356" s="34">
        <v>2</v>
      </c>
      <c r="F356" s="34">
        <v>0</v>
      </c>
      <c r="G356" s="36" t="b">
        <v>0</v>
      </c>
      <c r="H356" s="34">
        <v>0</v>
      </c>
      <c r="I356" s="34">
        <v>1</v>
      </c>
      <c r="J356" s="34">
        <v>0.2</v>
      </c>
      <c r="K356" s="34">
        <v>0.2273</v>
      </c>
      <c r="L356" s="34">
        <v>0.64</v>
      </c>
      <c r="M356" s="34">
        <v>0.1045</v>
      </c>
      <c r="N356" s="34">
        <v>5</v>
      </c>
      <c r="O356" s="34">
        <v>34</v>
      </c>
      <c r="P356" s="34">
        <v>39</v>
      </c>
    </row>
    <row r="357" spans="1:16" x14ac:dyDescent="0.3">
      <c r="A357" s="34">
        <v>971</v>
      </c>
      <c r="B357" s="35">
        <v>40587</v>
      </c>
      <c r="C357" s="34">
        <v>1</v>
      </c>
      <c r="D357" s="34">
        <v>0</v>
      </c>
      <c r="E357" s="34">
        <v>2</v>
      </c>
      <c r="F357" s="34">
        <v>1</v>
      </c>
      <c r="G357" s="36" t="b">
        <v>0</v>
      </c>
      <c r="H357" s="34">
        <v>0</v>
      </c>
      <c r="I357" s="34">
        <v>1</v>
      </c>
      <c r="J357" s="34">
        <v>0.2</v>
      </c>
      <c r="K357" s="34">
        <v>0.2273</v>
      </c>
      <c r="L357" s="34">
        <v>0.59</v>
      </c>
      <c r="M357" s="34">
        <v>8.9599999999999999E-2</v>
      </c>
      <c r="N357" s="34">
        <v>1</v>
      </c>
      <c r="O357" s="34">
        <v>23</v>
      </c>
      <c r="P357" s="34">
        <v>24</v>
      </c>
    </row>
    <row r="358" spans="1:16" x14ac:dyDescent="0.3">
      <c r="A358" s="34">
        <v>972</v>
      </c>
      <c r="B358" s="35">
        <v>40587</v>
      </c>
      <c r="C358" s="34">
        <v>1</v>
      </c>
      <c r="D358" s="34">
        <v>0</v>
      </c>
      <c r="E358" s="34">
        <v>2</v>
      </c>
      <c r="F358" s="34">
        <v>2</v>
      </c>
      <c r="G358" s="36" t="b">
        <v>0</v>
      </c>
      <c r="H358" s="34">
        <v>0</v>
      </c>
      <c r="I358" s="34">
        <v>2</v>
      </c>
      <c r="J358" s="34">
        <v>0.2</v>
      </c>
      <c r="K358" s="34">
        <v>0.2273</v>
      </c>
      <c r="L358" s="34">
        <v>0.75</v>
      </c>
      <c r="M358" s="34">
        <v>8.9599999999999999E-2</v>
      </c>
      <c r="N358" s="34">
        <v>1</v>
      </c>
      <c r="O358" s="34">
        <v>19</v>
      </c>
      <c r="P358" s="34">
        <v>20</v>
      </c>
    </row>
    <row r="359" spans="1:16" x14ac:dyDescent="0.3">
      <c r="A359" s="34">
        <v>973</v>
      </c>
      <c r="B359" s="35">
        <v>40587</v>
      </c>
      <c r="C359" s="34">
        <v>1</v>
      </c>
      <c r="D359" s="34">
        <v>0</v>
      </c>
      <c r="E359" s="34">
        <v>2</v>
      </c>
      <c r="F359" s="34">
        <v>3</v>
      </c>
      <c r="G359" s="36" t="b">
        <v>0</v>
      </c>
      <c r="H359" s="34">
        <v>0</v>
      </c>
      <c r="I359" s="34">
        <v>2</v>
      </c>
      <c r="J359" s="34">
        <v>0.2</v>
      </c>
      <c r="K359" s="34">
        <v>0.2273</v>
      </c>
      <c r="L359" s="34">
        <v>0.69</v>
      </c>
      <c r="M359" s="34">
        <v>0.1045</v>
      </c>
      <c r="N359" s="34">
        <v>4</v>
      </c>
      <c r="O359" s="34">
        <v>8</v>
      </c>
      <c r="P359" s="34">
        <v>12</v>
      </c>
    </row>
    <row r="360" spans="1:16" x14ac:dyDescent="0.3">
      <c r="A360" s="34">
        <v>974</v>
      </c>
      <c r="B360" s="35">
        <v>40587</v>
      </c>
      <c r="C360" s="34">
        <v>1</v>
      </c>
      <c r="D360" s="34">
        <v>0</v>
      </c>
      <c r="E360" s="34">
        <v>2</v>
      </c>
      <c r="F360" s="34">
        <v>4</v>
      </c>
      <c r="G360" s="36" t="b">
        <v>0</v>
      </c>
      <c r="H360" s="34">
        <v>0</v>
      </c>
      <c r="I360" s="34">
        <v>2</v>
      </c>
      <c r="J360" s="34">
        <v>0.2</v>
      </c>
      <c r="K360" s="34">
        <v>0.21210000000000001</v>
      </c>
      <c r="L360" s="34">
        <v>0.69</v>
      </c>
      <c r="M360" s="34">
        <v>0.16420000000000001</v>
      </c>
      <c r="N360" s="34">
        <v>0</v>
      </c>
      <c r="O360" s="34">
        <v>2</v>
      </c>
      <c r="P360" s="34">
        <v>2</v>
      </c>
    </row>
    <row r="361" spans="1:16" x14ac:dyDescent="0.3">
      <c r="A361" s="34">
        <v>975</v>
      </c>
      <c r="B361" s="35">
        <v>40587</v>
      </c>
      <c r="C361" s="34">
        <v>1</v>
      </c>
      <c r="D361" s="34">
        <v>0</v>
      </c>
      <c r="E361" s="34">
        <v>2</v>
      </c>
      <c r="F361" s="34">
        <v>6</v>
      </c>
      <c r="G361" s="36" t="b">
        <v>0</v>
      </c>
      <c r="H361" s="34">
        <v>0</v>
      </c>
      <c r="I361" s="34">
        <v>2</v>
      </c>
      <c r="J361" s="34">
        <v>0.2</v>
      </c>
      <c r="K361" s="34">
        <v>0.21210000000000001</v>
      </c>
      <c r="L361" s="34">
        <v>0.69</v>
      </c>
      <c r="M361" s="34">
        <v>0.1343</v>
      </c>
      <c r="N361" s="34">
        <v>2</v>
      </c>
      <c r="O361" s="34">
        <v>3</v>
      </c>
      <c r="P361" s="34">
        <v>5</v>
      </c>
    </row>
    <row r="362" spans="1:16" x14ac:dyDescent="0.3">
      <c r="A362" s="34">
        <v>976</v>
      </c>
      <c r="B362" s="35">
        <v>40587</v>
      </c>
      <c r="C362" s="34">
        <v>1</v>
      </c>
      <c r="D362" s="34">
        <v>0</v>
      </c>
      <c r="E362" s="34">
        <v>2</v>
      </c>
      <c r="F362" s="34">
        <v>7</v>
      </c>
      <c r="G362" s="36" t="b">
        <v>0</v>
      </c>
      <c r="H362" s="34">
        <v>0</v>
      </c>
      <c r="I362" s="34">
        <v>2</v>
      </c>
      <c r="J362" s="34">
        <v>0.22</v>
      </c>
      <c r="K362" s="34">
        <v>0.2727</v>
      </c>
      <c r="L362" s="34">
        <v>0.55000000000000004</v>
      </c>
      <c r="M362" s="34">
        <v>0</v>
      </c>
      <c r="N362" s="34">
        <v>0</v>
      </c>
      <c r="O362" s="34">
        <v>3</v>
      </c>
      <c r="P362" s="34">
        <v>3</v>
      </c>
    </row>
    <row r="363" spans="1:16" x14ac:dyDescent="0.3">
      <c r="A363" s="34">
        <v>977</v>
      </c>
      <c r="B363" s="35">
        <v>40587</v>
      </c>
      <c r="C363" s="34">
        <v>1</v>
      </c>
      <c r="D363" s="34">
        <v>0</v>
      </c>
      <c r="E363" s="34">
        <v>2</v>
      </c>
      <c r="F363" s="34">
        <v>8</v>
      </c>
      <c r="G363" s="36" t="b">
        <v>0</v>
      </c>
      <c r="H363" s="34">
        <v>0</v>
      </c>
      <c r="I363" s="34">
        <v>2</v>
      </c>
      <c r="J363" s="34">
        <v>0.22</v>
      </c>
      <c r="K363" s="34">
        <v>0.2273</v>
      </c>
      <c r="L363" s="34">
        <v>0.64</v>
      </c>
      <c r="M363" s="34">
        <v>0.19400000000000001</v>
      </c>
      <c r="N363" s="34">
        <v>1</v>
      </c>
      <c r="O363" s="34">
        <v>11</v>
      </c>
      <c r="P363" s="34">
        <v>12</v>
      </c>
    </row>
    <row r="364" spans="1:16" x14ac:dyDescent="0.3">
      <c r="A364" s="34">
        <v>978</v>
      </c>
      <c r="B364" s="35">
        <v>40587</v>
      </c>
      <c r="C364" s="34">
        <v>1</v>
      </c>
      <c r="D364" s="34">
        <v>0</v>
      </c>
      <c r="E364" s="34">
        <v>2</v>
      </c>
      <c r="F364" s="34">
        <v>9</v>
      </c>
      <c r="G364" s="36" t="b">
        <v>0</v>
      </c>
      <c r="H364" s="34">
        <v>0</v>
      </c>
      <c r="I364" s="34">
        <v>2</v>
      </c>
      <c r="J364" s="34">
        <v>0.24</v>
      </c>
      <c r="K364" s="34">
        <v>0.2273</v>
      </c>
      <c r="L364" s="34">
        <v>0.6</v>
      </c>
      <c r="M364" s="34">
        <v>0.22389999999999999</v>
      </c>
      <c r="N364" s="34">
        <v>12</v>
      </c>
      <c r="O364" s="34">
        <v>35</v>
      </c>
      <c r="P364" s="34">
        <v>47</v>
      </c>
    </row>
    <row r="365" spans="1:16" x14ac:dyDescent="0.3">
      <c r="A365" s="34">
        <v>979</v>
      </c>
      <c r="B365" s="35">
        <v>40587</v>
      </c>
      <c r="C365" s="34">
        <v>1</v>
      </c>
      <c r="D365" s="34">
        <v>0</v>
      </c>
      <c r="E365" s="34">
        <v>2</v>
      </c>
      <c r="F365" s="34">
        <v>10</v>
      </c>
      <c r="G365" s="36" t="b">
        <v>0</v>
      </c>
      <c r="H365" s="34">
        <v>0</v>
      </c>
      <c r="I365" s="34">
        <v>1</v>
      </c>
      <c r="J365" s="34">
        <v>0.3</v>
      </c>
      <c r="K365" s="34">
        <v>0.2727</v>
      </c>
      <c r="L365" s="34">
        <v>0.45</v>
      </c>
      <c r="M365" s="34">
        <v>0.32840000000000003</v>
      </c>
      <c r="N365" s="34">
        <v>19</v>
      </c>
      <c r="O365" s="34">
        <v>86</v>
      </c>
      <c r="P365" s="34">
        <v>105</v>
      </c>
    </row>
    <row r="366" spans="1:16" x14ac:dyDescent="0.3">
      <c r="A366" s="34">
        <v>980</v>
      </c>
      <c r="B366" s="35">
        <v>40587</v>
      </c>
      <c r="C366" s="34">
        <v>1</v>
      </c>
      <c r="D366" s="34">
        <v>0</v>
      </c>
      <c r="E366" s="34">
        <v>2</v>
      </c>
      <c r="F366" s="34">
        <v>11</v>
      </c>
      <c r="G366" s="36" t="b">
        <v>0</v>
      </c>
      <c r="H366" s="34">
        <v>0</v>
      </c>
      <c r="I366" s="34">
        <v>1</v>
      </c>
      <c r="J366" s="34">
        <v>0.32</v>
      </c>
      <c r="K366" s="34">
        <v>0.28789999999999999</v>
      </c>
      <c r="L366" s="34">
        <v>0.39</v>
      </c>
      <c r="M366" s="34">
        <v>0.44779999999999998</v>
      </c>
      <c r="N366" s="34">
        <v>26</v>
      </c>
      <c r="O366" s="34">
        <v>86</v>
      </c>
      <c r="P366" s="34">
        <v>112</v>
      </c>
    </row>
    <row r="367" spans="1:16" x14ac:dyDescent="0.3">
      <c r="A367" s="34">
        <v>981</v>
      </c>
      <c r="B367" s="35">
        <v>40587</v>
      </c>
      <c r="C367" s="34">
        <v>1</v>
      </c>
      <c r="D367" s="34">
        <v>0</v>
      </c>
      <c r="E367" s="34">
        <v>2</v>
      </c>
      <c r="F367" s="34">
        <v>12</v>
      </c>
      <c r="G367" s="36" t="b">
        <v>0</v>
      </c>
      <c r="H367" s="34">
        <v>0</v>
      </c>
      <c r="I367" s="34">
        <v>1</v>
      </c>
      <c r="J367" s="34">
        <v>0.36</v>
      </c>
      <c r="K367" s="34">
        <v>0.31819999999999998</v>
      </c>
      <c r="L367" s="34">
        <v>0.32</v>
      </c>
      <c r="M367" s="34">
        <v>0.4627</v>
      </c>
      <c r="N367" s="34">
        <v>58</v>
      </c>
      <c r="O367" s="34">
        <v>94</v>
      </c>
      <c r="P367" s="34">
        <v>152</v>
      </c>
    </row>
    <row r="368" spans="1:16" x14ac:dyDescent="0.3">
      <c r="A368" s="34">
        <v>982</v>
      </c>
      <c r="B368" s="35">
        <v>40587</v>
      </c>
      <c r="C368" s="34">
        <v>1</v>
      </c>
      <c r="D368" s="34">
        <v>0</v>
      </c>
      <c r="E368" s="34">
        <v>2</v>
      </c>
      <c r="F368" s="34">
        <v>13</v>
      </c>
      <c r="G368" s="36" t="b">
        <v>0</v>
      </c>
      <c r="H368" s="34">
        <v>0</v>
      </c>
      <c r="I368" s="34">
        <v>1</v>
      </c>
      <c r="J368" s="34">
        <v>0.38</v>
      </c>
      <c r="K368" s="34">
        <v>0.39389999999999997</v>
      </c>
      <c r="L368" s="34">
        <v>0.28999999999999998</v>
      </c>
      <c r="M368" s="34">
        <v>0.35820000000000002</v>
      </c>
      <c r="N368" s="34">
        <v>62</v>
      </c>
      <c r="O368" s="34">
        <v>92</v>
      </c>
      <c r="P368" s="34">
        <v>154</v>
      </c>
    </row>
    <row r="369" spans="1:16" x14ac:dyDescent="0.3">
      <c r="A369" s="34">
        <v>983</v>
      </c>
      <c r="B369" s="35">
        <v>40587</v>
      </c>
      <c r="C369" s="34">
        <v>1</v>
      </c>
      <c r="D369" s="34">
        <v>0</v>
      </c>
      <c r="E369" s="34">
        <v>2</v>
      </c>
      <c r="F369" s="34">
        <v>14</v>
      </c>
      <c r="G369" s="36" t="b">
        <v>0</v>
      </c>
      <c r="H369" s="34">
        <v>0</v>
      </c>
      <c r="I369" s="34">
        <v>2</v>
      </c>
      <c r="J369" s="34">
        <v>0.4</v>
      </c>
      <c r="K369" s="34">
        <v>0.40910000000000002</v>
      </c>
      <c r="L369" s="34">
        <v>0.3</v>
      </c>
      <c r="M369" s="34">
        <v>0.41789999999999999</v>
      </c>
      <c r="N369" s="34">
        <v>51</v>
      </c>
      <c r="O369" s="34">
        <v>110</v>
      </c>
      <c r="P369" s="34">
        <v>161</v>
      </c>
    </row>
    <row r="370" spans="1:16" x14ac:dyDescent="0.3">
      <c r="A370" s="34">
        <v>984</v>
      </c>
      <c r="B370" s="35">
        <v>40587</v>
      </c>
      <c r="C370" s="34">
        <v>1</v>
      </c>
      <c r="D370" s="34">
        <v>0</v>
      </c>
      <c r="E370" s="34">
        <v>2</v>
      </c>
      <c r="F370" s="34">
        <v>15</v>
      </c>
      <c r="G370" s="36" t="b">
        <v>0</v>
      </c>
      <c r="H370" s="34">
        <v>0</v>
      </c>
      <c r="I370" s="34">
        <v>2</v>
      </c>
      <c r="J370" s="34">
        <v>0.4</v>
      </c>
      <c r="K370" s="34">
        <v>0.40910000000000002</v>
      </c>
      <c r="L370" s="34">
        <v>0.3</v>
      </c>
      <c r="M370" s="34">
        <v>0.29849999999999999</v>
      </c>
      <c r="N370" s="34">
        <v>40</v>
      </c>
      <c r="O370" s="34">
        <v>122</v>
      </c>
      <c r="P370" s="34">
        <v>162</v>
      </c>
    </row>
    <row r="371" spans="1:16" x14ac:dyDescent="0.3">
      <c r="A371" s="34">
        <v>985</v>
      </c>
      <c r="B371" s="35">
        <v>40587</v>
      </c>
      <c r="C371" s="34">
        <v>1</v>
      </c>
      <c r="D371" s="34">
        <v>0</v>
      </c>
      <c r="E371" s="34">
        <v>2</v>
      </c>
      <c r="F371" s="34">
        <v>16</v>
      </c>
      <c r="G371" s="36" t="b">
        <v>0</v>
      </c>
      <c r="H371" s="34">
        <v>0</v>
      </c>
      <c r="I371" s="34">
        <v>2</v>
      </c>
      <c r="J371" s="34">
        <v>0.42</v>
      </c>
      <c r="K371" s="34">
        <v>0.42420000000000002</v>
      </c>
      <c r="L371" s="34">
        <v>0.28000000000000003</v>
      </c>
      <c r="M371" s="34">
        <v>0.32840000000000003</v>
      </c>
      <c r="N371" s="34">
        <v>28</v>
      </c>
      <c r="O371" s="34">
        <v>106</v>
      </c>
      <c r="P371" s="34">
        <v>134</v>
      </c>
    </row>
    <row r="372" spans="1:16" x14ac:dyDescent="0.3">
      <c r="A372" s="34">
        <v>986</v>
      </c>
      <c r="B372" s="35">
        <v>40587</v>
      </c>
      <c r="C372" s="34">
        <v>1</v>
      </c>
      <c r="D372" s="34">
        <v>0</v>
      </c>
      <c r="E372" s="34">
        <v>2</v>
      </c>
      <c r="F372" s="34">
        <v>17</v>
      </c>
      <c r="G372" s="36" t="b">
        <v>0</v>
      </c>
      <c r="H372" s="34">
        <v>0</v>
      </c>
      <c r="I372" s="34">
        <v>1</v>
      </c>
      <c r="J372" s="34">
        <v>0.42</v>
      </c>
      <c r="K372" s="34">
        <v>0.42420000000000002</v>
      </c>
      <c r="L372" s="34">
        <v>0.28000000000000003</v>
      </c>
      <c r="M372" s="34">
        <v>0.32840000000000003</v>
      </c>
      <c r="N372" s="34">
        <v>30</v>
      </c>
      <c r="O372" s="34">
        <v>95</v>
      </c>
      <c r="P372" s="34">
        <v>125</v>
      </c>
    </row>
    <row r="373" spans="1:16" x14ac:dyDescent="0.3">
      <c r="A373" s="34">
        <v>987</v>
      </c>
      <c r="B373" s="35">
        <v>40587</v>
      </c>
      <c r="C373" s="34">
        <v>1</v>
      </c>
      <c r="D373" s="34">
        <v>0</v>
      </c>
      <c r="E373" s="34">
        <v>2</v>
      </c>
      <c r="F373" s="34">
        <v>18</v>
      </c>
      <c r="G373" s="36" t="b">
        <v>0</v>
      </c>
      <c r="H373" s="34">
        <v>0</v>
      </c>
      <c r="I373" s="34">
        <v>1</v>
      </c>
      <c r="J373" s="34">
        <v>0.4</v>
      </c>
      <c r="K373" s="34">
        <v>0.40910000000000002</v>
      </c>
      <c r="L373" s="34">
        <v>0.32</v>
      </c>
      <c r="M373" s="34">
        <v>0.29849999999999999</v>
      </c>
      <c r="N373" s="34">
        <v>17</v>
      </c>
      <c r="O373" s="34">
        <v>78</v>
      </c>
      <c r="P373" s="34">
        <v>95</v>
      </c>
    </row>
    <row r="374" spans="1:16" x14ac:dyDescent="0.3">
      <c r="A374" s="34">
        <v>988</v>
      </c>
      <c r="B374" s="35">
        <v>40587</v>
      </c>
      <c r="C374" s="34">
        <v>1</v>
      </c>
      <c r="D374" s="34">
        <v>0</v>
      </c>
      <c r="E374" s="34">
        <v>2</v>
      </c>
      <c r="F374" s="34">
        <v>19</v>
      </c>
      <c r="G374" s="36" t="b">
        <v>0</v>
      </c>
      <c r="H374" s="34">
        <v>0</v>
      </c>
      <c r="I374" s="34">
        <v>1</v>
      </c>
      <c r="J374" s="34">
        <v>0.4</v>
      </c>
      <c r="K374" s="34">
        <v>0.40910000000000002</v>
      </c>
      <c r="L374" s="34">
        <v>0.35</v>
      </c>
      <c r="M374" s="34">
        <v>0.28360000000000002</v>
      </c>
      <c r="N374" s="34">
        <v>11</v>
      </c>
      <c r="O374" s="34">
        <v>50</v>
      </c>
      <c r="P374" s="34">
        <v>61</v>
      </c>
    </row>
    <row r="375" spans="1:16" x14ac:dyDescent="0.3">
      <c r="A375" s="34">
        <v>989</v>
      </c>
      <c r="B375" s="35">
        <v>40587</v>
      </c>
      <c r="C375" s="34">
        <v>1</v>
      </c>
      <c r="D375" s="34">
        <v>0</v>
      </c>
      <c r="E375" s="34">
        <v>2</v>
      </c>
      <c r="F375" s="34">
        <v>20</v>
      </c>
      <c r="G375" s="36" t="b">
        <v>0</v>
      </c>
      <c r="H375" s="34">
        <v>0</v>
      </c>
      <c r="I375" s="34">
        <v>1</v>
      </c>
      <c r="J375" s="34">
        <v>0.4</v>
      </c>
      <c r="K375" s="34">
        <v>0.40910000000000002</v>
      </c>
      <c r="L375" s="34">
        <v>0.35</v>
      </c>
      <c r="M375" s="34">
        <v>0.32840000000000003</v>
      </c>
      <c r="N375" s="34">
        <v>15</v>
      </c>
      <c r="O375" s="34">
        <v>32</v>
      </c>
      <c r="P375" s="34">
        <v>47</v>
      </c>
    </row>
    <row r="376" spans="1:16" x14ac:dyDescent="0.3">
      <c r="A376" s="34">
        <v>990</v>
      </c>
      <c r="B376" s="35">
        <v>40587</v>
      </c>
      <c r="C376" s="34">
        <v>1</v>
      </c>
      <c r="D376" s="34">
        <v>0</v>
      </c>
      <c r="E376" s="34">
        <v>2</v>
      </c>
      <c r="F376" s="34">
        <v>21</v>
      </c>
      <c r="G376" s="36" t="b">
        <v>0</v>
      </c>
      <c r="H376" s="34">
        <v>0</v>
      </c>
      <c r="I376" s="34">
        <v>1</v>
      </c>
      <c r="J376" s="34">
        <v>0.4</v>
      </c>
      <c r="K376" s="34">
        <v>0.40910000000000002</v>
      </c>
      <c r="L376" s="34">
        <v>0.35</v>
      </c>
      <c r="M376" s="34">
        <v>0.35820000000000002</v>
      </c>
      <c r="N376" s="34">
        <v>6</v>
      </c>
      <c r="O376" s="34">
        <v>45</v>
      </c>
      <c r="P376" s="34">
        <v>51</v>
      </c>
    </row>
    <row r="377" spans="1:16" x14ac:dyDescent="0.3">
      <c r="A377" s="34">
        <v>991</v>
      </c>
      <c r="B377" s="35">
        <v>40587</v>
      </c>
      <c r="C377" s="34">
        <v>1</v>
      </c>
      <c r="D377" s="34">
        <v>0</v>
      </c>
      <c r="E377" s="34">
        <v>2</v>
      </c>
      <c r="F377" s="34">
        <v>22</v>
      </c>
      <c r="G377" s="36" t="b">
        <v>0</v>
      </c>
      <c r="H377" s="34">
        <v>0</v>
      </c>
      <c r="I377" s="34">
        <v>1</v>
      </c>
      <c r="J377" s="34">
        <v>0.4</v>
      </c>
      <c r="K377" s="34">
        <v>0.40910000000000002</v>
      </c>
      <c r="L377" s="34">
        <v>0.35</v>
      </c>
      <c r="M377" s="34">
        <v>0.29849999999999999</v>
      </c>
      <c r="N377" s="34">
        <v>5</v>
      </c>
      <c r="O377" s="34">
        <v>31</v>
      </c>
      <c r="P377" s="34">
        <v>36</v>
      </c>
    </row>
    <row r="378" spans="1:16" x14ac:dyDescent="0.3">
      <c r="A378" s="34">
        <v>992</v>
      </c>
      <c r="B378" s="35">
        <v>40587</v>
      </c>
      <c r="C378" s="34">
        <v>1</v>
      </c>
      <c r="D378" s="34">
        <v>0</v>
      </c>
      <c r="E378" s="34">
        <v>2</v>
      </c>
      <c r="F378" s="34">
        <v>23</v>
      </c>
      <c r="G378" s="36" t="b">
        <v>0</v>
      </c>
      <c r="H378" s="34">
        <v>0</v>
      </c>
      <c r="I378" s="34">
        <v>1</v>
      </c>
      <c r="J378" s="34">
        <v>0.4</v>
      </c>
      <c r="K378" s="34">
        <v>0.40910000000000002</v>
      </c>
      <c r="L378" s="34">
        <v>0.35</v>
      </c>
      <c r="M378" s="34">
        <v>0.35820000000000002</v>
      </c>
      <c r="N378" s="34">
        <v>3</v>
      </c>
      <c r="O378" s="34">
        <v>27</v>
      </c>
      <c r="P378" s="34">
        <v>30</v>
      </c>
    </row>
    <row r="379" spans="1:16" x14ac:dyDescent="0.3">
      <c r="A379" s="34">
        <v>993</v>
      </c>
      <c r="B379" s="35">
        <v>40588</v>
      </c>
      <c r="C379" s="34">
        <v>1</v>
      </c>
      <c r="D379" s="34">
        <v>0</v>
      </c>
      <c r="E379" s="34">
        <v>2</v>
      </c>
      <c r="F379" s="34">
        <v>0</v>
      </c>
      <c r="G379" s="36" t="b">
        <v>0</v>
      </c>
      <c r="H379" s="34">
        <v>1</v>
      </c>
      <c r="I379" s="34">
        <v>1</v>
      </c>
      <c r="J379" s="34">
        <v>0.38</v>
      </c>
      <c r="K379" s="34">
        <v>0.39389999999999997</v>
      </c>
      <c r="L379" s="34">
        <v>0.37</v>
      </c>
      <c r="M379" s="34">
        <v>0.35820000000000002</v>
      </c>
      <c r="N379" s="34">
        <v>3</v>
      </c>
      <c r="O379" s="34">
        <v>8</v>
      </c>
      <c r="P379" s="34">
        <v>11</v>
      </c>
    </row>
    <row r="380" spans="1:16" x14ac:dyDescent="0.3">
      <c r="A380" s="34">
        <v>994</v>
      </c>
      <c r="B380" s="35">
        <v>40588</v>
      </c>
      <c r="C380" s="34">
        <v>1</v>
      </c>
      <c r="D380" s="34">
        <v>0</v>
      </c>
      <c r="E380" s="34">
        <v>2</v>
      </c>
      <c r="F380" s="34">
        <v>1</v>
      </c>
      <c r="G380" s="36" t="b">
        <v>0</v>
      </c>
      <c r="H380" s="34">
        <v>1</v>
      </c>
      <c r="I380" s="34">
        <v>1</v>
      </c>
      <c r="J380" s="34">
        <v>0.38</v>
      </c>
      <c r="K380" s="34">
        <v>0.39389999999999997</v>
      </c>
      <c r="L380" s="34">
        <v>0.37</v>
      </c>
      <c r="M380" s="34">
        <v>0.35820000000000002</v>
      </c>
      <c r="N380" s="34">
        <v>1</v>
      </c>
      <c r="O380" s="34">
        <v>6</v>
      </c>
      <c r="P380" s="34">
        <v>7</v>
      </c>
    </row>
    <row r="381" spans="1:16" x14ac:dyDescent="0.3">
      <c r="A381" s="34">
        <v>995</v>
      </c>
      <c r="B381" s="35">
        <v>40588</v>
      </c>
      <c r="C381" s="34">
        <v>1</v>
      </c>
      <c r="D381" s="34">
        <v>0</v>
      </c>
      <c r="E381" s="34">
        <v>2</v>
      </c>
      <c r="F381" s="34">
        <v>2</v>
      </c>
      <c r="G381" s="36" t="b">
        <v>0</v>
      </c>
      <c r="H381" s="34">
        <v>1</v>
      </c>
      <c r="I381" s="34">
        <v>1</v>
      </c>
      <c r="J381" s="34">
        <v>0.36</v>
      </c>
      <c r="K381" s="34">
        <v>0.33329999999999999</v>
      </c>
      <c r="L381" s="34">
        <v>0.4</v>
      </c>
      <c r="M381" s="34">
        <v>0.29849999999999999</v>
      </c>
      <c r="N381" s="34">
        <v>0</v>
      </c>
      <c r="O381" s="34">
        <v>2</v>
      </c>
      <c r="P381" s="34">
        <v>2</v>
      </c>
    </row>
    <row r="382" spans="1:16" x14ac:dyDescent="0.3">
      <c r="A382" s="34">
        <v>996</v>
      </c>
      <c r="B382" s="35">
        <v>40588</v>
      </c>
      <c r="C382" s="34">
        <v>1</v>
      </c>
      <c r="D382" s="34">
        <v>0</v>
      </c>
      <c r="E382" s="34">
        <v>2</v>
      </c>
      <c r="F382" s="34">
        <v>3</v>
      </c>
      <c r="G382" s="36" t="b">
        <v>0</v>
      </c>
      <c r="H382" s="34">
        <v>1</v>
      </c>
      <c r="I382" s="34">
        <v>1</v>
      </c>
      <c r="J382" s="34">
        <v>0.34</v>
      </c>
      <c r="K382" s="34">
        <v>0.31819999999999998</v>
      </c>
      <c r="L382" s="34">
        <v>0.46</v>
      </c>
      <c r="M382" s="34">
        <v>0.22389999999999999</v>
      </c>
      <c r="N382" s="34">
        <v>1</v>
      </c>
      <c r="O382" s="34">
        <v>1</v>
      </c>
      <c r="P382" s="34">
        <v>2</v>
      </c>
    </row>
    <row r="383" spans="1:16" x14ac:dyDescent="0.3">
      <c r="A383" s="34">
        <v>997</v>
      </c>
      <c r="B383" s="35">
        <v>40588</v>
      </c>
      <c r="C383" s="34">
        <v>1</v>
      </c>
      <c r="D383" s="34">
        <v>0</v>
      </c>
      <c r="E383" s="34">
        <v>2</v>
      </c>
      <c r="F383" s="34">
        <v>4</v>
      </c>
      <c r="G383" s="36" t="b">
        <v>0</v>
      </c>
      <c r="H383" s="34">
        <v>1</v>
      </c>
      <c r="I383" s="34">
        <v>1</v>
      </c>
      <c r="J383" s="34">
        <v>0.32</v>
      </c>
      <c r="K383" s="34">
        <v>0.30299999999999999</v>
      </c>
      <c r="L383" s="34">
        <v>0.53</v>
      </c>
      <c r="M383" s="34">
        <v>0.28360000000000002</v>
      </c>
      <c r="N383" s="34">
        <v>0</v>
      </c>
      <c r="O383" s="34">
        <v>2</v>
      </c>
      <c r="P383" s="34">
        <v>2</v>
      </c>
    </row>
    <row r="384" spans="1:16" x14ac:dyDescent="0.3">
      <c r="A384" s="34">
        <v>998</v>
      </c>
      <c r="B384" s="35">
        <v>40588</v>
      </c>
      <c r="C384" s="34">
        <v>1</v>
      </c>
      <c r="D384" s="34">
        <v>0</v>
      </c>
      <c r="E384" s="34">
        <v>2</v>
      </c>
      <c r="F384" s="34">
        <v>5</v>
      </c>
      <c r="G384" s="36" t="b">
        <v>0</v>
      </c>
      <c r="H384" s="34">
        <v>1</v>
      </c>
      <c r="I384" s="34">
        <v>1</v>
      </c>
      <c r="J384" s="34">
        <v>0.32</v>
      </c>
      <c r="K384" s="34">
        <v>0.30299999999999999</v>
      </c>
      <c r="L384" s="34">
        <v>0.53</v>
      </c>
      <c r="M384" s="34">
        <v>0.28360000000000002</v>
      </c>
      <c r="N384" s="34">
        <v>0</v>
      </c>
      <c r="O384" s="34">
        <v>3</v>
      </c>
      <c r="P384" s="34">
        <v>3</v>
      </c>
    </row>
    <row r="385" spans="1:16" x14ac:dyDescent="0.3">
      <c r="A385" s="34">
        <v>999</v>
      </c>
      <c r="B385" s="35">
        <v>40588</v>
      </c>
      <c r="C385" s="34">
        <v>1</v>
      </c>
      <c r="D385" s="34">
        <v>0</v>
      </c>
      <c r="E385" s="34">
        <v>2</v>
      </c>
      <c r="F385" s="34">
        <v>6</v>
      </c>
      <c r="G385" s="36" t="b">
        <v>0</v>
      </c>
      <c r="H385" s="34">
        <v>1</v>
      </c>
      <c r="I385" s="34">
        <v>1</v>
      </c>
      <c r="J385" s="34">
        <v>0.34</v>
      </c>
      <c r="K385" s="34">
        <v>0.30299999999999999</v>
      </c>
      <c r="L385" s="34">
        <v>0.46</v>
      </c>
      <c r="M385" s="34">
        <v>0.29849999999999999</v>
      </c>
      <c r="N385" s="34">
        <v>1</v>
      </c>
      <c r="O385" s="34">
        <v>25</v>
      </c>
      <c r="P385" s="34">
        <v>26</v>
      </c>
    </row>
    <row r="386" spans="1:16" x14ac:dyDescent="0.3">
      <c r="A386" s="34">
        <v>1000</v>
      </c>
      <c r="B386" s="35">
        <v>40588</v>
      </c>
      <c r="C386" s="34">
        <v>1</v>
      </c>
      <c r="D386" s="34">
        <v>0</v>
      </c>
      <c r="E386" s="34">
        <v>2</v>
      </c>
      <c r="F386" s="34">
        <v>7</v>
      </c>
      <c r="G386" s="36" t="b">
        <v>0</v>
      </c>
      <c r="H386" s="34">
        <v>1</v>
      </c>
      <c r="I386" s="34">
        <v>1</v>
      </c>
      <c r="J386" s="34">
        <v>0.34</v>
      </c>
      <c r="K386" s="34">
        <v>0.30299999999999999</v>
      </c>
      <c r="L386" s="34">
        <v>0.46</v>
      </c>
      <c r="M386" s="34">
        <v>0.29849999999999999</v>
      </c>
      <c r="N386" s="34">
        <v>2</v>
      </c>
      <c r="O386" s="34">
        <v>96</v>
      </c>
      <c r="P386" s="34">
        <v>98</v>
      </c>
    </row>
    <row r="387" spans="1:16" x14ac:dyDescent="0.3">
      <c r="A387" s="34">
        <v>611</v>
      </c>
      <c r="B387" s="35">
        <v>40571</v>
      </c>
      <c r="C387" s="34">
        <v>1</v>
      </c>
      <c r="D387" s="34">
        <v>0</v>
      </c>
      <c r="E387" s="34">
        <v>1</v>
      </c>
      <c r="F387" s="34">
        <v>16</v>
      </c>
      <c r="G387" s="36" t="b">
        <v>0</v>
      </c>
      <c r="H387" s="34">
        <v>5</v>
      </c>
      <c r="I387" s="34">
        <v>1</v>
      </c>
      <c r="J387" s="34">
        <v>0.22</v>
      </c>
      <c r="K387" s="34">
        <v>0.2727</v>
      </c>
      <c r="L387" s="34">
        <v>0.8</v>
      </c>
      <c r="M387" s="34">
        <v>0</v>
      </c>
      <c r="N387" s="34">
        <v>10</v>
      </c>
      <c r="O387" s="34">
        <v>70</v>
      </c>
      <c r="P387" s="34">
        <v>80</v>
      </c>
    </row>
    <row r="388" spans="1:16" x14ac:dyDescent="0.3">
      <c r="A388" s="34">
        <v>612</v>
      </c>
      <c r="B388" s="35">
        <v>40571</v>
      </c>
      <c r="C388" s="34">
        <v>1</v>
      </c>
      <c r="D388" s="34">
        <v>0</v>
      </c>
      <c r="E388" s="34">
        <v>1</v>
      </c>
      <c r="F388" s="34">
        <v>17</v>
      </c>
      <c r="G388" s="36" t="b">
        <v>0</v>
      </c>
      <c r="H388" s="34">
        <v>5</v>
      </c>
      <c r="I388" s="34">
        <v>1</v>
      </c>
      <c r="J388" s="34">
        <v>0.24</v>
      </c>
      <c r="K388" s="34">
        <v>0.2424</v>
      </c>
      <c r="L388" s="34">
        <v>0.75</v>
      </c>
      <c r="M388" s="34">
        <v>0.1343</v>
      </c>
      <c r="N388" s="34">
        <v>2</v>
      </c>
      <c r="O388" s="34">
        <v>147</v>
      </c>
      <c r="P388" s="34">
        <v>149</v>
      </c>
    </row>
    <row r="389" spans="1:16" x14ac:dyDescent="0.3">
      <c r="A389" s="34">
        <v>613</v>
      </c>
      <c r="B389" s="35">
        <v>40571</v>
      </c>
      <c r="C389" s="34">
        <v>1</v>
      </c>
      <c r="D389" s="34">
        <v>0</v>
      </c>
      <c r="E389" s="34">
        <v>1</v>
      </c>
      <c r="F389" s="34">
        <v>18</v>
      </c>
      <c r="G389" s="36" t="b">
        <v>0</v>
      </c>
      <c r="H389" s="34">
        <v>5</v>
      </c>
      <c r="I389" s="34">
        <v>1</v>
      </c>
      <c r="J389" s="34">
        <v>0.24</v>
      </c>
      <c r="K389" s="34">
        <v>0.2273</v>
      </c>
      <c r="L389" s="34">
        <v>0.75</v>
      </c>
      <c r="M389" s="34">
        <v>0.19400000000000001</v>
      </c>
      <c r="N389" s="34">
        <v>2</v>
      </c>
      <c r="O389" s="34">
        <v>107</v>
      </c>
      <c r="P389" s="34">
        <v>109</v>
      </c>
    </row>
    <row r="390" spans="1:16" x14ac:dyDescent="0.3">
      <c r="A390" s="34">
        <v>614</v>
      </c>
      <c r="B390" s="35">
        <v>40571</v>
      </c>
      <c r="C390" s="34">
        <v>1</v>
      </c>
      <c r="D390" s="34">
        <v>0</v>
      </c>
      <c r="E390" s="34">
        <v>1</v>
      </c>
      <c r="F390" s="34">
        <v>19</v>
      </c>
      <c r="G390" s="36" t="b">
        <v>0</v>
      </c>
      <c r="H390" s="34">
        <v>5</v>
      </c>
      <c r="I390" s="34">
        <v>2</v>
      </c>
      <c r="J390" s="34">
        <v>0.24</v>
      </c>
      <c r="K390" s="34">
        <v>0.2424</v>
      </c>
      <c r="L390" s="34">
        <v>0.75</v>
      </c>
      <c r="M390" s="34">
        <v>0.1343</v>
      </c>
      <c r="N390" s="34">
        <v>5</v>
      </c>
      <c r="O390" s="34">
        <v>84</v>
      </c>
      <c r="P390" s="34">
        <v>89</v>
      </c>
    </row>
    <row r="391" spans="1:16" x14ac:dyDescent="0.3">
      <c r="A391" s="34">
        <v>615</v>
      </c>
      <c r="B391" s="35">
        <v>40571</v>
      </c>
      <c r="C391" s="34">
        <v>1</v>
      </c>
      <c r="D391" s="34">
        <v>0</v>
      </c>
      <c r="E391" s="34">
        <v>1</v>
      </c>
      <c r="F391" s="34">
        <v>20</v>
      </c>
      <c r="G391" s="36" t="b">
        <v>0</v>
      </c>
      <c r="H391" s="34">
        <v>5</v>
      </c>
      <c r="I391" s="34">
        <v>2</v>
      </c>
      <c r="J391" s="34">
        <v>0.24</v>
      </c>
      <c r="K391" s="34">
        <v>0.2273</v>
      </c>
      <c r="L391" s="34">
        <v>0.7</v>
      </c>
      <c r="M391" s="34">
        <v>0.19400000000000001</v>
      </c>
      <c r="N391" s="34">
        <v>1</v>
      </c>
      <c r="O391" s="34">
        <v>61</v>
      </c>
      <c r="P391" s="34">
        <v>62</v>
      </c>
    </row>
    <row r="392" spans="1:16" x14ac:dyDescent="0.3">
      <c r="A392" s="34">
        <v>616</v>
      </c>
      <c r="B392" s="35">
        <v>40571</v>
      </c>
      <c r="C392" s="34">
        <v>1</v>
      </c>
      <c r="D392" s="34">
        <v>0</v>
      </c>
      <c r="E392" s="34">
        <v>1</v>
      </c>
      <c r="F392" s="34">
        <v>21</v>
      </c>
      <c r="G392" s="36" t="b">
        <v>0</v>
      </c>
      <c r="H392" s="34">
        <v>5</v>
      </c>
      <c r="I392" s="34">
        <v>2</v>
      </c>
      <c r="J392" s="34">
        <v>0.22</v>
      </c>
      <c r="K392" s="34">
        <v>0.2273</v>
      </c>
      <c r="L392" s="34">
        <v>0.75</v>
      </c>
      <c r="M392" s="34">
        <v>0.1343</v>
      </c>
      <c r="N392" s="34">
        <v>1</v>
      </c>
      <c r="O392" s="34">
        <v>57</v>
      </c>
      <c r="P392" s="34">
        <v>58</v>
      </c>
    </row>
    <row r="393" spans="1:16" x14ac:dyDescent="0.3">
      <c r="A393" s="34">
        <v>617</v>
      </c>
      <c r="B393" s="35">
        <v>40571</v>
      </c>
      <c r="C393" s="34">
        <v>1</v>
      </c>
      <c r="D393" s="34">
        <v>0</v>
      </c>
      <c r="E393" s="34">
        <v>1</v>
      </c>
      <c r="F393" s="34">
        <v>22</v>
      </c>
      <c r="G393" s="36" t="b">
        <v>0</v>
      </c>
      <c r="H393" s="34">
        <v>5</v>
      </c>
      <c r="I393" s="34">
        <v>1</v>
      </c>
      <c r="J393" s="34">
        <v>0.24</v>
      </c>
      <c r="K393" s="34">
        <v>0.21210000000000001</v>
      </c>
      <c r="L393" s="34">
        <v>0.65</v>
      </c>
      <c r="M393" s="34">
        <v>0.35820000000000002</v>
      </c>
      <c r="N393" s="34">
        <v>0</v>
      </c>
      <c r="O393" s="34">
        <v>26</v>
      </c>
      <c r="P393" s="34">
        <v>26</v>
      </c>
    </row>
    <row r="394" spans="1:16" x14ac:dyDescent="0.3">
      <c r="A394" s="34">
        <v>618</v>
      </c>
      <c r="B394" s="35">
        <v>40571</v>
      </c>
      <c r="C394" s="34">
        <v>1</v>
      </c>
      <c r="D394" s="34">
        <v>0</v>
      </c>
      <c r="E394" s="34">
        <v>1</v>
      </c>
      <c r="F394" s="34">
        <v>23</v>
      </c>
      <c r="G394" s="36" t="b">
        <v>0</v>
      </c>
      <c r="H394" s="34">
        <v>5</v>
      </c>
      <c r="I394" s="34">
        <v>1</v>
      </c>
      <c r="J394" s="34">
        <v>0.24</v>
      </c>
      <c r="K394" s="34">
        <v>0.2273</v>
      </c>
      <c r="L394" s="34">
        <v>0.6</v>
      </c>
      <c r="M394" s="34">
        <v>0.22389999999999999</v>
      </c>
      <c r="N394" s="34">
        <v>1</v>
      </c>
      <c r="O394" s="34">
        <v>22</v>
      </c>
      <c r="P394" s="34">
        <v>23</v>
      </c>
    </row>
    <row r="395" spans="1:16" x14ac:dyDescent="0.3">
      <c r="A395" s="34">
        <v>619</v>
      </c>
      <c r="B395" s="35">
        <v>40572</v>
      </c>
      <c r="C395" s="34">
        <v>1</v>
      </c>
      <c r="D395" s="34">
        <v>0</v>
      </c>
      <c r="E395" s="34">
        <v>1</v>
      </c>
      <c r="F395" s="34">
        <v>0</v>
      </c>
      <c r="G395" s="36" t="b">
        <v>0</v>
      </c>
      <c r="H395" s="34">
        <v>6</v>
      </c>
      <c r="I395" s="34">
        <v>1</v>
      </c>
      <c r="J395" s="34">
        <v>0.22</v>
      </c>
      <c r="K395" s="34">
        <v>0.19700000000000001</v>
      </c>
      <c r="L395" s="34">
        <v>0.64</v>
      </c>
      <c r="M395" s="34">
        <v>0.35820000000000002</v>
      </c>
      <c r="N395" s="34">
        <v>2</v>
      </c>
      <c r="O395" s="34">
        <v>26</v>
      </c>
      <c r="P395" s="34">
        <v>28</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70" r:id="rId3" name="Button 2">
              <controlPr defaultSize="0" print="0" autoFill="0" autoPict="0" macro="[0]!Macro5">
                <anchor moveWithCells="1" sizeWithCells="1">
                  <from>
                    <xdr:col>1</xdr:col>
                    <xdr:colOff>937260</xdr:colOff>
                    <xdr:row>0</xdr:row>
                    <xdr:rowOff>144780</xdr:rowOff>
                  </from>
                  <to>
                    <xdr:col>9</xdr:col>
                    <xdr:colOff>0</xdr:colOff>
                    <xdr:row>3</xdr:row>
                    <xdr:rowOff>38100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1B985-54DC-44E3-8FE2-04230BE6BDD9}">
  <sheetPr codeName="Sheet4"/>
  <dimension ref="A1:AF1001"/>
  <sheetViews>
    <sheetView topLeftCell="Q1" workbookViewId="0">
      <selection activeCell="AH16" sqref="AH16"/>
    </sheetView>
  </sheetViews>
  <sheetFormatPr defaultRowHeight="14.4" x14ac:dyDescent="0.3"/>
  <cols>
    <col min="1" max="1" width="9.21875" bestFit="1" customWidth="1"/>
    <col min="2" max="2" width="10.33203125" bestFit="1" customWidth="1"/>
    <col min="3" max="3" width="9.44140625" bestFit="1" customWidth="1"/>
    <col min="4" max="4" width="5" bestFit="1" customWidth="1"/>
    <col min="5" max="5" width="7.6640625" bestFit="1" customWidth="1"/>
    <col min="6" max="6" width="5.109375" bestFit="1" customWidth="1"/>
    <col min="7" max="7" width="9.44140625" bestFit="1" customWidth="1"/>
    <col min="8" max="8" width="10.77734375" bestFit="1" customWidth="1"/>
    <col min="9" max="9" width="12.33203125" bestFit="1" customWidth="1"/>
    <col min="10" max="10" width="7.5546875" bestFit="1" customWidth="1"/>
    <col min="11" max="11" width="11.5546875" bestFit="1" customWidth="1"/>
    <col min="12" max="12" width="7" bestFit="1" customWidth="1"/>
    <col min="13" max="13" width="12.5546875" bestFit="1" customWidth="1"/>
    <col min="14" max="14" width="8.77734375" bestFit="1" customWidth="1"/>
    <col min="15" max="15" width="12.109375" bestFit="1" customWidth="1"/>
    <col min="16" max="16" width="6" bestFit="1" customWidth="1"/>
    <col min="17" max="17" width="12" bestFit="1" customWidth="1"/>
    <col min="18" max="18" width="10.33203125" bestFit="1" customWidth="1"/>
    <col min="19" max="19" width="11.88671875" bestFit="1" customWidth="1"/>
    <col min="20" max="20" width="9.109375" bestFit="1" customWidth="1"/>
    <col min="21" max="21" width="10.88671875" bestFit="1" customWidth="1"/>
    <col min="22" max="22" width="9.6640625" bestFit="1" customWidth="1"/>
    <col min="23" max="23" width="12.21875" bestFit="1" customWidth="1"/>
    <col min="24" max="24" width="13.5546875" bestFit="1" customWidth="1"/>
    <col min="25" max="25" width="14.21875" bestFit="1" customWidth="1"/>
    <col min="26" max="26" width="9.21875" bestFit="1" customWidth="1"/>
    <col min="27" max="27" width="10.44140625" bestFit="1" customWidth="1"/>
    <col min="28" max="28" width="12.77734375" bestFit="1" customWidth="1"/>
    <col min="29" max="29" width="15.5546875" bestFit="1" customWidth="1"/>
    <col min="30" max="30" width="11.6640625" bestFit="1" customWidth="1"/>
    <col min="31" max="31" width="15.109375" bestFit="1" customWidth="1"/>
    <col min="32" max="32" width="8" bestFit="1" customWidth="1"/>
  </cols>
  <sheetData>
    <row r="1" spans="1:32" ht="15" thickBot="1" x14ac:dyDescent="0.35">
      <c r="A1" s="23" t="s">
        <v>0</v>
      </c>
      <c r="B1" s="24" t="s">
        <v>1</v>
      </c>
      <c r="C1" s="24" t="s">
        <v>2</v>
      </c>
      <c r="D1" s="24" t="s">
        <v>3</v>
      </c>
      <c r="E1" s="24" t="s">
        <v>4</v>
      </c>
      <c r="F1" s="24" t="s">
        <v>5</v>
      </c>
      <c r="G1" s="24" t="s">
        <v>6</v>
      </c>
      <c r="H1" s="24" t="s">
        <v>7</v>
      </c>
      <c r="I1" s="24" t="s">
        <v>8</v>
      </c>
      <c r="J1" s="24" t="s">
        <v>9</v>
      </c>
      <c r="K1" s="24" t="s">
        <v>11</v>
      </c>
      <c r="L1" s="24" t="s">
        <v>12</v>
      </c>
      <c r="M1" s="24" t="s">
        <v>13</v>
      </c>
      <c r="N1" s="24" t="s">
        <v>14</v>
      </c>
      <c r="O1" s="24" t="s">
        <v>15</v>
      </c>
      <c r="P1" s="24" t="s">
        <v>16</v>
      </c>
      <c r="Q1" s="25" t="s">
        <v>18</v>
      </c>
      <c r="R1" s="25" t="s">
        <v>19</v>
      </c>
      <c r="S1" s="25" t="s">
        <v>20</v>
      </c>
      <c r="T1" s="25" t="s">
        <v>21</v>
      </c>
      <c r="U1" s="25" t="s">
        <v>22</v>
      </c>
      <c r="V1" s="25" t="s">
        <v>23</v>
      </c>
      <c r="W1" s="25" t="s">
        <v>24</v>
      </c>
      <c r="X1" s="25" t="s">
        <v>25</v>
      </c>
      <c r="Y1" s="25" t="s">
        <v>26</v>
      </c>
      <c r="Z1" s="25" t="s">
        <v>27</v>
      </c>
      <c r="AA1" s="25" t="s">
        <v>28</v>
      </c>
      <c r="AB1" s="25" t="s">
        <v>29</v>
      </c>
      <c r="AC1" s="25" t="s">
        <v>30</v>
      </c>
      <c r="AD1" s="25" t="s">
        <v>31</v>
      </c>
      <c r="AE1" s="25" t="s">
        <v>32</v>
      </c>
      <c r="AF1" s="25" t="s">
        <v>33</v>
      </c>
    </row>
    <row r="2" spans="1:32" ht="15" thickBot="1" x14ac:dyDescent="0.35">
      <c r="A2" s="26">
        <v>1</v>
      </c>
      <c r="B2" s="17">
        <v>40544</v>
      </c>
      <c r="C2" s="10">
        <v>1</v>
      </c>
      <c r="D2" s="10">
        <v>0</v>
      </c>
      <c r="E2" s="10">
        <v>1</v>
      </c>
      <c r="F2" s="10">
        <v>0</v>
      </c>
      <c r="G2" s="18" t="b">
        <v>0</v>
      </c>
      <c r="H2" s="10">
        <v>6</v>
      </c>
      <c r="I2" s="10">
        <v>1</v>
      </c>
      <c r="J2" s="10">
        <v>0.24</v>
      </c>
      <c r="K2" s="16">
        <v>0.28789999999999999</v>
      </c>
      <c r="L2" s="16">
        <v>0.81</v>
      </c>
      <c r="M2" s="16">
        <v>0</v>
      </c>
      <c r="N2" s="16">
        <v>3</v>
      </c>
      <c r="O2" s="16">
        <v>13</v>
      </c>
      <c r="P2" s="16">
        <v>16</v>
      </c>
      <c r="Q2" s="31">
        <v>1</v>
      </c>
      <c r="R2" s="32">
        <v>40544</v>
      </c>
      <c r="S2" s="33" t="str">
        <f t="shared" ref="S2:S65" si="0">CHOOSE(C2, "Winter", "Spring", "Summer", "Fall")</f>
        <v>Winter</v>
      </c>
      <c r="T2" s="33">
        <f>2011 + Table1[[#This Row],[yr]]</f>
        <v>2011</v>
      </c>
      <c r="U2" s="33" t="str">
        <f t="shared" ref="U2:U65" si="1">CHOOSE(E2+0, "January", "February")</f>
        <v>January</v>
      </c>
      <c r="V2" s="33" t="str">
        <f t="shared" ref="V2:V65" si="2">TEXT(F2/24, "hh AM/PM")</f>
        <v>12 AM</v>
      </c>
      <c r="W2" s="33" t="b">
        <f>Table1[[#This Row],[holiday]]</f>
        <v>0</v>
      </c>
      <c r="X2" s="33" t="str">
        <f t="shared" ref="X2:X65" si="3">CHOOSE(H2+1, "Sunday", "Monday", "Tuesday", "Wednesday", "Thursday", "Friday", "Saturday")</f>
        <v>Saturday</v>
      </c>
      <c r="Y2" s="33" t="str">
        <f t="shared" ref="Y2:Y65" si="4">CHOOSE(I2, "Clear", "Mist", "Light Snow/Rain", "Heavy Rain")</f>
        <v>Clear</v>
      </c>
      <c r="Z2" s="33" t="str">
        <f t="shared" ref="Z2:AA65" si="5">ROUND(J2 * 41, 1) &amp; " °C"</f>
        <v>9.8 °C</v>
      </c>
      <c r="AA2" s="33" t="str">
        <f t="shared" si="5"/>
        <v>11.8 °C</v>
      </c>
      <c r="AB2" s="33" t="str">
        <f t="shared" ref="AB2:AB65" si="6">ROUND(L2 * 100, 0) &amp; " %"</f>
        <v>81 %</v>
      </c>
      <c r="AC2" s="33" t="str">
        <f t="shared" ref="AC2:AC65" si="7">ROUND(M2 * 67, 1) &amp; " km/h"</f>
        <v>0 km/h</v>
      </c>
      <c r="AD2" s="33">
        <f>Table1[[#This Row],[casual]]</f>
        <v>3</v>
      </c>
      <c r="AE2" s="33">
        <f>Table1[[#This Row],[registered]]</f>
        <v>13</v>
      </c>
      <c r="AF2" s="33">
        <f>Table1[[#This Row],[cnt]]</f>
        <v>16</v>
      </c>
    </row>
    <row r="3" spans="1:32" ht="15" thickBot="1" x14ac:dyDescent="0.35">
      <c r="A3" s="26">
        <v>2</v>
      </c>
      <c r="B3" s="17">
        <v>40544</v>
      </c>
      <c r="C3" s="10">
        <v>1</v>
      </c>
      <c r="D3" s="10">
        <v>0</v>
      </c>
      <c r="E3" s="10">
        <v>1</v>
      </c>
      <c r="F3" s="10">
        <v>1</v>
      </c>
      <c r="G3" s="18" t="b">
        <v>0</v>
      </c>
      <c r="H3" s="10">
        <v>6</v>
      </c>
      <c r="I3" s="10">
        <v>1</v>
      </c>
      <c r="J3" s="10">
        <v>0.22</v>
      </c>
      <c r="K3" s="16">
        <v>0.2727</v>
      </c>
      <c r="L3" s="16">
        <v>0.8</v>
      </c>
      <c r="M3" s="16">
        <v>0</v>
      </c>
      <c r="N3" s="16">
        <v>8</v>
      </c>
      <c r="O3" s="16">
        <v>32</v>
      </c>
      <c r="P3" s="16">
        <v>40</v>
      </c>
      <c r="Q3" s="10">
        <v>2</v>
      </c>
      <c r="R3" s="17">
        <v>40544</v>
      </c>
      <c r="S3" t="str">
        <f t="shared" si="0"/>
        <v>Winter</v>
      </c>
      <c r="T3">
        <f>2011 + Table1[[#This Row],[yr]]</f>
        <v>2011</v>
      </c>
      <c r="U3" t="str">
        <f t="shared" si="1"/>
        <v>January</v>
      </c>
      <c r="V3" t="str">
        <f t="shared" si="2"/>
        <v>01 AM</v>
      </c>
      <c r="W3" t="b">
        <f>Table1[[#This Row],[holiday]]</f>
        <v>0</v>
      </c>
      <c r="X3" t="str">
        <f t="shared" si="3"/>
        <v>Saturday</v>
      </c>
      <c r="Y3" t="str">
        <f t="shared" si="4"/>
        <v>Clear</v>
      </c>
      <c r="Z3" t="str">
        <f t="shared" si="5"/>
        <v>9 °C</v>
      </c>
      <c r="AA3" t="str">
        <f t="shared" si="5"/>
        <v>11.2 °C</v>
      </c>
      <c r="AB3" t="str">
        <f t="shared" si="6"/>
        <v>80 %</v>
      </c>
      <c r="AC3" t="str">
        <f t="shared" si="7"/>
        <v>0 km/h</v>
      </c>
      <c r="AD3">
        <f>Table1[[#This Row],[casual]]</f>
        <v>8</v>
      </c>
      <c r="AE3">
        <f>Table1[[#This Row],[registered]]</f>
        <v>32</v>
      </c>
      <c r="AF3">
        <f>Table1[[#This Row],[cnt]]</f>
        <v>40</v>
      </c>
    </row>
    <row r="4" spans="1:32" ht="15" thickBot="1" x14ac:dyDescent="0.35">
      <c r="A4" s="26">
        <v>3</v>
      </c>
      <c r="B4" s="17">
        <v>40544</v>
      </c>
      <c r="C4" s="10">
        <v>1</v>
      </c>
      <c r="D4" s="10">
        <v>0</v>
      </c>
      <c r="E4" s="10">
        <v>1</v>
      </c>
      <c r="F4" s="10">
        <v>2</v>
      </c>
      <c r="G4" s="18" t="b">
        <v>0</v>
      </c>
      <c r="H4" s="10">
        <v>6</v>
      </c>
      <c r="I4" s="10">
        <v>1</v>
      </c>
      <c r="J4" s="10">
        <v>0.22</v>
      </c>
      <c r="K4" s="16">
        <v>0.2727</v>
      </c>
      <c r="L4" s="16">
        <v>0.8</v>
      </c>
      <c r="M4" s="16">
        <v>0</v>
      </c>
      <c r="N4" s="16">
        <v>5</v>
      </c>
      <c r="O4" s="16">
        <v>27</v>
      </c>
      <c r="P4" s="16">
        <v>32</v>
      </c>
      <c r="Q4" s="31">
        <v>3</v>
      </c>
      <c r="R4" s="32">
        <v>40544</v>
      </c>
      <c r="S4" s="33" t="str">
        <f t="shared" si="0"/>
        <v>Winter</v>
      </c>
      <c r="T4" s="33">
        <f>2011 + Table1[[#This Row],[yr]]</f>
        <v>2011</v>
      </c>
      <c r="U4" s="33" t="str">
        <f t="shared" si="1"/>
        <v>January</v>
      </c>
      <c r="V4" s="33" t="str">
        <f t="shared" si="2"/>
        <v>02 AM</v>
      </c>
      <c r="W4" s="33" t="b">
        <f>Table1[[#This Row],[holiday]]</f>
        <v>0</v>
      </c>
      <c r="X4" s="33" t="str">
        <f t="shared" si="3"/>
        <v>Saturday</v>
      </c>
      <c r="Y4" s="33" t="str">
        <f t="shared" si="4"/>
        <v>Clear</v>
      </c>
      <c r="Z4" s="33" t="str">
        <f t="shared" si="5"/>
        <v>9 °C</v>
      </c>
      <c r="AA4" s="33" t="str">
        <f t="shared" si="5"/>
        <v>11.2 °C</v>
      </c>
      <c r="AB4" s="33" t="str">
        <f t="shared" si="6"/>
        <v>80 %</v>
      </c>
      <c r="AC4" s="33" t="str">
        <f t="shared" si="7"/>
        <v>0 km/h</v>
      </c>
      <c r="AD4" s="33">
        <f>Table1[[#This Row],[casual]]</f>
        <v>5</v>
      </c>
      <c r="AE4" s="33">
        <f>Table1[[#This Row],[registered]]</f>
        <v>27</v>
      </c>
      <c r="AF4" s="33">
        <f>Table1[[#This Row],[cnt]]</f>
        <v>32</v>
      </c>
    </row>
    <row r="5" spans="1:32" ht="15" thickBot="1" x14ac:dyDescent="0.35">
      <c r="A5" s="26">
        <v>4</v>
      </c>
      <c r="B5" s="17">
        <v>40544</v>
      </c>
      <c r="C5" s="10">
        <v>1</v>
      </c>
      <c r="D5" s="10">
        <v>0</v>
      </c>
      <c r="E5" s="10">
        <v>1</v>
      </c>
      <c r="F5" s="10">
        <v>3</v>
      </c>
      <c r="G5" s="18" t="b">
        <v>0</v>
      </c>
      <c r="H5" s="10">
        <v>6</v>
      </c>
      <c r="I5" s="10">
        <v>1</v>
      </c>
      <c r="J5" s="10">
        <v>0.24</v>
      </c>
      <c r="K5" s="16">
        <v>0.28789999999999999</v>
      </c>
      <c r="L5" s="16">
        <v>0.75</v>
      </c>
      <c r="M5" s="16">
        <v>0</v>
      </c>
      <c r="N5" s="16">
        <v>3</v>
      </c>
      <c r="O5" s="16">
        <v>10</v>
      </c>
      <c r="P5" s="16">
        <v>13</v>
      </c>
      <c r="Q5" s="10">
        <v>4</v>
      </c>
      <c r="R5" s="17">
        <v>40544</v>
      </c>
      <c r="S5" t="str">
        <f t="shared" si="0"/>
        <v>Winter</v>
      </c>
      <c r="T5">
        <f>2011 + Table1[[#This Row],[yr]]</f>
        <v>2011</v>
      </c>
      <c r="U5" t="str">
        <f t="shared" si="1"/>
        <v>January</v>
      </c>
      <c r="V5" t="str">
        <f t="shared" si="2"/>
        <v>03 AM</v>
      </c>
      <c r="W5" t="b">
        <f>Table1[[#This Row],[holiday]]</f>
        <v>0</v>
      </c>
      <c r="X5" t="str">
        <f t="shared" si="3"/>
        <v>Saturday</v>
      </c>
      <c r="Y5" t="str">
        <f t="shared" si="4"/>
        <v>Clear</v>
      </c>
      <c r="Z5" t="str">
        <f t="shared" si="5"/>
        <v>9.8 °C</v>
      </c>
      <c r="AA5" t="str">
        <f t="shared" si="5"/>
        <v>11.8 °C</v>
      </c>
      <c r="AB5" t="str">
        <f t="shared" si="6"/>
        <v>75 %</v>
      </c>
      <c r="AC5" t="str">
        <f t="shared" si="7"/>
        <v>0 km/h</v>
      </c>
      <c r="AD5">
        <f>Table1[[#This Row],[casual]]</f>
        <v>3</v>
      </c>
      <c r="AE5">
        <f>Table1[[#This Row],[registered]]</f>
        <v>10</v>
      </c>
      <c r="AF5">
        <f>Table1[[#This Row],[cnt]]</f>
        <v>13</v>
      </c>
    </row>
    <row r="6" spans="1:32" ht="15" thickBot="1" x14ac:dyDescent="0.35">
      <c r="A6" s="26">
        <v>5</v>
      </c>
      <c r="B6" s="17">
        <v>40544</v>
      </c>
      <c r="C6" s="10">
        <v>1</v>
      </c>
      <c r="D6" s="10">
        <v>0</v>
      </c>
      <c r="E6" s="10">
        <v>1</v>
      </c>
      <c r="F6" s="10">
        <v>4</v>
      </c>
      <c r="G6" s="18" t="b">
        <v>0</v>
      </c>
      <c r="H6" s="10">
        <v>6</v>
      </c>
      <c r="I6" s="10">
        <v>1</v>
      </c>
      <c r="J6" s="10">
        <v>0.24</v>
      </c>
      <c r="K6" s="16">
        <v>0.28789999999999999</v>
      </c>
      <c r="L6" s="16">
        <v>0.75</v>
      </c>
      <c r="M6" s="16">
        <v>0</v>
      </c>
      <c r="N6" s="16">
        <v>0</v>
      </c>
      <c r="O6" s="16">
        <v>1</v>
      </c>
      <c r="P6" s="16">
        <v>1</v>
      </c>
      <c r="Q6" s="31">
        <v>5</v>
      </c>
      <c r="R6" s="32">
        <v>40544</v>
      </c>
      <c r="S6" s="33" t="str">
        <f t="shared" si="0"/>
        <v>Winter</v>
      </c>
      <c r="T6" s="33">
        <f>2011 + Table1[[#This Row],[yr]]</f>
        <v>2011</v>
      </c>
      <c r="U6" s="33" t="str">
        <f t="shared" si="1"/>
        <v>January</v>
      </c>
      <c r="V6" s="33" t="str">
        <f t="shared" si="2"/>
        <v>04 AM</v>
      </c>
      <c r="W6" s="33" t="b">
        <f>Table1[[#This Row],[holiday]]</f>
        <v>0</v>
      </c>
      <c r="X6" s="33" t="str">
        <f t="shared" si="3"/>
        <v>Saturday</v>
      </c>
      <c r="Y6" s="33" t="str">
        <f t="shared" si="4"/>
        <v>Clear</v>
      </c>
      <c r="Z6" s="33" t="str">
        <f t="shared" si="5"/>
        <v>9.8 °C</v>
      </c>
      <c r="AA6" s="33" t="str">
        <f t="shared" si="5"/>
        <v>11.8 °C</v>
      </c>
      <c r="AB6" s="33" t="str">
        <f t="shared" si="6"/>
        <v>75 %</v>
      </c>
      <c r="AC6" s="33" t="str">
        <f t="shared" si="7"/>
        <v>0 km/h</v>
      </c>
      <c r="AD6" s="33">
        <f>Table1[[#This Row],[casual]]</f>
        <v>0</v>
      </c>
      <c r="AE6" s="33">
        <f>Table1[[#This Row],[registered]]</f>
        <v>1</v>
      </c>
      <c r="AF6" s="33">
        <f>Table1[[#This Row],[cnt]]</f>
        <v>1</v>
      </c>
    </row>
    <row r="7" spans="1:32" ht="15" thickBot="1" x14ac:dyDescent="0.35">
      <c r="A7" s="26">
        <v>6</v>
      </c>
      <c r="B7" s="17">
        <v>40544</v>
      </c>
      <c r="C7" s="10">
        <v>1</v>
      </c>
      <c r="D7" s="10">
        <v>0</v>
      </c>
      <c r="E7" s="10">
        <v>1</v>
      </c>
      <c r="F7" s="10">
        <v>5</v>
      </c>
      <c r="G7" s="18" t="b">
        <v>0</v>
      </c>
      <c r="H7" s="10">
        <v>6</v>
      </c>
      <c r="I7" s="10">
        <v>2</v>
      </c>
      <c r="J7" s="10">
        <v>0.24</v>
      </c>
      <c r="K7" s="16">
        <v>0.2576</v>
      </c>
      <c r="L7" s="16">
        <v>0.75</v>
      </c>
      <c r="M7" s="16">
        <v>8.9599999999999999E-2</v>
      </c>
      <c r="N7" s="16">
        <v>0</v>
      </c>
      <c r="O7" s="16">
        <v>1</v>
      </c>
      <c r="P7" s="16">
        <v>1</v>
      </c>
      <c r="Q7" s="10">
        <v>6</v>
      </c>
      <c r="R7" s="17">
        <v>40544</v>
      </c>
      <c r="S7" t="str">
        <f t="shared" si="0"/>
        <v>Winter</v>
      </c>
      <c r="T7">
        <f>2011 + Table1[[#This Row],[yr]]</f>
        <v>2011</v>
      </c>
      <c r="U7" t="str">
        <f t="shared" si="1"/>
        <v>January</v>
      </c>
      <c r="V7" t="str">
        <f t="shared" si="2"/>
        <v>05 AM</v>
      </c>
      <c r="W7" t="b">
        <f>Table1[[#This Row],[holiday]]</f>
        <v>0</v>
      </c>
      <c r="X7" t="str">
        <f t="shared" si="3"/>
        <v>Saturday</v>
      </c>
      <c r="Y7" t="str">
        <f t="shared" si="4"/>
        <v>Mist</v>
      </c>
      <c r="Z7" t="str">
        <f t="shared" si="5"/>
        <v>9.8 °C</v>
      </c>
      <c r="AA7" t="str">
        <f t="shared" si="5"/>
        <v>10.6 °C</v>
      </c>
      <c r="AB7" t="str">
        <f t="shared" si="6"/>
        <v>75 %</v>
      </c>
      <c r="AC7" t="str">
        <f t="shared" si="7"/>
        <v>6 km/h</v>
      </c>
      <c r="AD7">
        <f>Table1[[#This Row],[casual]]</f>
        <v>0</v>
      </c>
      <c r="AE7">
        <f>Table1[[#This Row],[registered]]</f>
        <v>1</v>
      </c>
      <c r="AF7">
        <f>Table1[[#This Row],[cnt]]</f>
        <v>1</v>
      </c>
    </row>
    <row r="8" spans="1:32" ht="15" thickBot="1" x14ac:dyDescent="0.35">
      <c r="A8" s="26">
        <v>7</v>
      </c>
      <c r="B8" s="17">
        <v>40544</v>
      </c>
      <c r="C8" s="10">
        <v>1</v>
      </c>
      <c r="D8" s="10">
        <v>0</v>
      </c>
      <c r="E8" s="10">
        <v>1</v>
      </c>
      <c r="F8" s="10">
        <v>6</v>
      </c>
      <c r="G8" s="18" t="b">
        <v>0</v>
      </c>
      <c r="H8" s="10">
        <v>6</v>
      </c>
      <c r="I8" s="10">
        <v>1</v>
      </c>
      <c r="J8" s="10">
        <v>0.22</v>
      </c>
      <c r="K8" s="16">
        <v>0.2727</v>
      </c>
      <c r="L8" s="16">
        <v>0.8</v>
      </c>
      <c r="M8" s="16">
        <v>0</v>
      </c>
      <c r="N8" s="16">
        <v>2</v>
      </c>
      <c r="O8" s="16">
        <v>0</v>
      </c>
      <c r="P8" s="16">
        <v>2</v>
      </c>
      <c r="Q8" s="31">
        <v>7</v>
      </c>
      <c r="R8" s="32">
        <v>40544</v>
      </c>
      <c r="S8" s="33" t="str">
        <f t="shared" si="0"/>
        <v>Winter</v>
      </c>
      <c r="T8" s="33">
        <f>2011 + Table1[[#This Row],[yr]]</f>
        <v>2011</v>
      </c>
      <c r="U8" s="33" t="str">
        <f t="shared" si="1"/>
        <v>January</v>
      </c>
      <c r="V8" s="33" t="str">
        <f t="shared" si="2"/>
        <v>06 AM</v>
      </c>
      <c r="W8" s="33" t="b">
        <f>Table1[[#This Row],[holiday]]</f>
        <v>0</v>
      </c>
      <c r="X8" s="33" t="str">
        <f t="shared" si="3"/>
        <v>Saturday</v>
      </c>
      <c r="Y8" s="33" t="str">
        <f t="shared" si="4"/>
        <v>Clear</v>
      </c>
      <c r="Z8" s="33" t="str">
        <f t="shared" si="5"/>
        <v>9 °C</v>
      </c>
      <c r="AA8" s="33" t="str">
        <f t="shared" si="5"/>
        <v>11.2 °C</v>
      </c>
      <c r="AB8" s="33" t="str">
        <f t="shared" si="6"/>
        <v>80 %</v>
      </c>
      <c r="AC8" s="33" t="str">
        <f t="shared" si="7"/>
        <v>0 km/h</v>
      </c>
      <c r="AD8" s="33">
        <f>Table1[[#This Row],[casual]]</f>
        <v>2</v>
      </c>
      <c r="AE8" s="33">
        <f>Table1[[#This Row],[registered]]</f>
        <v>0</v>
      </c>
      <c r="AF8" s="33">
        <f>Table1[[#This Row],[cnt]]</f>
        <v>2</v>
      </c>
    </row>
    <row r="9" spans="1:32" ht="15" thickBot="1" x14ac:dyDescent="0.35">
      <c r="A9" s="26">
        <v>8</v>
      </c>
      <c r="B9" s="17">
        <v>40544</v>
      </c>
      <c r="C9" s="10">
        <v>1</v>
      </c>
      <c r="D9" s="10">
        <v>0</v>
      </c>
      <c r="E9" s="10">
        <v>1</v>
      </c>
      <c r="F9" s="10">
        <v>7</v>
      </c>
      <c r="G9" s="18" t="b">
        <v>0</v>
      </c>
      <c r="H9" s="10">
        <v>6</v>
      </c>
      <c r="I9" s="10">
        <v>1</v>
      </c>
      <c r="J9" s="10">
        <v>0.2</v>
      </c>
      <c r="K9" s="16">
        <v>0.2576</v>
      </c>
      <c r="L9" s="16">
        <v>0.86</v>
      </c>
      <c r="M9" s="16">
        <v>0</v>
      </c>
      <c r="N9" s="16">
        <v>1</v>
      </c>
      <c r="O9" s="16">
        <v>2</v>
      </c>
      <c r="P9" s="16">
        <v>3</v>
      </c>
      <c r="Q9" s="10">
        <v>8</v>
      </c>
      <c r="R9" s="17">
        <v>40544</v>
      </c>
      <c r="S9" t="str">
        <f t="shared" si="0"/>
        <v>Winter</v>
      </c>
      <c r="T9">
        <f>2011 + Table1[[#This Row],[yr]]</f>
        <v>2011</v>
      </c>
      <c r="U9" t="str">
        <f t="shared" si="1"/>
        <v>January</v>
      </c>
      <c r="V9" t="str">
        <f t="shared" si="2"/>
        <v>07 AM</v>
      </c>
      <c r="W9" t="b">
        <f>Table1[[#This Row],[holiday]]</f>
        <v>0</v>
      </c>
      <c r="X9" t="str">
        <f t="shared" si="3"/>
        <v>Saturday</v>
      </c>
      <c r="Y9" t="str">
        <f t="shared" si="4"/>
        <v>Clear</v>
      </c>
      <c r="Z9" t="str">
        <f t="shared" si="5"/>
        <v>8.2 °C</v>
      </c>
      <c r="AA9" t="str">
        <f t="shared" si="5"/>
        <v>10.6 °C</v>
      </c>
      <c r="AB9" t="str">
        <f t="shared" si="6"/>
        <v>86 %</v>
      </c>
      <c r="AC9" t="str">
        <f t="shared" si="7"/>
        <v>0 km/h</v>
      </c>
      <c r="AD9">
        <f>Table1[[#This Row],[casual]]</f>
        <v>1</v>
      </c>
      <c r="AE9">
        <f>Table1[[#This Row],[registered]]</f>
        <v>2</v>
      </c>
      <c r="AF9">
        <f>Table1[[#This Row],[cnt]]</f>
        <v>3</v>
      </c>
    </row>
    <row r="10" spans="1:32" ht="15" thickBot="1" x14ac:dyDescent="0.35">
      <c r="A10" s="26">
        <v>9</v>
      </c>
      <c r="B10" s="17">
        <v>40544</v>
      </c>
      <c r="C10" s="10">
        <v>1</v>
      </c>
      <c r="D10" s="10">
        <v>0</v>
      </c>
      <c r="E10" s="10">
        <v>1</v>
      </c>
      <c r="F10" s="10">
        <v>8</v>
      </c>
      <c r="G10" s="18" t="b">
        <v>0</v>
      </c>
      <c r="H10" s="10">
        <v>6</v>
      </c>
      <c r="I10" s="10">
        <v>1</v>
      </c>
      <c r="J10" s="10">
        <v>0.24</v>
      </c>
      <c r="K10" s="19">
        <v>0.21195783619818054</v>
      </c>
      <c r="L10" s="16">
        <v>0.75</v>
      </c>
      <c r="M10" s="16">
        <v>0</v>
      </c>
      <c r="N10" s="16">
        <v>1</v>
      </c>
      <c r="O10" s="16">
        <v>7</v>
      </c>
      <c r="P10" s="16">
        <v>8</v>
      </c>
      <c r="Q10" s="31">
        <v>9</v>
      </c>
      <c r="R10" s="32">
        <v>40544</v>
      </c>
      <c r="S10" s="33" t="str">
        <f t="shared" si="0"/>
        <v>Winter</v>
      </c>
      <c r="T10" s="33">
        <f>2011 + Table1[[#This Row],[yr]]</f>
        <v>2011</v>
      </c>
      <c r="U10" s="33" t="str">
        <f t="shared" si="1"/>
        <v>January</v>
      </c>
      <c r="V10" s="33" t="str">
        <f t="shared" si="2"/>
        <v>08 AM</v>
      </c>
      <c r="W10" s="33" t="b">
        <f>Table1[[#This Row],[holiday]]</f>
        <v>0</v>
      </c>
      <c r="X10" s="33" t="str">
        <f t="shared" si="3"/>
        <v>Saturday</v>
      </c>
      <c r="Y10" s="33" t="str">
        <f t="shared" si="4"/>
        <v>Clear</v>
      </c>
      <c r="Z10" s="33" t="str">
        <f t="shared" si="5"/>
        <v>9.8 °C</v>
      </c>
      <c r="AA10" s="33" t="str">
        <f t="shared" si="5"/>
        <v>8.7 °C</v>
      </c>
      <c r="AB10" s="33" t="str">
        <f t="shared" si="6"/>
        <v>75 %</v>
      </c>
      <c r="AC10" s="33" t="str">
        <f t="shared" si="7"/>
        <v>0 km/h</v>
      </c>
      <c r="AD10" s="33">
        <f>Table1[[#This Row],[casual]]</f>
        <v>1</v>
      </c>
      <c r="AE10" s="33">
        <f>Table1[[#This Row],[registered]]</f>
        <v>7</v>
      </c>
      <c r="AF10" s="33">
        <f>Table1[[#This Row],[cnt]]</f>
        <v>8</v>
      </c>
    </row>
    <row r="11" spans="1:32" ht="15" thickBot="1" x14ac:dyDescent="0.35">
      <c r="A11" s="26">
        <v>10</v>
      </c>
      <c r="B11" s="17">
        <v>40544</v>
      </c>
      <c r="C11" s="10">
        <v>1</v>
      </c>
      <c r="D11" s="10">
        <v>0</v>
      </c>
      <c r="E11" s="10">
        <v>1</v>
      </c>
      <c r="F11" s="10">
        <v>9</v>
      </c>
      <c r="G11" s="18" t="b">
        <v>0</v>
      </c>
      <c r="H11" s="10">
        <v>6</v>
      </c>
      <c r="I11" s="10">
        <v>1</v>
      </c>
      <c r="J11" s="10">
        <v>0.32</v>
      </c>
      <c r="K11" s="16">
        <v>0.34849999999999998</v>
      </c>
      <c r="L11" s="16">
        <v>0.76</v>
      </c>
      <c r="M11" s="16">
        <v>0</v>
      </c>
      <c r="N11" s="16">
        <v>8</v>
      </c>
      <c r="O11" s="16">
        <v>6</v>
      </c>
      <c r="P11" s="16">
        <v>14</v>
      </c>
      <c r="Q11" s="10">
        <v>10</v>
      </c>
      <c r="R11" s="17">
        <v>40544</v>
      </c>
      <c r="S11" t="str">
        <f t="shared" si="0"/>
        <v>Winter</v>
      </c>
      <c r="T11">
        <f>2011 + Table1[[#This Row],[yr]]</f>
        <v>2011</v>
      </c>
      <c r="U11" t="str">
        <f t="shared" si="1"/>
        <v>January</v>
      </c>
      <c r="V11" t="str">
        <f t="shared" si="2"/>
        <v>09 AM</v>
      </c>
      <c r="W11" t="b">
        <f>Table1[[#This Row],[holiday]]</f>
        <v>0</v>
      </c>
      <c r="X11" t="str">
        <f t="shared" si="3"/>
        <v>Saturday</v>
      </c>
      <c r="Y11" t="str">
        <f t="shared" si="4"/>
        <v>Clear</v>
      </c>
      <c r="Z11" t="str">
        <f t="shared" si="5"/>
        <v>13.1 °C</v>
      </c>
      <c r="AA11" t="str">
        <f t="shared" si="5"/>
        <v>14.3 °C</v>
      </c>
      <c r="AB11" t="str">
        <f t="shared" si="6"/>
        <v>76 %</v>
      </c>
      <c r="AC11" t="str">
        <f t="shared" si="7"/>
        <v>0 km/h</v>
      </c>
      <c r="AD11">
        <f>Table1[[#This Row],[casual]]</f>
        <v>8</v>
      </c>
      <c r="AE11">
        <f>Table1[[#This Row],[registered]]</f>
        <v>6</v>
      </c>
      <c r="AF11">
        <f>Table1[[#This Row],[cnt]]</f>
        <v>14</v>
      </c>
    </row>
    <row r="12" spans="1:32" ht="15" thickBot="1" x14ac:dyDescent="0.35">
      <c r="A12" s="26">
        <v>11</v>
      </c>
      <c r="B12" s="17">
        <v>40544</v>
      </c>
      <c r="C12" s="10">
        <v>1</v>
      </c>
      <c r="D12" s="10">
        <v>0</v>
      </c>
      <c r="E12" s="10">
        <v>1</v>
      </c>
      <c r="F12" s="10">
        <v>10</v>
      </c>
      <c r="G12" s="18" t="b">
        <v>0</v>
      </c>
      <c r="H12" s="10">
        <v>6</v>
      </c>
      <c r="I12" s="10">
        <v>1</v>
      </c>
      <c r="J12" s="10">
        <v>0.38</v>
      </c>
      <c r="K12" s="16">
        <v>0.39389999999999997</v>
      </c>
      <c r="L12" s="16">
        <v>0.76</v>
      </c>
      <c r="M12" s="16">
        <v>0.25369999999999998</v>
      </c>
      <c r="N12" s="16">
        <v>12</v>
      </c>
      <c r="O12" s="16">
        <v>24</v>
      </c>
      <c r="P12" s="16">
        <v>36</v>
      </c>
      <c r="Q12" s="31">
        <v>11</v>
      </c>
      <c r="R12" s="32">
        <v>40544</v>
      </c>
      <c r="S12" s="33" t="str">
        <f t="shared" si="0"/>
        <v>Winter</v>
      </c>
      <c r="T12" s="33">
        <f>2011 + Table1[[#This Row],[yr]]</f>
        <v>2011</v>
      </c>
      <c r="U12" s="33" t="str">
        <f t="shared" si="1"/>
        <v>January</v>
      </c>
      <c r="V12" s="33" t="str">
        <f t="shared" si="2"/>
        <v>10 AM</v>
      </c>
      <c r="W12" s="33" t="b">
        <f>Table1[[#This Row],[holiday]]</f>
        <v>0</v>
      </c>
      <c r="X12" s="33" t="str">
        <f t="shared" si="3"/>
        <v>Saturday</v>
      </c>
      <c r="Y12" s="33" t="str">
        <f t="shared" si="4"/>
        <v>Clear</v>
      </c>
      <c r="Z12" s="33" t="str">
        <f t="shared" si="5"/>
        <v>15.6 °C</v>
      </c>
      <c r="AA12" s="33" t="str">
        <f t="shared" si="5"/>
        <v>16.1 °C</v>
      </c>
      <c r="AB12" s="33" t="str">
        <f t="shared" si="6"/>
        <v>76 %</v>
      </c>
      <c r="AC12" s="33" t="str">
        <f t="shared" si="7"/>
        <v>17 km/h</v>
      </c>
      <c r="AD12" s="33">
        <f>Table1[[#This Row],[casual]]</f>
        <v>12</v>
      </c>
      <c r="AE12" s="33">
        <f>Table1[[#This Row],[registered]]</f>
        <v>24</v>
      </c>
      <c r="AF12" s="33">
        <f>Table1[[#This Row],[cnt]]</f>
        <v>36</v>
      </c>
    </row>
    <row r="13" spans="1:32" ht="15" thickBot="1" x14ac:dyDescent="0.35">
      <c r="A13" s="26">
        <v>12</v>
      </c>
      <c r="B13" s="17">
        <v>40544</v>
      </c>
      <c r="C13" s="10">
        <v>1</v>
      </c>
      <c r="D13" s="10">
        <v>0</v>
      </c>
      <c r="E13" s="10">
        <v>1</v>
      </c>
      <c r="F13" s="10">
        <v>11</v>
      </c>
      <c r="G13" s="18" t="b">
        <v>0</v>
      </c>
      <c r="H13" s="10">
        <v>6</v>
      </c>
      <c r="I13" s="10">
        <v>1</v>
      </c>
      <c r="J13" s="10">
        <v>0.36</v>
      </c>
      <c r="K13" s="16">
        <v>0.33329999999999999</v>
      </c>
      <c r="L13" s="16">
        <v>0.81</v>
      </c>
      <c r="M13" s="16">
        <v>0.28360000000000002</v>
      </c>
      <c r="N13" s="16">
        <v>26</v>
      </c>
      <c r="O13" s="16">
        <v>30</v>
      </c>
      <c r="P13" s="16">
        <v>56</v>
      </c>
      <c r="Q13" s="10">
        <v>12</v>
      </c>
      <c r="R13" s="17">
        <v>40544</v>
      </c>
      <c r="S13" t="str">
        <f t="shared" si="0"/>
        <v>Winter</v>
      </c>
      <c r="T13">
        <f>2011 + Table1[[#This Row],[yr]]</f>
        <v>2011</v>
      </c>
      <c r="U13" t="str">
        <f t="shared" si="1"/>
        <v>January</v>
      </c>
      <c r="V13" t="str">
        <f t="shared" si="2"/>
        <v>11 AM</v>
      </c>
      <c r="W13" t="b">
        <f>Table1[[#This Row],[holiday]]</f>
        <v>0</v>
      </c>
      <c r="X13" t="str">
        <f t="shared" si="3"/>
        <v>Saturday</v>
      </c>
      <c r="Y13" t="str">
        <f t="shared" si="4"/>
        <v>Clear</v>
      </c>
      <c r="Z13" t="str">
        <f t="shared" si="5"/>
        <v>14.8 °C</v>
      </c>
      <c r="AA13" t="str">
        <f t="shared" si="5"/>
        <v>13.7 °C</v>
      </c>
      <c r="AB13" t="str">
        <f t="shared" si="6"/>
        <v>81 %</v>
      </c>
      <c r="AC13" t="str">
        <f t="shared" si="7"/>
        <v>19 km/h</v>
      </c>
      <c r="AD13">
        <f>Table1[[#This Row],[casual]]</f>
        <v>26</v>
      </c>
      <c r="AE13">
        <f>Table1[[#This Row],[registered]]</f>
        <v>30</v>
      </c>
      <c r="AF13">
        <f>Table1[[#This Row],[cnt]]</f>
        <v>56</v>
      </c>
    </row>
    <row r="14" spans="1:32" ht="15" thickBot="1" x14ac:dyDescent="0.35">
      <c r="A14" s="26">
        <v>13</v>
      </c>
      <c r="B14" s="17">
        <v>40544</v>
      </c>
      <c r="C14" s="10">
        <v>1</v>
      </c>
      <c r="D14" s="10">
        <v>0</v>
      </c>
      <c r="E14" s="10">
        <v>1</v>
      </c>
      <c r="F14" s="10">
        <v>12</v>
      </c>
      <c r="G14" s="18" t="b">
        <v>0</v>
      </c>
      <c r="H14" s="10">
        <v>6</v>
      </c>
      <c r="I14" s="10">
        <v>1</v>
      </c>
      <c r="J14" s="10">
        <v>0.42</v>
      </c>
      <c r="K14" s="16">
        <v>0.42420000000000002</v>
      </c>
      <c r="L14" s="16">
        <v>0.77</v>
      </c>
      <c r="M14" s="16">
        <v>0.28360000000000002</v>
      </c>
      <c r="N14" s="16">
        <v>29</v>
      </c>
      <c r="O14" s="16">
        <v>55</v>
      </c>
      <c r="P14" s="16">
        <v>84</v>
      </c>
      <c r="Q14" s="31">
        <v>13</v>
      </c>
      <c r="R14" s="32">
        <v>40544</v>
      </c>
      <c r="S14" s="33" t="str">
        <f t="shared" si="0"/>
        <v>Winter</v>
      </c>
      <c r="T14" s="33">
        <f>2011 + Table1[[#This Row],[yr]]</f>
        <v>2011</v>
      </c>
      <c r="U14" s="33" t="str">
        <f t="shared" si="1"/>
        <v>January</v>
      </c>
      <c r="V14" s="33" t="str">
        <f t="shared" si="2"/>
        <v>12 PM</v>
      </c>
      <c r="W14" s="33" t="b">
        <f>Table1[[#This Row],[holiday]]</f>
        <v>0</v>
      </c>
      <c r="X14" s="33" t="str">
        <f t="shared" si="3"/>
        <v>Saturday</v>
      </c>
      <c r="Y14" s="33" t="str">
        <f t="shared" si="4"/>
        <v>Clear</v>
      </c>
      <c r="Z14" s="33" t="str">
        <f t="shared" si="5"/>
        <v>17.2 °C</v>
      </c>
      <c r="AA14" s="33" t="str">
        <f t="shared" si="5"/>
        <v>17.4 °C</v>
      </c>
      <c r="AB14" s="33" t="str">
        <f t="shared" si="6"/>
        <v>77 %</v>
      </c>
      <c r="AC14" s="33" t="str">
        <f t="shared" si="7"/>
        <v>19 km/h</v>
      </c>
      <c r="AD14" s="33">
        <f>Table1[[#This Row],[casual]]</f>
        <v>29</v>
      </c>
      <c r="AE14" s="33">
        <f>Table1[[#This Row],[registered]]</f>
        <v>55</v>
      </c>
      <c r="AF14" s="33">
        <f>Table1[[#This Row],[cnt]]</f>
        <v>84</v>
      </c>
    </row>
    <row r="15" spans="1:32" ht="15" thickBot="1" x14ac:dyDescent="0.35">
      <c r="A15" s="26">
        <v>14</v>
      </c>
      <c r="B15" s="17">
        <v>40544</v>
      </c>
      <c r="C15" s="10">
        <v>1</v>
      </c>
      <c r="D15" s="10">
        <v>0</v>
      </c>
      <c r="E15" s="10">
        <v>1</v>
      </c>
      <c r="F15" s="10">
        <v>13</v>
      </c>
      <c r="G15" s="18" t="b">
        <v>0</v>
      </c>
      <c r="H15" s="10">
        <v>6</v>
      </c>
      <c r="I15" s="10">
        <v>2</v>
      </c>
      <c r="J15" s="10">
        <v>0.46</v>
      </c>
      <c r="K15" s="16">
        <v>0.45450000000000002</v>
      </c>
      <c r="L15" s="16">
        <v>0.72</v>
      </c>
      <c r="M15" s="16">
        <v>0.29849999999999999</v>
      </c>
      <c r="N15" s="16">
        <v>47</v>
      </c>
      <c r="O15" s="16">
        <v>47</v>
      </c>
      <c r="P15" s="16">
        <v>94</v>
      </c>
      <c r="Q15" s="10">
        <v>14</v>
      </c>
      <c r="R15" s="17">
        <v>40544</v>
      </c>
      <c r="S15" t="str">
        <f t="shared" si="0"/>
        <v>Winter</v>
      </c>
      <c r="T15">
        <f>2011 + Table1[[#This Row],[yr]]</f>
        <v>2011</v>
      </c>
      <c r="U15" t="str">
        <f t="shared" si="1"/>
        <v>January</v>
      </c>
      <c r="V15" t="str">
        <f t="shared" si="2"/>
        <v>01 PM</v>
      </c>
      <c r="W15" t="b">
        <f>Table1[[#This Row],[holiday]]</f>
        <v>0</v>
      </c>
      <c r="X15" t="str">
        <f t="shared" si="3"/>
        <v>Saturday</v>
      </c>
      <c r="Y15" t="str">
        <f t="shared" si="4"/>
        <v>Mist</v>
      </c>
      <c r="Z15" t="str">
        <f t="shared" si="5"/>
        <v>18.9 °C</v>
      </c>
      <c r="AA15" t="str">
        <f t="shared" si="5"/>
        <v>18.6 °C</v>
      </c>
      <c r="AB15" t="str">
        <f t="shared" si="6"/>
        <v>72 %</v>
      </c>
      <c r="AC15" t="str">
        <f t="shared" si="7"/>
        <v>20 km/h</v>
      </c>
      <c r="AD15">
        <f>Table1[[#This Row],[casual]]</f>
        <v>47</v>
      </c>
      <c r="AE15">
        <f>Table1[[#This Row],[registered]]</f>
        <v>47</v>
      </c>
      <c r="AF15">
        <f>Table1[[#This Row],[cnt]]</f>
        <v>94</v>
      </c>
    </row>
    <row r="16" spans="1:32" ht="15" thickBot="1" x14ac:dyDescent="0.35">
      <c r="A16" s="26">
        <v>15</v>
      </c>
      <c r="B16" s="17">
        <v>40544</v>
      </c>
      <c r="C16" s="10">
        <v>1</v>
      </c>
      <c r="D16" s="10">
        <v>0</v>
      </c>
      <c r="E16" s="10">
        <v>1</v>
      </c>
      <c r="F16" s="10">
        <v>14</v>
      </c>
      <c r="G16" s="18" t="b">
        <v>0</v>
      </c>
      <c r="H16" s="10">
        <v>6</v>
      </c>
      <c r="I16" s="10">
        <v>2</v>
      </c>
      <c r="J16" s="10">
        <v>0.46</v>
      </c>
      <c r="K16" s="16">
        <v>0.45450000000000002</v>
      </c>
      <c r="L16" s="16">
        <v>0.72</v>
      </c>
      <c r="M16" s="16">
        <v>0.28360000000000002</v>
      </c>
      <c r="N16" s="16">
        <v>35</v>
      </c>
      <c r="O16" s="16">
        <v>71</v>
      </c>
      <c r="P16" s="16">
        <v>106</v>
      </c>
      <c r="Q16" s="31">
        <v>15</v>
      </c>
      <c r="R16" s="32">
        <v>40544</v>
      </c>
      <c r="S16" s="33" t="str">
        <f t="shared" si="0"/>
        <v>Winter</v>
      </c>
      <c r="T16" s="33">
        <f>2011 + Table1[[#This Row],[yr]]</f>
        <v>2011</v>
      </c>
      <c r="U16" s="33" t="str">
        <f t="shared" si="1"/>
        <v>January</v>
      </c>
      <c r="V16" s="33" t="str">
        <f t="shared" si="2"/>
        <v>02 PM</v>
      </c>
      <c r="W16" s="33" t="b">
        <f>Table1[[#This Row],[holiday]]</f>
        <v>0</v>
      </c>
      <c r="X16" s="33" t="str">
        <f t="shared" si="3"/>
        <v>Saturday</v>
      </c>
      <c r="Y16" s="33" t="str">
        <f t="shared" si="4"/>
        <v>Mist</v>
      </c>
      <c r="Z16" s="33" t="str">
        <f t="shared" si="5"/>
        <v>18.9 °C</v>
      </c>
      <c r="AA16" s="33" t="str">
        <f t="shared" si="5"/>
        <v>18.6 °C</v>
      </c>
      <c r="AB16" s="33" t="str">
        <f t="shared" si="6"/>
        <v>72 %</v>
      </c>
      <c r="AC16" s="33" t="str">
        <f t="shared" si="7"/>
        <v>19 km/h</v>
      </c>
      <c r="AD16" s="33">
        <f>Table1[[#This Row],[casual]]</f>
        <v>35</v>
      </c>
      <c r="AE16" s="33">
        <f>Table1[[#This Row],[registered]]</f>
        <v>71</v>
      </c>
      <c r="AF16" s="33">
        <f>Table1[[#This Row],[cnt]]</f>
        <v>106</v>
      </c>
    </row>
    <row r="17" spans="1:32" ht="15" thickBot="1" x14ac:dyDescent="0.35">
      <c r="A17" s="26">
        <v>16</v>
      </c>
      <c r="B17" s="17">
        <v>40544</v>
      </c>
      <c r="C17" s="10">
        <v>1</v>
      </c>
      <c r="D17" s="10">
        <v>0</v>
      </c>
      <c r="E17" s="10">
        <v>1</v>
      </c>
      <c r="F17" s="10">
        <v>15</v>
      </c>
      <c r="G17" s="18" t="b">
        <v>0</v>
      </c>
      <c r="H17" s="10">
        <v>6</v>
      </c>
      <c r="I17" s="10">
        <v>2</v>
      </c>
      <c r="J17" s="10">
        <v>0.44</v>
      </c>
      <c r="K17" s="16">
        <v>0.43940000000000001</v>
      </c>
      <c r="L17" s="16">
        <v>0.77</v>
      </c>
      <c r="M17" s="16">
        <v>0.29849999999999999</v>
      </c>
      <c r="N17" s="16">
        <v>40</v>
      </c>
      <c r="O17" s="16">
        <v>70</v>
      </c>
      <c r="P17" s="16">
        <v>110</v>
      </c>
      <c r="Q17" s="10">
        <v>16</v>
      </c>
      <c r="R17" s="17">
        <v>40544</v>
      </c>
      <c r="S17" t="str">
        <f t="shared" si="0"/>
        <v>Winter</v>
      </c>
      <c r="T17">
        <f>2011 + Table1[[#This Row],[yr]]</f>
        <v>2011</v>
      </c>
      <c r="U17" t="str">
        <f t="shared" si="1"/>
        <v>January</v>
      </c>
      <c r="V17" t="str">
        <f t="shared" si="2"/>
        <v>03 PM</v>
      </c>
      <c r="W17" t="b">
        <f>Table1[[#This Row],[holiday]]</f>
        <v>0</v>
      </c>
      <c r="X17" t="str">
        <f t="shared" si="3"/>
        <v>Saturday</v>
      </c>
      <c r="Y17" t="str">
        <f t="shared" si="4"/>
        <v>Mist</v>
      </c>
      <c r="Z17" t="str">
        <f t="shared" si="5"/>
        <v>18 °C</v>
      </c>
      <c r="AA17" t="str">
        <f t="shared" si="5"/>
        <v>18 °C</v>
      </c>
      <c r="AB17" t="str">
        <f t="shared" si="6"/>
        <v>77 %</v>
      </c>
      <c r="AC17" t="str">
        <f t="shared" si="7"/>
        <v>20 km/h</v>
      </c>
      <c r="AD17">
        <f>Table1[[#This Row],[casual]]</f>
        <v>40</v>
      </c>
      <c r="AE17">
        <f>Table1[[#This Row],[registered]]</f>
        <v>70</v>
      </c>
      <c r="AF17">
        <f>Table1[[#This Row],[cnt]]</f>
        <v>110</v>
      </c>
    </row>
    <row r="18" spans="1:32" ht="15" thickBot="1" x14ac:dyDescent="0.35">
      <c r="A18" s="26">
        <v>17</v>
      </c>
      <c r="B18" s="17">
        <v>40544</v>
      </c>
      <c r="C18" s="10">
        <v>1</v>
      </c>
      <c r="D18" s="10">
        <v>0</v>
      </c>
      <c r="E18" s="10">
        <v>1</v>
      </c>
      <c r="F18" s="10">
        <v>16</v>
      </c>
      <c r="G18" s="18" t="b">
        <v>0</v>
      </c>
      <c r="H18" s="10">
        <v>6</v>
      </c>
      <c r="I18" s="10">
        <v>2</v>
      </c>
      <c r="J18" s="10">
        <v>0.42</v>
      </c>
      <c r="K18" s="16">
        <v>0.42420000000000002</v>
      </c>
      <c r="L18" s="16">
        <v>0.82</v>
      </c>
      <c r="M18" s="16">
        <v>0.29849999999999999</v>
      </c>
      <c r="N18" s="16">
        <v>41</v>
      </c>
      <c r="O18" s="16">
        <v>52</v>
      </c>
      <c r="P18" s="16">
        <v>93</v>
      </c>
      <c r="Q18" s="31">
        <v>17</v>
      </c>
      <c r="R18" s="32">
        <v>40544</v>
      </c>
      <c r="S18" s="33" t="str">
        <f t="shared" si="0"/>
        <v>Winter</v>
      </c>
      <c r="T18" s="33">
        <f>2011 + Table1[[#This Row],[yr]]</f>
        <v>2011</v>
      </c>
      <c r="U18" s="33" t="str">
        <f t="shared" si="1"/>
        <v>January</v>
      </c>
      <c r="V18" s="33" t="str">
        <f t="shared" si="2"/>
        <v>04 PM</v>
      </c>
      <c r="W18" s="33" t="b">
        <f>Table1[[#This Row],[holiday]]</f>
        <v>0</v>
      </c>
      <c r="X18" s="33" t="str">
        <f t="shared" si="3"/>
        <v>Saturday</v>
      </c>
      <c r="Y18" s="33" t="str">
        <f t="shared" si="4"/>
        <v>Mist</v>
      </c>
      <c r="Z18" s="33" t="str">
        <f t="shared" si="5"/>
        <v>17.2 °C</v>
      </c>
      <c r="AA18" s="33" t="str">
        <f t="shared" si="5"/>
        <v>17.4 °C</v>
      </c>
      <c r="AB18" s="33" t="str">
        <f t="shared" si="6"/>
        <v>82 %</v>
      </c>
      <c r="AC18" s="33" t="str">
        <f t="shared" si="7"/>
        <v>20 km/h</v>
      </c>
      <c r="AD18" s="33">
        <f>Table1[[#This Row],[casual]]</f>
        <v>41</v>
      </c>
      <c r="AE18" s="33">
        <f>Table1[[#This Row],[registered]]</f>
        <v>52</v>
      </c>
      <c r="AF18" s="33">
        <f>Table1[[#This Row],[cnt]]</f>
        <v>93</v>
      </c>
    </row>
    <row r="19" spans="1:32" ht="15" thickBot="1" x14ac:dyDescent="0.35">
      <c r="A19" s="26">
        <v>18</v>
      </c>
      <c r="B19" s="17">
        <v>40544</v>
      </c>
      <c r="C19" s="10">
        <v>1</v>
      </c>
      <c r="D19" s="10">
        <v>0</v>
      </c>
      <c r="E19" s="10">
        <v>1</v>
      </c>
      <c r="F19" s="10">
        <v>17</v>
      </c>
      <c r="G19" s="18" t="b">
        <v>0</v>
      </c>
      <c r="H19" s="10">
        <v>6</v>
      </c>
      <c r="I19" s="10">
        <v>2</v>
      </c>
      <c r="J19" s="10">
        <v>0.44</v>
      </c>
      <c r="K19" s="19">
        <v>0.21195783619818054</v>
      </c>
      <c r="L19" s="16">
        <v>0.82</v>
      </c>
      <c r="M19" s="16">
        <v>0.28360000000000002</v>
      </c>
      <c r="N19" s="16">
        <v>15</v>
      </c>
      <c r="O19" s="16">
        <v>52</v>
      </c>
      <c r="P19" s="16">
        <v>67</v>
      </c>
      <c r="Q19" s="10">
        <v>18</v>
      </c>
      <c r="R19" s="17">
        <v>40544</v>
      </c>
      <c r="S19" t="str">
        <f t="shared" si="0"/>
        <v>Winter</v>
      </c>
      <c r="T19">
        <f>2011 + Table1[[#This Row],[yr]]</f>
        <v>2011</v>
      </c>
      <c r="U19" t="str">
        <f t="shared" si="1"/>
        <v>January</v>
      </c>
      <c r="V19" t="str">
        <f t="shared" si="2"/>
        <v>05 PM</v>
      </c>
      <c r="W19" t="b">
        <f>Table1[[#This Row],[holiday]]</f>
        <v>0</v>
      </c>
      <c r="X19" t="str">
        <f t="shared" si="3"/>
        <v>Saturday</v>
      </c>
      <c r="Y19" t="str">
        <f t="shared" si="4"/>
        <v>Mist</v>
      </c>
      <c r="Z19" t="str">
        <f t="shared" si="5"/>
        <v>18 °C</v>
      </c>
      <c r="AA19" t="str">
        <f t="shared" si="5"/>
        <v>8.7 °C</v>
      </c>
      <c r="AB19" t="str">
        <f t="shared" si="6"/>
        <v>82 %</v>
      </c>
      <c r="AC19" t="str">
        <f t="shared" si="7"/>
        <v>19 km/h</v>
      </c>
      <c r="AD19">
        <f>Table1[[#This Row],[casual]]</f>
        <v>15</v>
      </c>
      <c r="AE19">
        <f>Table1[[#This Row],[registered]]</f>
        <v>52</v>
      </c>
      <c r="AF19">
        <f>Table1[[#This Row],[cnt]]</f>
        <v>67</v>
      </c>
    </row>
    <row r="20" spans="1:32" ht="15" thickBot="1" x14ac:dyDescent="0.35">
      <c r="A20" s="26">
        <v>19</v>
      </c>
      <c r="B20" s="17">
        <v>40544</v>
      </c>
      <c r="C20" s="10">
        <v>1</v>
      </c>
      <c r="D20" s="10">
        <v>0</v>
      </c>
      <c r="E20" s="10">
        <v>1</v>
      </c>
      <c r="F20" s="10">
        <v>18</v>
      </c>
      <c r="G20" s="18" t="b">
        <v>0</v>
      </c>
      <c r="H20" s="10">
        <v>6</v>
      </c>
      <c r="I20" s="10">
        <v>3</v>
      </c>
      <c r="J20" s="10">
        <v>0.42</v>
      </c>
      <c r="K20" s="16">
        <v>0.42420000000000002</v>
      </c>
      <c r="L20" s="16">
        <v>0.88</v>
      </c>
      <c r="M20" s="16">
        <v>0.25369999999999998</v>
      </c>
      <c r="N20" s="16">
        <v>9</v>
      </c>
      <c r="O20" s="16">
        <v>26</v>
      </c>
      <c r="P20" s="16">
        <v>35</v>
      </c>
      <c r="Q20" s="31">
        <v>19</v>
      </c>
      <c r="R20" s="32">
        <v>40544</v>
      </c>
      <c r="S20" s="33" t="str">
        <f t="shared" si="0"/>
        <v>Winter</v>
      </c>
      <c r="T20" s="33">
        <f>2011 + Table1[[#This Row],[yr]]</f>
        <v>2011</v>
      </c>
      <c r="U20" s="33" t="str">
        <f t="shared" si="1"/>
        <v>January</v>
      </c>
      <c r="V20" s="33" t="str">
        <f t="shared" si="2"/>
        <v>06 PM</v>
      </c>
      <c r="W20" s="33" t="b">
        <f>Table1[[#This Row],[holiday]]</f>
        <v>0</v>
      </c>
      <c r="X20" s="33" t="str">
        <f t="shared" si="3"/>
        <v>Saturday</v>
      </c>
      <c r="Y20" s="33" t="str">
        <f t="shared" si="4"/>
        <v>Light Snow/Rain</v>
      </c>
      <c r="Z20" s="33" t="str">
        <f t="shared" si="5"/>
        <v>17.2 °C</v>
      </c>
      <c r="AA20" s="33" t="str">
        <f t="shared" si="5"/>
        <v>17.4 °C</v>
      </c>
      <c r="AB20" s="33" t="str">
        <f t="shared" si="6"/>
        <v>88 %</v>
      </c>
      <c r="AC20" s="33" t="str">
        <f t="shared" si="7"/>
        <v>17 km/h</v>
      </c>
      <c r="AD20" s="33">
        <f>Table1[[#This Row],[casual]]</f>
        <v>9</v>
      </c>
      <c r="AE20" s="33">
        <f>Table1[[#This Row],[registered]]</f>
        <v>26</v>
      </c>
      <c r="AF20" s="33">
        <f>Table1[[#This Row],[cnt]]</f>
        <v>35</v>
      </c>
    </row>
    <row r="21" spans="1:32" ht="15" thickBot="1" x14ac:dyDescent="0.35">
      <c r="A21" s="26">
        <v>20</v>
      </c>
      <c r="B21" s="17">
        <v>40544</v>
      </c>
      <c r="C21" s="10">
        <v>1</v>
      </c>
      <c r="D21" s="10">
        <v>0</v>
      </c>
      <c r="E21" s="10">
        <v>1</v>
      </c>
      <c r="F21" s="10">
        <v>19</v>
      </c>
      <c r="G21" s="18" t="b">
        <v>0</v>
      </c>
      <c r="H21" s="10">
        <v>6</v>
      </c>
      <c r="I21" s="10">
        <v>3</v>
      </c>
      <c r="J21" s="10">
        <v>0.42</v>
      </c>
      <c r="K21" s="16">
        <v>0.42420000000000002</v>
      </c>
      <c r="L21" s="16">
        <v>0.88</v>
      </c>
      <c r="M21" s="16">
        <v>0.25369999999999998</v>
      </c>
      <c r="N21" s="16">
        <v>6</v>
      </c>
      <c r="O21" s="16">
        <v>31</v>
      </c>
      <c r="P21" s="16">
        <v>37</v>
      </c>
      <c r="Q21" s="10">
        <v>20</v>
      </c>
      <c r="R21" s="17">
        <v>40544</v>
      </c>
      <c r="S21" t="str">
        <f t="shared" si="0"/>
        <v>Winter</v>
      </c>
      <c r="T21">
        <f>2011 + Table1[[#This Row],[yr]]</f>
        <v>2011</v>
      </c>
      <c r="U21" t="str">
        <f t="shared" si="1"/>
        <v>January</v>
      </c>
      <c r="V21" t="str">
        <f t="shared" si="2"/>
        <v>07 PM</v>
      </c>
      <c r="W21" t="b">
        <f>Table1[[#This Row],[holiday]]</f>
        <v>0</v>
      </c>
      <c r="X21" t="str">
        <f t="shared" si="3"/>
        <v>Saturday</v>
      </c>
      <c r="Y21" t="str">
        <f t="shared" si="4"/>
        <v>Light Snow/Rain</v>
      </c>
      <c r="Z21" t="str">
        <f t="shared" si="5"/>
        <v>17.2 °C</v>
      </c>
      <c r="AA21" t="str">
        <f t="shared" si="5"/>
        <v>17.4 °C</v>
      </c>
      <c r="AB21" t="str">
        <f t="shared" si="6"/>
        <v>88 %</v>
      </c>
      <c r="AC21" t="str">
        <f t="shared" si="7"/>
        <v>17 km/h</v>
      </c>
      <c r="AD21">
        <f>Table1[[#This Row],[casual]]</f>
        <v>6</v>
      </c>
      <c r="AE21">
        <f>Table1[[#This Row],[registered]]</f>
        <v>31</v>
      </c>
      <c r="AF21">
        <f>Table1[[#This Row],[cnt]]</f>
        <v>37</v>
      </c>
    </row>
    <row r="22" spans="1:32" ht="15" thickBot="1" x14ac:dyDescent="0.35">
      <c r="A22" s="26">
        <v>21</v>
      </c>
      <c r="B22" s="17">
        <v>40544</v>
      </c>
      <c r="C22" s="10">
        <v>1</v>
      </c>
      <c r="D22" s="10">
        <v>0</v>
      </c>
      <c r="E22" s="10">
        <v>1</v>
      </c>
      <c r="F22" s="10">
        <v>20</v>
      </c>
      <c r="G22" s="18" t="b">
        <v>0</v>
      </c>
      <c r="H22" s="10">
        <v>6</v>
      </c>
      <c r="I22" s="10">
        <v>2</v>
      </c>
      <c r="J22" s="10">
        <v>0.4</v>
      </c>
      <c r="K22" s="16">
        <v>0.40910000000000002</v>
      </c>
      <c r="L22" s="16">
        <v>0.87</v>
      </c>
      <c r="M22" s="16">
        <v>0.25369999999999998</v>
      </c>
      <c r="N22" s="16">
        <v>11</v>
      </c>
      <c r="O22" s="16">
        <v>25</v>
      </c>
      <c r="P22" s="16">
        <v>36</v>
      </c>
      <c r="Q22" s="31">
        <v>21</v>
      </c>
      <c r="R22" s="32">
        <v>40544</v>
      </c>
      <c r="S22" s="33" t="str">
        <f t="shared" si="0"/>
        <v>Winter</v>
      </c>
      <c r="T22" s="33">
        <f>2011 + Table1[[#This Row],[yr]]</f>
        <v>2011</v>
      </c>
      <c r="U22" s="33" t="str">
        <f t="shared" si="1"/>
        <v>January</v>
      </c>
      <c r="V22" s="33" t="str">
        <f t="shared" si="2"/>
        <v>08 PM</v>
      </c>
      <c r="W22" s="33" t="b">
        <f>Table1[[#This Row],[holiday]]</f>
        <v>0</v>
      </c>
      <c r="X22" s="33" t="str">
        <f t="shared" si="3"/>
        <v>Saturday</v>
      </c>
      <c r="Y22" s="33" t="str">
        <f t="shared" si="4"/>
        <v>Mist</v>
      </c>
      <c r="Z22" s="33" t="str">
        <f t="shared" si="5"/>
        <v>16.4 °C</v>
      </c>
      <c r="AA22" s="33" t="str">
        <f t="shared" si="5"/>
        <v>16.8 °C</v>
      </c>
      <c r="AB22" s="33" t="str">
        <f t="shared" si="6"/>
        <v>87 %</v>
      </c>
      <c r="AC22" s="33" t="str">
        <f t="shared" si="7"/>
        <v>17 km/h</v>
      </c>
      <c r="AD22" s="33">
        <f>Table1[[#This Row],[casual]]</f>
        <v>11</v>
      </c>
      <c r="AE22" s="33">
        <f>Table1[[#This Row],[registered]]</f>
        <v>25</v>
      </c>
      <c r="AF22" s="33">
        <f>Table1[[#This Row],[cnt]]</f>
        <v>36</v>
      </c>
    </row>
    <row r="23" spans="1:32" ht="15" thickBot="1" x14ac:dyDescent="0.35">
      <c r="A23" s="26">
        <v>22</v>
      </c>
      <c r="B23" s="17">
        <v>40544</v>
      </c>
      <c r="C23" s="10">
        <v>1</v>
      </c>
      <c r="D23" s="10">
        <v>0</v>
      </c>
      <c r="E23" s="10">
        <v>1</v>
      </c>
      <c r="F23" s="10">
        <v>21</v>
      </c>
      <c r="G23" s="18" t="b">
        <v>0</v>
      </c>
      <c r="H23" s="10">
        <v>6</v>
      </c>
      <c r="I23" s="10">
        <v>2</v>
      </c>
      <c r="J23" s="10">
        <v>0.4</v>
      </c>
      <c r="K23" s="16">
        <v>0.40910000000000002</v>
      </c>
      <c r="L23" s="16">
        <v>0.87</v>
      </c>
      <c r="M23" s="16">
        <v>0.19400000000000001</v>
      </c>
      <c r="N23" s="16">
        <v>3</v>
      </c>
      <c r="O23" s="16">
        <v>31</v>
      </c>
      <c r="P23" s="16">
        <v>34</v>
      </c>
      <c r="Q23" s="10">
        <v>22</v>
      </c>
      <c r="R23" s="17">
        <v>40544</v>
      </c>
      <c r="S23" t="str">
        <f t="shared" si="0"/>
        <v>Winter</v>
      </c>
      <c r="T23">
        <f>2011 + Table1[[#This Row],[yr]]</f>
        <v>2011</v>
      </c>
      <c r="U23" t="str">
        <f t="shared" si="1"/>
        <v>January</v>
      </c>
      <c r="V23" t="str">
        <f t="shared" si="2"/>
        <v>09 PM</v>
      </c>
      <c r="W23" t="b">
        <f>Table1[[#This Row],[holiday]]</f>
        <v>0</v>
      </c>
      <c r="X23" t="str">
        <f t="shared" si="3"/>
        <v>Saturday</v>
      </c>
      <c r="Y23" t="str">
        <f t="shared" si="4"/>
        <v>Mist</v>
      </c>
      <c r="Z23" t="str">
        <f t="shared" si="5"/>
        <v>16.4 °C</v>
      </c>
      <c r="AA23" t="str">
        <f t="shared" si="5"/>
        <v>16.8 °C</v>
      </c>
      <c r="AB23" t="str">
        <f t="shared" si="6"/>
        <v>87 %</v>
      </c>
      <c r="AC23" t="str">
        <f t="shared" si="7"/>
        <v>13 km/h</v>
      </c>
      <c r="AD23">
        <f>Table1[[#This Row],[casual]]</f>
        <v>3</v>
      </c>
      <c r="AE23">
        <f>Table1[[#This Row],[registered]]</f>
        <v>31</v>
      </c>
      <c r="AF23">
        <f>Table1[[#This Row],[cnt]]</f>
        <v>34</v>
      </c>
    </row>
    <row r="24" spans="1:32" ht="15" thickBot="1" x14ac:dyDescent="0.35">
      <c r="A24" s="26">
        <v>23</v>
      </c>
      <c r="B24" s="17">
        <v>40544</v>
      </c>
      <c r="C24" s="10">
        <v>1</v>
      </c>
      <c r="D24" s="10">
        <v>0</v>
      </c>
      <c r="E24" s="10">
        <v>1</v>
      </c>
      <c r="F24" s="10">
        <v>22</v>
      </c>
      <c r="G24" s="18" t="b">
        <v>0</v>
      </c>
      <c r="H24" s="10">
        <v>6</v>
      </c>
      <c r="I24" s="10">
        <v>2</v>
      </c>
      <c r="J24" s="10">
        <v>0.4</v>
      </c>
      <c r="K24" s="16">
        <v>0.40910000000000002</v>
      </c>
      <c r="L24" s="16">
        <v>0.94</v>
      </c>
      <c r="M24" s="16">
        <v>0.22389999999999999</v>
      </c>
      <c r="N24" s="16">
        <v>11</v>
      </c>
      <c r="O24" s="16">
        <v>17</v>
      </c>
      <c r="P24" s="16">
        <v>28</v>
      </c>
      <c r="Q24" s="31">
        <v>23</v>
      </c>
      <c r="R24" s="32">
        <v>40544</v>
      </c>
      <c r="S24" s="33" t="str">
        <f t="shared" si="0"/>
        <v>Winter</v>
      </c>
      <c r="T24" s="33">
        <f>2011 + Table1[[#This Row],[yr]]</f>
        <v>2011</v>
      </c>
      <c r="U24" s="33" t="str">
        <f t="shared" si="1"/>
        <v>January</v>
      </c>
      <c r="V24" s="33" t="str">
        <f t="shared" si="2"/>
        <v>10 PM</v>
      </c>
      <c r="W24" s="33" t="b">
        <f>Table1[[#This Row],[holiday]]</f>
        <v>0</v>
      </c>
      <c r="X24" s="33" t="str">
        <f t="shared" si="3"/>
        <v>Saturday</v>
      </c>
      <c r="Y24" s="33" t="str">
        <f t="shared" si="4"/>
        <v>Mist</v>
      </c>
      <c r="Z24" s="33" t="str">
        <f t="shared" si="5"/>
        <v>16.4 °C</v>
      </c>
      <c r="AA24" s="33" t="str">
        <f t="shared" si="5"/>
        <v>16.8 °C</v>
      </c>
      <c r="AB24" s="33" t="str">
        <f t="shared" si="6"/>
        <v>94 %</v>
      </c>
      <c r="AC24" s="33" t="str">
        <f t="shared" si="7"/>
        <v>15 km/h</v>
      </c>
      <c r="AD24" s="33">
        <f>Table1[[#This Row],[casual]]</f>
        <v>11</v>
      </c>
      <c r="AE24" s="33">
        <f>Table1[[#This Row],[registered]]</f>
        <v>17</v>
      </c>
      <c r="AF24" s="33">
        <f>Table1[[#This Row],[cnt]]</f>
        <v>28</v>
      </c>
    </row>
    <row r="25" spans="1:32" ht="15" thickBot="1" x14ac:dyDescent="0.35">
      <c r="A25" s="26">
        <v>24</v>
      </c>
      <c r="B25" s="17">
        <v>40544</v>
      </c>
      <c r="C25" s="10">
        <v>1</v>
      </c>
      <c r="D25" s="10">
        <v>0</v>
      </c>
      <c r="E25" s="10">
        <v>1</v>
      </c>
      <c r="F25" s="10">
        <v>23</v>
      </c>
      <c r="G25" s="18" t="b">
        <v>0</v>
      </c>
      <c r="H25" s="10">
        <v>6</v>
      </c>
      <c r="I25" s="10">
        <v>2</v>
      </c>
      <c r="J25" s="10">
        <v>0.46</v>
      </c>
      <c r="K25" s="19">
        <v>0.21195783619818054</v>
      </c>
      <c r="L25" s="16">
        <v>0.88</v>
      </c>
      <c r="M25" s="16">
        <v>0.29849999999999999</v>
      </c>
      <c r="N25" s="16">
        <v>15</v>
      </c>
      <c r="O25" s="16">
        <v>24</v>
      </c>
      <c r="P25" s="16">
        <v>39</v>
      </c>
      <c r="Q25" s="10">
        <v>24</v>
      </c>
      <c r="R25" s="17">
        <v>40544</v>
      </c>
      <c r="S25" t="str">
        <f t="shared" si="0"/>
        <v>Winter</v>
      </c>
      <c r="T25">
        <f>2011 + Table1[[#This Row],[yr]]</f>
        <v>2011</v>
      </c>
      <c r="U25" t="str">
        <f t="shared" si="1"/>
        <v>January</v>
      </c>
      <c r="V25" t="str">
        <f t="shared" si="2"/>
        <v>11 PM</v>
      </c>
      <c r="W25" t="b">
        <f>Table1[[#This Row],[holiday]]</f>
        <v>0</v>
      </c>
      <c r="X25" t="str">
        <f t="shared" si="3"/>
        <v>Saturday</v>
      </c>
      <c r="Y25" t="str">
        <f t="shared" si="4"/>
        <v>Mist</v>
      </c>
      <c r="Z25" t="str">
        <f t="shared" si="5"/>
        <v>18.9 °C</v>
      </c>
      <c r="AA25" t="str">
        <f t="shared" si="5"/>
        <v>8.7 °C</v>
      </c>
      <c r="AB25" t="str">
        <f t="shared" si="6"/>
        <v>88 %</v>
      </c>
      <c r="AC25" t="str">
        <f t="shared" si="7"/>
        <v>20 km/h</v>
      </c>
      <c r="AD25">
        <f>Table1[[#This Row],[casual]]</f>
        <v>15</v>
      </c>
      <c r="AE25">
        <f>Table1[[#This Row],[registered]]</f>
        <v>24</v>
      </c>
      <c r="AF25">
        <f>Table1[[#This Row],[cnt]]</f>
        <v>39</v>
      </c>
    </row>
    <row r="26" spans="1:32" ht="15" thickBot="1" x14ac:dyDescent="0.35">
      <c r="A26" s="26">
        <v>25</v>
      </c>
      <c r="B26" s="17">
        <v>40545</v>
      </c>
      <c r="C26" s="10">
        <v>1</v>
      </c>
      <c r="D26" s="10">
        <v>0</v>
      </c>
      <c r="E26" s="10">
        <v>1</v>
      </c>
      <c r="F26" s="10">
        <v>0</v>
      </c>
      <c r="G26" s="18" t="b">
        <v>0</v>
      </c>
      <c r="H26" s="10">
        <v>0</v>
      </c>
      <c r="I26" s="10">
        <v>2</v>
      </c>
      <c r="J26" s="10">
        <v>0.46</v>
      </c>
      <c r="K26" s="16">
        <v>0.45450000000000002</v>
      </c>
      <c r="L26" s="16">
        <v>0.88</v>
      </c>
      <c r="M26" s="16">
        <v>0.29849999999999999</v>
      </c>
      <c r="N26" s="16">
        <v>4</v>
      </c>
      <c r="O26" s="16">
        <v>13</v>
      </c>
      <c r="P26" s="16">
        <v>17</v>
      </c>
      <c r="Q26" s="31">
        <v>25</v>
      </c>
      <c r="R26" s="32">
        <v>40545</v>
      </c>
      <c r="S26" s="33" t="str">
        <f t="shared" si="0"/>
        <v>Winter</v>
      </c>
      <c r="T26" s="33">
        <f>2011 + Table1[[#This Row],[yr]]</f>
        <v>2011</v>
      </c>
      <c r="U26" s="33" t="str">
        <f t="shared" si="1"/>
        <v>January</v>
      </c>
      <c r="V26" s="33" t="str">
        <f t="shared" si="2"/>
        <v>12 AM</v>
      </c>
      <c r="W26" s="33" t="b">
        <f>Table1[[#This Row],[holiday]]</f>
        <v>0</v>
      </c>
      <c r="X26" s="33" t="str">
        <f t="shared" si="3"/>
        <v>Sunday</v>
      </c>
      <c r="Y26" s="33" t="str">
        <f t="shared" si="4"/>
        <v>Mist</v>
      </c>
      <c r="Z26" s="33" t="str">
        <f t="shared" si="5"/>
        <v>18.9 °C</v>
      </c>
      <c r="AA26" s="33" t="str">
        <f t="shared" si="5"/>
        <v>18.6 °C</v>
      </c>
      <c r="AB26" s="33" t="str">
        <f t="shared" si="6"/>
        <v>88 %</v>
      </c>
      <c r="AC26" s="33" t="str">
        <f t="shared" si="7"/>
        <v>20 km/h</v>
      </c>
      <c r="AD26" s="33">
        <f>Table1[[#This Row],[casual]]</f>
        <v>4</v>
      </c>
      <c r="AE26" s="33">
        <f>Table1[[#This Row],[registered]]</f>
        <v>13</v>
      </c>
      <c r="AF26" s="33">
        <f>Table1[[#This Row],[cnt]]</f>
        <v>17</v>
      </c>
    </row>
    <row r="27" spans="1:32" ht="15" thickBot="1" x14ac:dyDescent="0.35">
      <c r="A27" s="26">
        <v>26</v>
      </c>
      <c r="B27" s="17">
        <v>40545</v>
      </c>
      <c r="C27" s="10">
        <v>1</v>
      </c>
      <c r="D27" s="10">
        <v>0</v>
      </c>
      <c r="E27" s="10">
        <v>1</v>
      </c>
      <c r="F27" s="10">
        <v>1</v>
      </c>
      <c r="G27" s="18" t="b">
        <v>0</v>
      </c>
      <c r="H27" s="10">
        <v>0</v>
      </c>
      <c r="I27" s="10">
        <v>2</v>
      </c>
      <c r="J27" s="10">
        <v>0.44</v>
      </c>
      <c r="K27" s="16">
        <v>0.43940000000000001</v>
      </c>
      <c r="L27" s="16">
        <v>0.94</v>
      </c>
      <c r="M27" s="16">
        <v>0.25369999999999998</v>
      </c>
      <c r="N27" s="16">
        <v>1</v>
      </c>
      <c r="O27" s="16">
        <v>16</v>
      </c>
      <c r="P27" s="16">
        <v>17</v>
      </c>
      <c r="Q27" s="10">
        <v>26</v>
      </c>
      <c r="R27" s="17">
        <v>40545</v>
      </c>
      <c r="S27" t="str">
        <f t="shared" si="0"/>
        <v>Winter</v>
      </c>
      <c r="T27">
        <f>2011 + Table1[[#This Row],[yr]]</f>
        <v>2011</v>
      </c>
      <c r="U27" t="str">
        <f t="shared" si="1"/>
        <v>January</v>
      </c>
      <c r="V27" t="str">
        <f t="shared" si="2"/>
        <v>01 AM</v>
      </c>
      <c r="W27" t="b">
        <f>Table1[[#This Row],[holiday]]</f>
        <v>0</v>
      </c>
      <c r="X27" t="str">
        <f t="shared" si="3"/>
        <v>Sunday</v>
      </c>
      <c r="Y27" t="str">
        <f t="shared" si="4"/>
        <v>Mist</v>
      </c>
      <c r="Z27" t="str">
        <f t="shared" si="5"/>
        <v>18 °C</v>
      </c>
      <c r="AA27" t="str">
        <f t="shared" si="5"/>
        <v>18 °C</v>
      </c>
      <c r="AB27" t="str">
        <f t="shared" si="6"/>
        <v>94 %</v>
      </c>
      <c r="AC27" t="str">
        <f t="shared" si="7"/>
        <v>17 km/h</v>
      </c>
      <c r="AD27">
        <f>Table1[[#This Row],[casual]]</f>
        <v>1</v>
      </c>
      <c r="AE27">
        <f>Table1[[#This Row],[registered]]</f>
        <v>16</v>
      </c>
      <c r="AF27">
        <f>Table1[[#This Row],[cnt]]</f>
        <v>17</v>
      </c>
    </row>
    <row r="28" spans="1:32" ht="15" thickBot="1" x14ac:dyDescent="0.35">
      <c r="A28" s="26">
        <v>27</v>
      </c>
      <c r="B28" s="17">
        <v>40545</v>
      </c>
      <c r="C28" s="10">
        <v>1</v>
      </c>
      <c r="D28" s="10">
        <v>0</v>
      </c>
      <c r="E28" s="10">
        <v>1</v>
      </c>
      <c r="F28" s="10">
        <v>2</v>
      </c>
      <c r="G28" s="18" t="b">
        <v>0</v>
      </c>
      <c r="H28" s="10">
        <v>0</v>
      </c>
      <c r="I28" s="10">
        <v>2</v>
      </c>
      <c r="J28" s="10">
        <v>0.42</v>
      </c>
      <c r="K28" s="16">
        <v>0.42420000000000002</v>
      </c>
      <c r="L28" s="16">
        <v>1</v>
      </c>
      <c r="M28" s="16">
        <v>0.28360000000000002</v>
      </c>
      <c r="N28" s="16">
        <v>1</v>
      </c>
      <c r="O28" s="16">
        <v>8</v>
      </c>
      <c r="P28" s="16">
        <v>9</v>
      </c>
      <c r="Q28" s="31">
        <v>27</v>
      </c>
      <c r="R28" s="32">
        <v>40545</v>
      </c>
      <c r="S28" s="33" t="str">
        <f t="shared" si="0"/>
        <v>Winter</v>
      </c>
      <c r="T28" s="33">
        <f>2011 + Table1[[#This Row],[yr]]</f>
        <v>2011</v>
      </c>
      <c r="U28" s="33" t="str">
        <f t="shared" si="1"/>
        <v>January</v>
      </c>
      <c r="V28" s="33" t="str">
        <f t="shared" si="2"/>
        <v>02 AM</v>
      </c>
      <c r="W28" s="33" t="b">
        <f>Table1[[#This Row],[holiday]]</f>
        <v>0</v>
      </c>
      <c r="X28" s="33" t="str">
        <f t="shared" si="3"/>
        <v>Sunday</v>
      </c>
      <c r="Y28" s="33" t="str">
        <f t="shared" si="4"/>
        <v>Mist</v>
      </c>
      <c r="Z28" s="33" t="str">
        <f t="shared" si="5"/>
        <v>17.2 °C</v>
      </c>
      <c r="AA28" s="33" t="str">
        <f t="shared" si="5"/>
        <v>17.4 °C</v>
      </c>
      <c r="AB28" s="33" t="str">
        <f t="shared" si="6"/>
        <v>100 %</v>
      </c>
      <c r="AC28" s="33" t="str">
        <f t="shared" si="7"/>
        <v>19 km/h</v>
      </c>
      <c r="AD28" s="33">
        <f>Table1[[#This Row],[casual]]</f>
        <v>1</v>
      </c>
      <c r="AE28" s="33">
        <f>Table1[[#This Row],[registered]]</f>
        <v>8</v>
      </c>
      <c r="AF28" s="33">
        <f>Table1[[#This Row],[cnt]]</f>
        <v>9</v>
      </c>
    </row>
    <row r="29" spans="1:32" ht="15" thickBot="1" x14ac:dyDescent="0.35">
      <c r="A29" s="26">
        <v>28</v>
      </c>
      <c r="B29" s="17">
        <v>40545</v>
      </c>
      <c r="C29" s="10">
        <v>1</v>
      </c>
      <c r="D29" s="10">
        <v>0</v>
      </c>
      <c r="E29" s="10">
        <v>1</v>
      </c>
      <c r="F29" s="10">
        <v>3</v>
      </c>
      <c r="G29" s="18" t="b">
        <v>0</v>
      </c>
      <c r="H29" s="10">
        <v>0</v>
      </c>
      <c r="I29" s="10">
        <v>2</v>
      </c>
      <c r="J29" s="10">
        <v>0.46</v>
      </c>
      <c r="K29" s="16">
        <v>0.45450000000000002</v>
      </c>
      <c r="L29" s="16">
        <v>0.94</v>
      </c>
      <c r="M29" s="16">
        <v>0.19400000000000001</v>
      </c>
      <c r="N29" s="16">
        <v>2</v>
      </c>
      <c r="O29" s="16">
        <v>4</v>
      </c>
      <c r="P29" s="16">
        <v>6</v>
      </c>
      <c r="Q29" s="10">
        <v>28</v>
      </c>
      <c r="R29" s="17">
        <v>40545</v>
      </c>
      <c r="S29" t="str">
        <f t="shared" si="0"/>
        <v>Winter</v>
      </c>
      <c r="T29">
        <f>2011 + Table1[[#This Row],[yr]]</f>
        <v>2011</v>
      </c>
      <c r="U29" t="str">
        <f t="shared" si="1"/>
        <v>January</v>
      </c>
      <c r="V29" t="str">
        <f t="shared" si="2"/>
        <v>03 AM</v>
      </c>
      <c r="W29" t="b">
        <f>Table1[[#This Row],[holiday]]</f>
        <v>0</v>
      </c>
      <c r="X29" t="str">
        <f t="shared" si="3"/>
        <v>Sunday</v>
      </c>
      <c r="Y29" t="str">
        <f t="shared" si="4"/>
        <v>Mist</v>
      </c>
      <c r="Z29" t="str">
        <f t="shared" si="5"/>
        <v>18.9 °C</v>
      </c>
      <c r="AA29" t="str">
        <f t="shared" si="5"/>
        <v>18.6 °C</v>
      </c>
      <c r="AB29" t="str">
        <f t="shared" si="6"/>
        <v>94 %</v>
      </c>
      <c r="AC29" t="str">
        <f t="shared" si="7"/>
        <v>13 km/h</v>
      </c>
      <c r="AD29">
        <f>Table1[[#This Row],[casual]]</f>
        <v>2</v>
      </c>
      <c r="AE29">
        <f>Table1[[#This Row],[registered]]</f>
        <v>4</v>
      </c>
      <c r="AF29">
        <f>Table1[[#This Row],[cnt]]</f>
        <v>6</v>
      </c>
    </row>
    <row r="30" spans="1:32" ht="15" thickBot="1" x14ac:dyDescent="0.35">
      <c r="A30" s="26">
        <v>29</v>
      </c>
      <c r="B30" s="17">
        <v>40545</v>
      </c>
      <c r="C30" s="10">
        <v>1</v>
      </c>
      <c r="D30" s="10">
        <v>0</v>
      </c>
      <c r="E30" s="10">
        <v>1</v>
      </c>
      <c r="F30" s="10">
        <v>4</v>
      </c>
      <c r="G30" s="18" t="b">
        <v>0</v>
      </c>
      <c r="H30" s="10">
        <v>0</v>
      </c>
      <c r="I30" s="10">
        <v>2</v>
      </c>
      <c r="J30" s="10">
        <v>0.46</v>
      </c>
      <c r="K30" s="19">
        <v>0.21195783619818054</v>
      </c>
      <c r="L30" s="16">
        <v>0.94</v>
      </c>
      <c r="M30" s="16">
        <v>0.19400000000000001</v>
      </c>
      <c r="N30" s="16">
        <v>2</v>
      </c>
      <c r="O30" s="16">
        <v>1</v>
      </c>
      <c r="P30" s="16">
        <v>3</v>
      </c>
      <c r="Q30" s="31">
        <v>29</v>
      </c>
      <c r="R30" s="32">
        <v>40545</v>
      </c>
      <c r="S30" s="33" t="str">
        <f t="shared" si="0"/>
        <v>Winter</v>
      </c>
      <c r="T30" s="33">
        <f>2011 + Table1[[#This Row],[yr]]</f>
        <v>2011</v>
      </c>
      <c r="U30" s="33" t="str">
        <f t="shared" si="1"/>
        <v>January</v>
      </c>
      <c r="V30" s="33" t="str">
        <f t="shared" si="2"/>
        <v>04 AM</v>
      </c>
      <c r="W30" s="33" t="b">
        <f>Table1[[#This Row],[holiday]]</f>
        <v>0</v>
      </c>
      <c r="X30" s="33" t="str">
        <f t="shared" si="3"/>
        <v>Sunday</v>
      </c>
      <c r="Y30" s="33" t="str">
        <f t="shared" si="4"/>
        <v>Mist</v>
      </c>
      <c r="Z30" s="33" t="str">
        <f t="shared" si="5"/>
        <v>18.9 °C</v>
      </c>
      <c r="AA30" s="33" t="str">
        <f t="shared" si="5"/>
        <v>8.7 °C</v>
      </c>
      <c r="AB30" s="33" t="str">
        <f t="shared" si="6"/>
        <v>94 %</v>
      </c>
      <c r="AC30" s="33" t="str">
        <f t="shared" si="7"/>
        <v>13 km/h</v>
      </c>
      <c r="AD30" s="33">
        <f>Table1[[#This Row],[casual]]</f>
        <v>2</v>
      </c>
      <c r="AE30" s="33">
        <f>Table1[[#This Row],[registered]]</f>
        <v>1</v>
      </c>
      <c r="AF30" s="33">
        <f>Table1[[#This Row],[cnt]]</f>
        <v>3</v>
      </c>
    </row>
    <row r="31" spans="1:32" ht="15" thickBot="1" x14ac:dyDescent="0.35">
      <c r="A31" s="26">
        <v>30</v>
      </c>
      <c r="B31" s="17">
        <v>40545</v>
      </c>
      <c r="C31" s="10">
        <v>1</v>
      </c>
      <c r="D31" s="10">
        <v>0</v>
      </c>
      <c r="E31" s="10">
        <v>1</v>
      </c>
      <c r="F31" s="10">
        <v>6</v>
      </c>
      <c r="G31" s="18" t="b">
        <v>0</v>
      </c>
      <c r="H31" s="10">
        <v>0</v>
      </c>
      <c r="I31" s="10">
        <v>3</v>
      </c>
      <c r="J31" s="10">
        <v>0.42</v>
      </c>
      <c r="K31" s="16">
        <v>0.42420000000000002</v>
      </c>
      <c r="L31" s="16">
        <v>0.77</v>
      </c>
      <c r="M31" s="16">
        <v>0.29849999999999999</v>
      </c>
      <c r="N31" s="16">
        <v>0</v>
      </c>
      <c r="O31" s="16">
        <v>2</v>
      </c>
      <c r="P31" s="16">
        <v>2</v>
      </c>
      <c r="Q31" s="10">
        <v>30</v>
      </c>
      <c r="R31" s="17">
        <v>40545</v>
      </c>
      <c r="S31" t="str">
        <f t="shared" si="0"/>
        <v>Winter</v>
      </c>
      <c r="T31">
        <f>2011 + Table1[[#This Row],[yr]]</f>
        <v>2011</v>
      </c>
      <c r="U31" t="str">
        <f t="shared" si="1"/>
        <v>January</v>
      </c>
      <c r="V31" t="str">
        <f t="shared" si="2"/>
        <v>06 AM</v>
      </c>
      <c r="W31" t="b">
        <f>Table1[[#This Row],[holiday]]</f>
        <v>0</v>
      </c>
      <c r="X31" t="str">
        <f t="shared" si="3"/>
        <v>Sunday</v>
      </c>
      <c r="Y31" t="str">
        <f t="shared" si="4"/>
        <v>Light Snow/Rain</v>
      </c>
      <c r="Z31" t="str">
        <f t="shared" si="5"/>
        <v>17.2 °C</v>
      </c>
      <c r="AA31" t="str">
        <f t="shared" si="5"/>
        <v>17.4 °C</v>
      </c>
      <c r="AB31" t="str">
        <f t="shared" si="6"/>
        <v>77 %</v>
      </c>
      <c r="AC31" t="str">
        <f t="shared" si="7"/>
        <v>20 km/h</v>
      </c>
      <c r="AD31">
        <f>Table1[[#This Row],[casual]]</f>
        <v>0</v>
      </c>
      <c r="AE31">
        <f>Table1[[#This Row],[registered]]</f>
        <v>2</v>
      </c>
      <c r="AF31">
        <f>Table1[[#This Row],[cnt]]</f>
        <v>2</v>
      </c>
    </row>
    <row r="32" spans="1:32" ht="15" thickBot="1" x14ac:dyDescent="0.35">
      <c r="A32" s="26">
        <v>31</v>
      </c>
      <c r="B32" s="17">
        <v>40545</v>
      </c>
      <c r="C32" s="10">
        <v>1</v>
      </c>
      <c r="D32" s="10">
        <v>0</v>
      </c>
      <c r="E32" s="10">
        <v>1</v>
      </c>
      <c r="F32" s="10">
        <v>7</v>
      </c>
      <c r="G32" s="18" t="b">
        <v>0</v>
      </c>
      <c r="H32" s="10">
        <v>0</v>
      </c>
      <c r="I32" s="10">
        <v>2</v>
      </c>
      <c r="J32" s="10">
        <v>0.4</v>
      </c>
      <c r="K32" s="16">
        <v>0.40910000000000002</v>
      </c>
      <c r="L32" s="16">
        <v>0.76</v>
      </c>
      <c r="M32" s="16">
        <v>0.19400000000000001</v>
      </c>
      <c r="N32" s="16">
        <v>0</v>
      </c>
      <c r="O32" s="16">
        <v>1</v>
      </c>
      <c r="P32" s="16">
        <v>1</v>
      </c>
      <c r="Q32" s="31">
        <v>31</v>
      </c>
      <c r="R32" s="32">
        <v>40545</v>
      </c>
      <c r="S32" s="33" t="str">
        <f t="shared" si="0"/>
        <v>Winter</v>
      </c>
      <c r="T32" s="33">
        <f>2011 + Table1[[#This Row],[yr]]</f>
        <v>2011</v>
      </c>
      <c r="U32" s="33" t="str">
        <f t="shared" si="1"/>
        <v>January</v>
      </c>
      <c r="V32" s="33" t="str">
        <f t="shared" si="2"/>
        <v>07 AM</v>
      </c>
      <c r="W32" s="33" t="b">
        <f>Table1[[#This Row],[holiday]]</f>
        <v>0</v>
      </c>
      <c r="X32" s="33" t="str">
        <f t="shared" si="3"/>
        <v>Sunday</v>
      </c>
      <c r="Y32" s="33" t="str">
        <f t="shared" si="4"/>
        <v>Mist</v>
      </c>
      <c r="Z32" s="33" t="str">
        <f t="shared" si="5"/>
        <v>16.4 °C</v>
      </c>
      <c r="AA32" s="33" t="str">
        <f t="shared" si="5"/>
        <v>16.8 °C</v>
      </c>
      <c r="AB32" s="33" t="str">
        <f t="shared" si="6"/>
        <v>76 %</v>
      </c>
      <c r="AC32" s="33" t="str">
        <f t="shared" si="7"/>
        <v>13 km/h</v>
      </c>
      <c r="AD32" s="33">
        <f>Table1[[#This Row],[casual]]</f>
        <v>0</v>
      </c>
      <c r="AE32" s="33">
        <f>Table1[[#This Row],[registered]]</f>
        <v>1</v>
      </c>
      <c r="AF32" s="33">
        <f>Table1[[#This Row],[cnt]]</f>
        <v>1</v>
      </c>
    </row>
    <row r="33" spans="1:32" ht="15" thickBot="1" x14ac:dyDescent="0.35">
      <c r="A33" s="26">
        <v>32</v>
      </c>
      <c r="B33" s="17">
        <v>40545</v>
      </c>
      <c r="C33" s="10">
        <v>1</v>
      </c>
      <c r="D33" s="10">
        <v>0</v>
      </c>
      <c r="E33" s="10">
        <v>1</v>
      </c>
      <c r="F33" s="10">
        <v>8</v>
      </c>
      <c r="G33" s="18" t="b">
        <v>0</v>
      </c>
      <c r="H33" s="10">
        <v>0</v>
      </c>
      <c r="I33" s="10">
        <v>3</v>
      </c>
      <c r="J33" s="10">
        <v>0.4</v>
      </c>
      <c r="K33" s="16">
        <v>0.40910000000000002</v>
      </c>
      <c r="L33" s="16">
        <v>0.71</v>
      </c>
      <c r="M33" s="16">
        <v>0.22389999999999999</v>
      </c>
      <c r="N33" s="16">
        <v>0</v>
      </c>
      <c r="O33" s="16">
        <v>8</v>
      </c>
      <c r="P33" s="16">
        <v>8</v>
      </c>
      <c r="Q33" s="10">
        <v>32</v>
      </c>
      <c r="R33" s="17">
        <v>40545</v>
      </c>
      <c r="S33" t="str">
        <f t="shared" si="0"/>
        <v>Winter</v>
      </c>
      <c r="T33">
        <f>2011 + Table1[[#This Row],[yr]]</f>
        <v>2011</v>
      </c>
      <c r="U33" t="str">
        <f t="shared" si="1"/>
        <v>January</v>
      </c>
      <c r="V33" t="str">
        <f t="shared" si="2"/>
        <v>08 AM</v>
      </c>
      <c r="W33" t="b">
        <f>Table1[[#This Row],[holiday]]</f>
        <v>0</v>
      </c>
      <c r="X33" t="str">
        <f t="shared" si="3"/>
        <v>Sunday</v>
      </c>
      <c r="Y33" t="str">
        <f t="shared" si="4"/>
        <v>Light Snow/Rain</v>
      </c>
      <c r="Z33" t="str">
        <f t="shared" si="5"/>
        <v>16.4 °C</v>
      </c>
      <c r="AA33" t="str">
        <f t="shared" si="5"/>
        <v>16.8 °C</v>
      </c>
      <c r="AB33" t="str">
        <f t="shared" si="6"/>
        <v>71 %</v>
      </c>
      <c r="AC33" t="str">
        <f t="shared" si="7"/>
        <v>15 km/h</v>
      </c>
      <c r="AD33">
        <f>Table1[[#This Row],[casual]]</f>
        <v>0</v>
      </c>
      <c r="AE33">
        <f>Table1[[#This Row],[registered]]</f>
        <v>8</v>
      </c>
      <c r="AF33">
        <f>Table1[[#This Row],[cnt]]</f>
        <v>8</v>
      </c>
    </row>
    <row r="34" spans="1:32" ht="15" thickBot="1" x14ac:dyDescent="0.35">
      <c r="A34" s="26">
        <v>33</v>
      </c>
      <c r="B34" s="17">
        <v>40545</v>
      </c>
      <c r="C34" s="10">
        <v>1</v>
      </c>
      <c r="D34" s="10">
        <v>0</v>
      </c>
      <c r="E34" s="10">
        <v>1</v>
      </c>
      <c r="F34" s="10">
        <v>9</v>
      </c>
      <c r="G34" s="18" t="b">
        <v>0</v>
      </c>
      <c r="H34" s="10">
        <v>0</v>
      </c>
      <c r="I34" s="10">
        <v>2</v>
      </c>
      <c r="J34" s="10">
        <v>0.38</v>
      </c>
      <c r="K34" s="19">
        <v>0.21195783619818054</v>
      </c>
      <c r="L34" s="16">
        <v>0.76</v>
      </c>
      <c r="M34" s="16">
        <v>0.22389999999999999</v>
      </c>
      <c r="N34" s="16">
        <v>1</v>
      </c>
      <c r="O34" s="16">
        <v>19</v>
      </c>
      <c r="P34" s="16">
        <v>20</v>
      </c>
      <c r="Q34" s="31">
        <v>33</v>
      </c>
      <c r="R34" s="32">
        <v>40545</v>
      </c>
      <c r="S34" s="33" t="str">
        <f t="shared" si="0"/>
        <v>Winter</v>
      </c>
      <c r="T34" s="33">
        <f>2011 + Table1[[#This Row],[yr]]</f>
        <v>2011</v>
      </c>
      <c r="U34" s="33" t="str">
        <f t="shared" si="1"/>
        <v>January</v>
      </c>
      <c r="V34" s="33" t="str">
        <f t="shared" si="2"/>
        <v>09 AM</v>
      </c>
      <c r="W34" s="33" t="b">
        <f>Table1[[#This Row],[holiday]]</f>
        <v>0</v>
      </c>
      <c r="X34" s="33" t="str">
        <f t="shared" si="3"/>
        <v>Sunday</v>
      </c>
      <c r="Y34" s="33" t="str">
        <f t="shared" si="4"/>
        <v>Mist</v>
      </c>
      <c r="Z34" s="33" t="str">
        <f t="shared" si="5"/>
        <v>15.6 °C</v>
      </c>
      <c r="AA34" s="33" t="str">
        <f t="shared" si="5"/>
        <v>8.7 °C</v>
      </c>
      <c r="AB34" s="33" t="str">
        <f t="shared" si="6"/>
        <v>76 %</v>
      </c>
      <c r="AC34" s="33" t="str">
        <f t="shared" si="7"/>
        <v>15 km/h</v>
      </c>
      <c r="AD34" s="33">
        <f>Table1[[#This Row],[casual]]</f>
        <v>1</v>
      </c>
      <c r="AE34" s="33">
        <f>Table1[[#This Row],[registered]]</f>
        <v>19</v>
      </c>
      <c r="AF34" s="33">
        <f>Table1[[#This Row],[cnt]]</f>
        <v>20</v>
      </c>
    </row>
    <row r="35" spans="1:32" ht="15" thickBot="1" x14ac:dyDescent="0.35">
      <c r="A35" s="26">
        <v>34</v>
      </c>
      <c r="B35" s="17">
        <v>40545</v>
      </c>
      <c r="C35" s="10">
        <v>1</v>
      </c>
      <c r="D35" s="10">
        <v>0</v>
      </c>
      <c r="E35" s="10">
        <v>1</v>
      </c>
      <c r="F35" s="10">
        <v>10</v>
      </c>
      <c r="G35" s="18" t="b">
        <v>0</v>
      </c>
      <c r="H35" s="10">
        <v>0</v>
      </c>
      <c r="I35" s="10">
        <v>2</v>
      </c>
      <c r="J35" s="10">
        <v>0.36</v>
      </c>
      <c r="K35" s="16">
        <v>0.34849999999999998</v>
      </c>
      <c r="L35" s="16">
        <v>0.81</v>
      </c>
      <c r="M35" s="16">
        <v>0.22389999999999999</v>
      </c>
      <c r="N35" s="16">
        <v>7</v>
      </c>
      <c r="O35" s="16">
        <v>46</v>
      </c>
      <c r="P35" s="16">
        <v>53</v>
      </c>
      <c r="Q35" s="10">
        <v>34</v>
      </c>
      <c r="R35" s="17">
        <v>40545</v>
      </c>
      <c r="S35" t="str">
        <f t="shared" si="0"/>
        <v>Winter</v>
      </c>
      <c r="T35">
        <f>2011 + Table1[[#This Row],[yr]]</f>
        <v>2011</v>
      </c>
      <c r="U35" t="str">
        <f t="shared" si="1"/>
        <v>January</v>
      </c>
      <c r="V35" t="str">
        <f t="shared" si="2"/>
        <v>10 AM</v>
      </c>
      <c r="W35" t="b">
        <f>Table1[[#This Row],[holiday]]</f>
        <v>0</v>
      </c>
      <c r="X35" t="str">
        <f t="shared" si="3"/>
        <v>Sunday</v>
      </c>
      <c r="Y35" t="str">
        <f t="shared" si="4"/>
        <v>Mist</v>
      </c>
      <c r="Z35" t="str">
        <f t="shared" si="5"/>
        <v>14.8 °C</v>
      </c>
      <c r="AA35" t="str">
        <f t="shared" si="5"/>
        <v>14.3 °C</v>
      </c>
      <c r="AB35" t="str">
        <f t="shared" si="6"/>
        <v>81 %</v>
      </c>
      <c r="AC35" t="str">
        <f t="shared" si="7"/>
        <v>15 km/h</v>
      </c>
      <c r="AD35">
        <f>Table1[[#This Row],[casual]]</f>
        <v>7</v>
      </c>
      <c r="AE35">
        <f>Table1[[#This Row],[registered]]</f>
        <v>46</v>
      </c>
      <c r="AF35">
        <f>Table1[[#This Row],[cnt]]</f>
        <v>53</v>
      </c>
    </row>
    <row r="36" spans="1:32" ht="15" thickBot="1" x14ac:dyDescent="0.35">
      <c r="A36" s="26">
        <v>35</v>
      </c>
      <c r="B36" s="17">
        <v>40545</v>
      </c>
      <c r="C36" s="10">
        <v>1</v>
      </c>
      <c r="D36" s="10">
        <v>0</v>
      </c>
      <c r="E36" s="10">
        <v>1</v>
      </c>
      <c r="F36" s="10">
        <v>11</v>
      </c>
      <c r="G36" s="18" t="b">
        <v>0</v>
      </c>
      <c r="H36" s="10">
        <v>0</v>
      </c>
      <c r="I36" s="10">
        <v>2</v>
      </c>
      <c r="J36" s="10">
        <v>0.36</v>
      </c>
      <c r="K36" s="16">
        <v>0.33329999999999999</v>
      </c>
      <c r="L36" s="16">
        <v>0.71</v>
      </c>
      <c r="M36" s="16">
        <v>0.25369999999999998</v>
      </c>
      <c r="N36" s="16">
        <v>16</v>
      </c>
      <c r="O36" s="16">
        <v>54</v>
      </c>
      <c r="P36" s="16">
        <v>70</v>
      </c>
      <c r="Q36" s="31">
        <v>35</v>
      </c>
      <c r="R36" s="32">
        <v>40545</v>
      </c>
      <c r="S36" s="33" t="str">
        <f t="shared" si="0"/>
        <v>Winter</v>
      </c>
      <c r="T36" s="33">
        <f>2011 + Table1[[#This Row],[yr]]</f>
        <v>2011</v>
      </c>
      <c r="U36" s="33" t="str">
        <f t="shared" si="1"/>
        <v>January</v>
      </c>
      <c r="V36" s="33" t="str">
        <f t="shared" si="2"/>
        <v>11 AM</v>
      </c>
      <c r="W36" s="33" t="b">
        <f>Table1[[#This Row],[holiday]]</f>
        <v>0</v>
      </c>
      <c r="X36" s="33" t="str">
        <f t="shared" si="3"/>
        <v>Sunday</v>
      </c>
      <c r="Y36" s="33" t="str">
        <f t="shared" si="4"/>
        <v>Mist</v>
      </c>
      <c r="Z36" s="33" t="str">
        <f t="shared" si="5"/>
        <v>14.8 °C</v>
      </c>
      <c r="AA36" s="33" t="str">
        <f t="shared" si="5"/>
        <v>13.7 °C</v>
      </c>
      <c r="AB36" s="33" t="str">
        <f t="shared" si="6"/>
        <v>71 %</v>
      </c>
      <c r="AC36" s="33" t="str">
        <f t="shared" si="7"/>
        <v>17 km/h</v>
      </c>
      <c r="AD36" s="33">
        <f>Table1[[#This Row],[casual]]</f>
        <v>16</v>
      </c>
      <c r="AE36" s="33">
        <f>Table1[[#This Row],[registered]]</f>
        <v>54</v>
      </c>
      <c r="AF36" s="33">
        <f>Table1[[#This Row],[cnt]]</f>
        <v>70</v>
      </c>
    </row>
    <row r="37" spans="1:32" ht="15" thickBot="1" x14ac:dyDescent="0.35">
      <c r="A37" s="26">
        <v>36</v>
      </c>
      <c r="B37" s="17">
        <v>40545</v>
      </c>
      <c r="C37" s="10">
        <v>1</v>
      </c>
      <c r="D37" s="10">
        <v>0</v>
      </c>
      <c r="E37" s="10">
        <v>1</v>
      </c>
      <c r="F37" s="10">
        <v>12</v>
      </c>
      <c r="G37" s="18" t="b">
        <v>0</v>
      </c>
      <c r="H37" s="10">
        <v>0</v>
      </c>
      <c r="I37" s="10">
        <v>2</v>
      </c>
      <c r="J37" s="10">
        <v>0.36</v>
      </c>
      <c r="K37" s="16">
        <v>0.33329999999999999</v>
      </c>
      <c r="L37" s="16">
        <v>0.66</v>
      </c>
      <c r="M37" s="16">
        <v>0.29849999999999999</v>
      </c>
      <c r="N37" s="16">
        <v>20</v>
      </c>
      <c r="O37" s="16">
        <v>73</v>
      </c>
      <c r="P37" s="16">
        <v>93</v>
      </c>
      <c r="Q37" s="10">
        <v>36</v>
      </c>
      <c r="R37" s="17">
        <v>40545</v>
      </c>
      <c r="S37" t="str">
        <f t="shared" si="0"/>
        <v>Winter</v>
      </c>
      <c r="T37">
        <f>2011 + Table1[[#This Row],[yr]]</f>
        <v>2011</v>
      </c>
      <c r="U37" t="str">
        <f t="shared" si="1"/>
        <v>January</v>
      </c>
      <c r="V37" t="str">
        <f t="shared" si="2"/>
        <v>12 PM</v>
      </c>
      <c r="W37" t="b">
        <f>Table1[[#This Row],[holiday]]</f>
        <v>0</v>
      </c>
      <c r="X37" t="str">
        <f t="shared" si="3"/>
        <v>Sunday</v>
      </c>
      <c r="Y37" t="str">
        <f t="shared" si="4"/>
        <v>Mist</v>
      </c>
      <c r="Z37" t="str">
        <f t="shared" si="5"/>
        <v>14.8 °C</v>
      </c>
      <c r="AA37" t="str">
        <f t="shared" si="5"/>
        <v>13.7 °C</v>
      </c>
      <c r="AB37" t="str">
        <f t="shared" si="6"/>
        <v>66 %</v>
      </c>
      <c r="AC37" t="str">
        <f t="shared" si="7"/>
        <v>20 km/h</v>
      </c>
      <c r="AD37">
        <f>Table1[[#This Row],[casual]]</f>
        <v>20</v>
      </c>
      <c r="AE37">
        <f>Table1[[#This Row],[registered]]</f>
        <v>73</v>
      </c>
      <c r="AF37">
        <f>Table1[[#This Row],[cnt]]</f>
        <v>93</v>
      </c>
    </row>
    <row r="38" spans="1:32" ht="15" thickBot="1" x14ac:dyDescent="0.35">
      <c r="A38" s="26">
        <v>37</v>
      </c>
      <c r="B38" s="17">
        <v>40545</v>
      </c>
      <c r="C38" s="10">
        <v>1</v>
      </c>
      <c r="D38" s="10">
        <v>0</v>
      </c>
      <c r="E38" s="10">
        <v>1</v>
      </c>
      <c r="F38" s="10">
        <v>13</v>
      </c>
      <c r="G38" s="18" t="b">
        <v>0</v>
      </c>
      <c r="H38" s="10">
        <v>0</v>
      </c>
      <c r="I38" s="10">
        <v>2</v>
      </c>
      <c r="J38" s="10">
        <v>0.36</v>
      </c>
      <c r="K38" s="16">
        <v>0.34849999999999998</v>
      </c>
      <c r="L38" s="16">
        <v>0.66</v>
      </c>
      <c r="M38" s="16">
        <v>0.1343</v>
      </c>
      <c r="N38" s="16">
        <v>11</v>
      </c>
      <c r="O38" s="16">
        <v>64</v>
      </c>
      <c r="P38" s="16">
        <v>75</v>
      </c>
      <c r="Q38" s="31">
        <v>37</v>
      </c>
      <c r="R38" s="32">
        <v>40545</v>
      </c>
      <c r="S38" s="33" t="str">
        <f t="shared" si="0"/>
        <v>Winter</v>
      </c>
      <c r="T38" s="33">
        <f>2011 + Table1[[#This Row],[yr]]</f>
        <v>2011</v>
      </c>
      <c r="U38" s="33" t="str">
        <f t="shared" si="1"/>
        <v>January</v>
      </c>
      <c r="V38" s="33" t="str">
        <f t="shared" si="2"/>
        <v>01 PM</v>
      </c>
      <c r="W38" s="33" t="b">
        <f>Table1[[#This Row],[holiday]]</f>
        <v>0</v>
      </c>
      <c r="X38" s="33" t="str">
        <f t="shared" si="3"/>
        <v>Sunday</v>
      </c>
      <c r="Y38" s="33" t="str">
        <f t="shared" si="4"/>
        <v>Mist</v>
      </c>
      <c r="Z38" s="33" t="str">
        <f t="shared" si="5"/>
        <v>14.8 °C</v>
      </c>
      <c r="AA38" s="33" t="str">
        <f t="shared" si="5"/>
        <v>14.3 °C</v>
      </c>
      <c r="AB38" s="33" t="str">
        <f t="shared" si="6"/>
        <v>66 %</v>
      </c>
      <c r="AC38" s="33" t="str">
        <f t="shared" si="7"/>
        <v>9 km/h</v>
      </c>
      <c r="AD38" s="33">
        <f>Table1[[#This Row],[casual]]</f>
        <v>11</v>
      </c>
      <c r="AE38" s="33">
        <f>Table1[[#This Row],[registered]]</f>
        <v>64</v>
      </c>
      <c r="AF38" s="33">
        <f>Table1[[#This Row],[cnt]]</f>
        <v>75</v>
      </c>
    </row>
    <row r="39" spans="1:32" ht="15" thickBot="1" x14ac:dyDescent="0.35">
      <c r="A39" s="26">
        <v>38</v>
      </c>
      <c r="B39" s="17">
        <v>40545</v>
      </c>
      <c r="C39" s="10">
        <v>1</v>
      </c>
      <c r="D39" s="10">
        <v>0</v>
      </c>
      <c r="E39" s="10">
        <v>1</v>
      </c>
      <c r="F39" s="10">
        <v>14</v>
      </c>
      <c r="G39" s="18" t="b">
        <v>0</v>
      </c>
      <c r="H39" s="10">
        <v>0</v>
      </c>
      <c r="I39" s="10">
        <v>3</v>
      </c>
      <c r="J39" s="10">
        <v>0.36</v>
      </c>
      <c r="K39" s="19">
        <v>0.21195783619818054</v>
      </c>
      <c r="L39" s="16">
        <v>0.76</v>
      </c>
      <c r="M39" s="16">
        <v>0.19400000000000001</v>
      </c>
      <c r="N39" s="16">
        <v>4</v>
      </c>
      <c r="O39" s="16">
        <v>55</v>
      </c>
      <c r="P39" s="16">
        <v>59</v>
      </c>
      <c r="Q39" s="10">
        <v>38</v>
      </c>
      <c r="R39" s="17">
        <v>40545</v>
      </c>
      <c r="S39" t="str">
        <f t="shared" si="0"/>
        <v>Winter</v>
      </c>
      <c r="T39">
        <f>2011 + Table1[[#This Row],[yr]]</f>
        <v>2011</v>
      </c>
      <c r="U39" t="str">
        <f t="shared" si="1"/>
        <v>January</v>
      </c>
      <c r="V39" t="str">
        <f t="shared" si="2"/>
        <v>02 PM</v>
      </c>
      <c r="W39" t="b">
        <f>Table1[[#This Row],[holiday]]</f>
        <v>0</v>
      </c>
      <c r="X39" t="str">
        <f t="shared" si="3"/>
        <v>Sunday</v>
      </c>
      <c r="Y39" t="str">
        <f t="shared" si="4"/>
        <v>Light Snow/Rain</v>
      </c>
      <c r="Z39" t="str">
        <f t="shared" si="5"/>
        <v>14.8 °C</v>
      </c>
      <c r="AA39" t="str">
        <f t="shared" si="5"/>
        <v>8.7 °C</v>
      </c>
      <c r="AB39" t="str">
        <f t="shared" si="6"/>
        <v>76 %</v>
      </c>
      <c r="AC39" t="str">
        <f t="shared" si="7"/>
        <v>13 km/h</v>
      </c>
      <c r="AD39">
        <f>Table1[[#This Row],[casual]]</f>
        <v>4</v>
      </c>
      <c r="AE39">
        <f>Table1[[#This Row],[registered]]</f>
        <v>55</v>
      </c>
      <c r="AF39">
        <f>Table1[[#This Row],[cnt]]</f>
        <v>59</v>
      </c>
    </row>
    <row r="40" spans="1:32" ht="15" thickBot="1" x14ac:dyDescent="0.35">
      <c r="A40" s="26">
        <v>39</v>
      </c>
      <c r="B40" s="17">
        <v>40545</v>
      </c>
      <c r="C40" s="10">
        <v>1</v>
      </c>
      <c r="D40" s="10">
        <v>0</v>
      </c>
      <c r="E40" s="10">
        <v>1</v>
      </c>
      <c r="F40" s="10">
        <v>15</v>
      </c>
      <c r="G40" s="18" t="b">
        <v>0</v>
      </c>
      <c r="H40" s="10">
        <v>0</v>
      </c>
      <c r="I40" s="10">
        <v>3</v>
      </c>
      <c r="J40" s="10">
        <v>0.34</v>
      </c>
      <c r="K40" s="16">
        <v>0.33329999999999999</v>
      </c>
      <c r="L40" s="16">
        <v>0.81</v>
      </c>
      <c r="M40" s="16">
        <v>0.16420000000000001</v>
      </c>
      <c r="N40" s="16">
        <v>19</v>
      </c>
      <c r="O40" s="16">
        <v>55</v>
      </c>
      <c r="P40" s="16">
        <v>74</v>
      </c>
      <c r="Q40" s="31">
        <v>39</v>
      </c>
      <c r="R40" s="32">
        <v>40545</v>
      </c>
      <c r="S40" s="33" t="str">
        <f t="shared" si="0"/>
        <v>Winter</v>
      </c>
      <c r="T40" s="33">
        <f>2011 + Table1[[#This Row],[yr]]</f>
        <v>2011</v>
      </c>
      <c r="U40" s="33" t="str">
        <f t="shared" si="1"/>
        <v>January</v>
      </c>
      <c r="V40" s="33" t="str">
        <f t="shared" si="2"/>
        <v>03 PM</v>
      </c>
      <c r="W40" s="33" t="b">
        <f>Table1[[#This Row],[holiday]]</f>
        <v>0</v>
      </c>
      <c r="X40" s="33" t="str">
        <f t="shared" si="3"/>
        <v>Sunday</v>
      </c>
      <c r="Y40" s="33" t="str">
        <f t="shared" si="4"/>
        <v>Light Snow/Rain</v>
      </c>
      <c r="Z40" s="33" t="str">
        <f t="shared" si="5"/>
        <v>13.9 °C</v>
      </c>
      <c r="AA40" s="33" t="str">
        <f t="shared" si="5"/>
        <v>13.7 °C</v>
      </c>
      <c r="AB40" s="33" t="str">
        <f t="shared" si="6"/>
        <v>81 %</v>
      </c>
      <c r="AC40" s="33" t="str">
        <f t="shared" si="7"/>
        <v>11 km/h</v>
      </c>
      <c r="AD40" s="33">
        <f>Table1[[#This Row],[casual]]</f>
        <v>19</v>
      </c>
      <c r="AE40" s="33">
        <f>Table1[[#This Row],[registered]]</f>
        <v>55</v>
      </c>
      <c r="AF40" s="33">
        <f>Table1[[#This Row],[cnt]]</f>
        <v>74</v>
      </c>
    </row>
    <row r="41" spans="1:32" ht="15" thickBot="1" x14ac:dyDescent="0.35">
      <c r="A41" s="26">
        <v>40</v>
      </c>
      <c r="B41" s="17">
        <v>40545</v>
      </c>
      <c r="C41" s="10">
        <v>1</v>
      </c>
      <c r="D41" s="10">
        <v>0</v>
      </c>
      <c r="E41" s="10">
        <v>1</v>
      </c>
      <c r="F41" s="10">
        <v>16</v>
      </c>
      <c r="G41" s="18" t="b">
        <v>0</v>
      </c>
      <c r="H41" s="10">
        <v>0</v>
      </c>
      <c r="I41" s="10">
        <v>3</v>
      </c>
      <c r="J41" s="10">
        <v>0.34</v>
      </c>
      <c r="K41" s="16">
        <v>0.33329999999999999</v>
      </c>
      <c r="L41" s="16">
        <v>0.71</v>
      </c>
      <c r="M41" s="16">
        <v>0.16420000000000001</v>
      </c>
      <c r="N41" s="16">
        <v>9</v>
      </c>
      <c r="O41" s="16">
        <v>67</v>
      </c>
      <c r="P41" s="16">
        <v>76</v>
      </c>
      <c r="Q41" s="10">
        <v>40</v>
      </c>
      <c r="R41" s="17">
        <v>40545</v>
      </c>
      <c r="S41" t="str">
        <f t="shared" si="0"/>
        <v>Winter</v>
      </c>
      <c r="T41">
        <f>2011 + Table1[[#This Row],[yr]]</f>
        <v>2011</v>
      </c>
      <c r="U41" t="str">
        <f t="shared" si="1"/>
        <v>January</v>
      </c>
      <c r="V41" t="str">
        <f t="shared" si="2"/>
        <v>04 PM</v>
      </c>
      <c r="W41" t="b">
        <f>Table1[[#This Row],[holiday]]</f>
        <v>0</v>
      </c>
      <c r="X41" t="str">
        <f t="shared" si="3"/>
        <v>Sunday</v>
      </c>
      <c r="Y41" t="str">
        <f t="shared" si="4"/>
        <v>Light Snow/Rain</v>
      </c>
      <c r="Z41" t="str">
        <f t="shared" si="5"/>
        <v>13.9 °C</v>
      </c>
      <c r="AA41" t="str">
        <f t="shared" si="5"/>
        <v>13.7 °C</v>
      </c>
      <c r="AB41" t="str">
        <f t="shared" si="6"/>
        <v>71 %</v>
      </c>
      <c r="AC41" t="str">
        <f t="shared" si="7"/>
        <v>11 km/h</v>
      </c>
      <c r="AD41">
        <f>Table1[[#This Row],[casual]]</f>
        <v>9</v>
      </c>
      <c r="AE41">
        <f>Table1[[#This Row],[registered]]</f>
        <v>67</v>
      </c>
      <c r="AF41">
        <f>Table1[[#This Row],[cnt]]</f>
        <v>76</v>
      </c>
    </row>
    <row r="42" spans="1:32" ht="15" thickBot="1" x14ac:dyDescent="0.35">
      <c r="A42" s="26">
        <v>41</v>
      </c>
      <c r="B42" s="17">
        <v>40545</v>
      </c>
      <c r="C42" s="10">
        <v>1</v>
      </c>
      <c r="D42" s="10">
        <v>0</v>
      </c>
      <c r="E42" s="10">
        <v>1</v>
      </c>
      <c r="F42" s="10">
        <v>17</v>
      </c>
      <c r="G42" s="18" t="b">
        <v>0</v>
      </c>
      <c r="H42" s="10">
        <v>0</v>
      </c>
      <c r="I42" s="10">
        <v>1</v>
      </c>
      <c r="J42" s="10">
        <v>0.34</v>
      </c>
      <c r="K42" s="16">
        <v>0.33329999999999999</v>
      </c>
      <c r="L42" s="16">
        <v>0.56999999999999995</v>
      </c>
      <c r="M42" s="16">
        <v>0.19400000000000001</v>
      </c>
      <c r="N42" s="16">
        <v>7</v>
      </c>
      <c r="O42" s="16">
        <v>58</v>
      </c>
      <c r="P42" s="16">
        <v>65</v>
      </c>
      <c r="Q42" s="31">
        <v>41</v>
      </c>
      <c r="R42" s="32">
        <v>40545</v>
      </c>
      <c r="S42" s="33" t="str">
        <f t="shared" si="0"/>
        <v>Winter</v>
      </c>
      <c r="T42" s="33">
        <f>2011 + Table1[[#This Row],[yr]]</f>
        <v>2011</v>
      </c>
      <c r="U42" s="33" t="str">
        <f t="shared" si="1"/>
        <v>January</v>
      </c>
      <c r="V42" s="33" t="str">
        <f t="shared" si="2"/>
        <v>05 PM</v>
      </c>
      <c r="W42" s="33" t="b">
        <f>Table1[[#This Row],[holiday]]</f>
        <v>0</v>
      </c>
      <c r="X42" s="33" t="str">
        <f t="shared" si="3"/>
        <v>Sunday</v>
      </c>
      <c r="Y42" s="33" t="str">
        <f t="shared" si="4"/>
        <v>Clear</v>
      </c>
      <c r="Z42" s="33" t="str">
        <f t="shared" si="5"/>
        <v>13.9 °C</v>
      </c>
      <c r="AA42" s="33" t="str">
        <f t="shared" si="5"/>
        <v>13.7 °C</v>
      </c>
      <c r="AB42" s="33" t="str">
        <f t="shared" si="6"/>
        <v>57 %</v>
      </c>
      <c r="AC42" s="33" t="str">
        <f t="shared" si="7"/>
        <v>13 km/h</v>
      </c>
      <c r="AD42" s="33">
        <f>Table1[[#This Row],[casual]]</f>
        <v>7</v>
      </c>
      <c r="AE42" s="33">
        <f>Table1[[#This Row],[registered]]</f>
        <v>58</v>
      </c>
      <c r="AF42" s="33">
        <f>Table1[[#This Row],[cnt]]</f>
        <v>65</v>
      </c>
    </row>
    <row r="43" spans="1:32" ht="15" thickBot="1" x14ac:dyDescent="0.35">
      <c r="A43" s="26">
        <v>42</v>
      </c>
      <c r="B43" s="17">
        <v>40545</v>
      </c>
      <c r="C43" s="10">
        <v>1</v>
      </c>
      <c r="D43" s="10">
        <v>0</v>
      </c>
      <c r="E43" s="10">
        <v>1</v>
      </c>
      <c r="F43" s="10">
        <v>18</v>
      </c>
      <c r="G43" s="18" t="b">
        <v>0</v>
      </c>
      <c r="H43" s="10">
        <v>0</v>
      </c>
      <c r="I43" s="10">
        <v>2</v>
      </c>
      <c r="J43" s="10">
        <v>0.36</v>
      </c>
      <c r="K43" s="16">
        <v>0.33329999999999999</v>
      </c>
      <c r="L43" s="16">
        <v>0.46</v>
      </c>
      <c r="M43" s="16">
        <v>0.32840000000000003</v>
      </c>
      <c r="N43" s="16">
        <v>10</v>
      </c>
      <c r="O43" s="16">
        <v>43</v>
      </c>
      <c r="P43" s="16">
        <v>53</v>
      </c>
      <c r="Q43" s="10">
        <v>42</v>
      </c>
      <c r="R43" s="17">
        <v>40545</v>
      </c>
      <c r="S43" t="str">
        <f t="shared" si="0"/>
        <v>Winter</v>
      </c>
      <c r="T43">
        <f>2011 + Table1[[#This Row],[yr]]</f>
        <v>2011</v>
      </c>
      <c r="U43" t="str">
        <f t="shared" si="1"/>
        <v>January</v>
      </c>
      <c r="V43" t="str">
        <f t="shared" si="2"/>
        <v>06 PM</v>
      </c>
      <c r="W43" t="b">
        <f>Table1[[#This Row],[holiday]]</f>
        <v>0</v>
      </c>
      <c r="X43" t="str">
        <f t="shared" si="3"/>
        <v>Sunday</v>
      </c>
      <c r="Y43" t="str">
        <f t="shared" si="4"/>
        <v>Mist</v>
      </c>
      <c r="Z43" t="str">
        <f t="shared" si="5"/>
        <v>14.8 °C</v>
      </c>
      <c r="AA43" t="str">
        <f t="shared" si="5"/>
        <v>13.7 °C</v>
      </c>
      <c r="AB43" t="str">
        <f t="shared" si="6"/>
        <v>46 %</v>
      </c>
      <c r="AC43" t="str">
        <f t="shared" si="7"/>
        <v>22 km/h</v>
      </c>
      <c r="AD43">
        <f>Table1[[#This Row],[casual]]</f>
        <v>10</v>
      </c>
      <c r="AE43">
        <f>Table1[[#This Row],[registered]]</f>
        <v>43</v>
      </c>
      <c r="AF43">
        <f>Table1[[#This Row],[cnt]]</f>
        <v>53</v>
      </c>
    </row>
    <row r="44" spans="1:32" ht="15" thickBot="1" x14ac:dyDescent="0.35">
      <c r="A44" s="26">
        <v>43</v>
      </c>
      <c r="B44" s="17">
        <v>40545</v>
      </c>
      <c r="C44" s="10">
        <v>1</v>
      </c>
      <c r="D44" s="10">
        <v>0</v>
      </c>
      <c r="E44" s="10">
        <v>1</v>
      </c>
      <c r="F44" s="10">
        <v>19</v>
      </c>
      <c r="G44" s="18" t="b">
        <v>0</v>
      </c>
      <c r="H44" s="10">
        <v>0</v>
      </c>
      <c r="I44" s="10">
        <v>1</v>
      </c>
      <c r="J44" s="10">
        <v>0.32</v>
      </c>
      <c r="K44" s="16">
        <v>0.28789999999999999</v>
      </c>
      <c r="L44" s="16">
        <v>0.42</v>
      </c>
      <c r="M44" s="16">
        <v>0.44779999999999998</v>
      </c>
      <c r="N44" s="16">
        <v>1</v>
      </c>
      <c r="O44" s="16">
        <v>29</v>
      </c>
      <c r="P44" s="16">
        <v>30</v>
      </c>
      <c r="Q44" s="31">
        <v>43</v>
      </c>
      <c r="R44" s="32">
        <v>40545</v>
      </c>
      <c r="S44" s="33" t="str">
        <f t="shared" si="0"/>
        <v>Winter</v>
      </c>
      <c r="T44" s="33">
        <f>2011 + Table1[[#This Row],[yr]]</f>
        <v>2011</v>
      </c>
      <c r="U44" s="33" t="str">
        <f t="shared" si="1"/>
        <v>January</v>
      </c>
      <c r="V44" s="33" t="str">
        <f t="shared" si="2"/>
        <v>07 PM</v>
      </c>
      <c r="W44" s="33" t="b">
        <f>Table1[[#This Row],[holiday]]</f>
        <v>0</v>
      </c>
      <c r="X44" s="33" t="str">
        <f t="shared" si="3"/>
        <v>Sunday</v>
      </c>
      <c r="Y44" s="33" t="str">
        <f t="shared" si="4"/>
        <v>Clear</v>
      </c>
      <c r="Z44" s="33" t="str">
        <f t="shared" si="5"/>
        <v>13.1 °C</v>
      </c>
      <c r="AA44" s="33" t="str">
        <f t="shared" si="5"/>
        <v>11.8 °C</v>
      </c>
      <c r="AB44" s="33" t="str">
        <f t="shared" si="6"/>
        <v>42 %</v>
      </c>
      <c r="AC44" s="33" t="str">
        <f t="shared" si="7"/>
        <v>30 km/h</v>
      </c>
      <c r="AD44" s="33">
        <f>Table1[[#This Row],[casual]]</f>
        <v>1</v>
      </c>
      <c r="AE44" s="33">
        <f>Table1[[#This Row],[registered]]</f>
        <v>29</v>
      </c>
      <c r="AF44" s="33">
        <f>Table1[[#This Row],[cnt]]</f>
        <v>30</v>
      </c>
    </row>
    <row r="45" spans="1:32" ht="15" thickBot="1" x14ac:dyDescent="0.35">
      <c r="A45" s="26">
        <v>44</v>
      </c>
      <c r="B45" s="17">
        <v>40545</v>
      </c>
      <c r="C45" s="10">
        <v>1</v>
      </c>
      <c r="D45" s="10">
        <v>0</v>
      </c>
      <c r="E45" s="10">
        <v>1</v>
      </c>
      <c r="F45" s="10">
        <v>20</v>
      </c>
      <c r="G45" s="18" t="b">
        <v>0</v>
      </c>
      <c r="H45" s="10">
        <v>0</v>
      </c>
      <c r="I45" s="10">
        <v>1</v>
      </c>
      <c r="J45" s="10">
        <v>0.3</v>
      </c>
      <c r="K45" s="19">
        <v>0.21195783619818054</v>
      </c>
      <c r="L45" s="16">
        <v>0.39</v>
      </c>
      <c r="M45" s="16">
        <v>0.35820000000000002</v>
      </c>
      <c r="N45" s="16">
        <v>5</v>
      </c>
      <c r="O45" s="16">
        <v>17</v>
      </c>
      <c r="P45" s="16">
        <v>22</v>
      </c>
      <c r="Q45" s="10">
        <v>44</v>
      </c>
      <c r="R45" s="17">
        <v>40545</v>
      </c>
      <c r="S45" t="str">
        <f t="shared" si="0"/>
        <v>Winter</v>
      </c>
      <c r="T45">
        <f>2011 + Table1[[#This Row],[yr]]</f>
        <v>2011</v>
      </c>
      <c r="U45" t="str">
        <f t="shared" si="1"/>
        <v>January</v>
      </c>
      <c r="V45" t="str">
        <f t="shared" si="2"/>
        <v>08 PM</v>
      </c>
      <c r="W45" t="b">
        <f>Table1[[#This Row],[holiday]]</f>
        <v>0</v>
      </c>
      <c r="X45" t="str">
        <f t="shared" si="3"/>
        <v>Sunday</v>
      </c>
      <c r="Y45" t="str">
        <f t="shared" si="4"/>
        <v>Clear</v>
      </c>
      <c r="Z45" t="str">
        <f t="shared" si="5"/>
        <v>12.3 °C</v>
      </c>
      <c r="AA45" t="str">
        <f t="shared" si="5"/>
        <v>8.7 °C</v>
      </c>
      <c r="AB45" t="str">
        <f t="shared" si="6"/>
        <v>39 %</v>
      </c>
      <c r="AC45" t="str">
        <f t="shared" si="7"/>
        <v>24 km/h</v>
      </c>
      <c r="AD45">
        <f>Table1[[#This Row],[casual]]</f>
        <v>5</v>
      </c>
      <c r="AE45">
        <f>Table1[[#This Row],[registered]]</f>
        <v>17</v>
      </c>
      <c r="AF45">
        <f>Table1[[#This Row],[cnt]]</f>
        <v>22</v>
      </c>
    </row>
    <row r="46" spans="1:32" ht="15" thickBot="1" x14ac:dyDescent="0.35">
      <c r="A46" s="26">
        <v>45</v>
      </c>
      <c r="B46" s="17">
        <v>40545</v>
      </c>
      <c r="C46" s="10">
        <v>1</v>
      </c>
      <c r="D46" s="10">
        <v>0</v>
      </c>
      <c r="E46" s="10">
        <v>1</v>
      </c>
      <c r="F46" s="10">
        <v>21</v>
      </c>
      <c r="G46" s="18" t="b">
        <v>0</v>
      </c>
      <c r="H46" s="10">
        <v>0</v>
      </c>
      <c r="I46" s="10">
        <v>1</v>
      </c>
      <c r="J46" s="10">
        <v>0.26</v>
      </c>
      <c r="K46" s="16">
        <v>0.2273</v>
      </c>
      <c r="L46" s="16">
        <v>0.44</v>
      </c>
      <c r="M46" s="16">
        <v>0.32840000000000003</v>
      </c>
      <c r="N46" s="16">
        <v>11</v>
      </c>
      <c r="O46" s="16">
        <v>20</v>
      </c>
      <c r="P46" s="16">
        <v>31</v>
      </c>
      <c r="Q46" s="31">
        <v>45</v>
      </c>
      <c r="R46" s="32">
        <v>40545</v>
      </c>
      <c r="S46" s="33" t="str">
        <f t="shared" si="0"/>
        <v>Winter</v>
      </c>
      <c r="T46" s="33">
        <f>2011 + Table1[[#This Row],[yr]]</f>
        <v>2011</v>
      </c>
      <c r="U46" s="33" t="str">
        <f t="shared" si="1"/>
        <v>January</v>
      </c>
      <c r="V46" s="33" t="str">
        <f t="shared" si="2"/>
        <v>09 PM</v>
      </c>
      <c r="W46" s="33" t="b">
        <f>Table1[[#This Row],[holiday]]</f>
        <v>0</v>
      </c>
      <c r="X46" s="33" t="str">
        <f t="shared" si="3"/>
        <v>Sunday</v>
      </c>
      <c r="Y46" s="33" t="str">
        <f t="shared" si="4"/>
        <v>Clear</v>
      </c>
      <c r="Z46" s="33" t="str">
        <f t="shared" si="5"/>
        <v>10.7 °C</v>
      </c>
      <c r="AA46" s="33" t="str">
        <f t="shared" si="5"/>
        <v>9.3 °C</v>
      </c>
      <c r="AB46" s="33" t="str">
        <f t="shared" si="6"/>
        <v>44 %</v>
      </c>
      <c r="AC46" s="33" t="str">
        <f t="shared" si="7"/>
        <v>22 km/h</v>
      </c>
      <c r="AD46" s="33">
        <f>Table1[[#This Row],[casual]]</f>
        <v>11</v>
      </c>
      <c r="AE46" s="33">
        <f>Table1[[#This Row],[registered]]</f>
        <v>20</v>
      </c>
      <c r="AF46" s="33">
        <f>Table1[[#This Row],[cnt]]</f>
        <v>31</v>
      </c>
    </row>
    <row r="47" spans="1:32" ht="15" thickBot="1" x14ac:dyDescent="0.35">
      <c r="A47" s="26">
        <v>46</v>
      </c>
      <c r="B47" s="17">
        <v>40545</v>
      </c>
      <c r="C47" s="10">
        <v>1</v>
      </c>
      <c r="D47" s="10">
        <v>0</v>
      </c>
      <c r="E47" s="10">
        <v>1</v>
      </c>
      <c r="F47" s="10">
        <v>22</v>
      </c>
      <c r="G47" s="18" t="b">
        <v>0</v>
      </c>
      <c r="H47" s="10">
        <v>0</v>
      </c>
      <c r="I47" s="10">
        <v>1</v>
      </c>
      <c r="J47" s="10">
        <v>0.24</v>
      </c>
      <c r="K47" s="16">
        <v>0.21210000000000001</v>
      </c>
      <c r="L47" s="16">
        <v>0.44</v>
      </c>
      <c r="M47" s="16">
        <v>0.29849999999999999</v>
      </c>
      <c r="N47" s="16">
        <v>0</v>
      </c>
      <c r="O47" s="16">
        <v>9</v>
      </c>
      <c r="P47" s="16">
        <v>9</v>
      </c>
      <c r="Q47" s="10">
        <v>46</v>
      </c>
      <c r="R47" s="17">
        <v>40545</v>
      </c>
      <c r="S47" t="str">
        <f t="shared" si="0"/>
        <v>Winter</v>
      </c>
      <c r="T47">
        <f>2011 + Table1[[#This Row],[yr]]</f>
        <v>2011</v>
      </c>
      <c r="U47" t="str">
        <f t="shared" si="1"/>
        <v>January</v>
      </c>
      <c r="V47" t="str">
        <f t="shared" si="2"/>
        <v>10 PM</v>
      </c>
      <c r="W47" t="b">
        <f>Table1[[#This Row],[holiday]]</f>
        <v>0</v>
      </c>
      <c r="X47" t="str">
        <f t="shared" si="3"/>
        <v>Sunday</v>
      </c>
      <c r="Y47" t="str">
        <f t="shared" si="4"/>
        <v>Clear</v>
      </c>
      <c r="Z47" t="str">
        <f t="shared" si="5"/>
        <v>9.8 °C</v>
      </c>
      <c r="AA47" t="str">
        <f t="shared" si="5"/>
        <v>8.7 °C</v>
      </c>
      <c r="AB47" t="str">
        <f t="shared" si="6"/>
        <v>44 %</v>
      </c>
      <c r="AC47" t="str">
        <f t="shared" si="7"/>
        <v>20 km/h</v>
      </c>
      <c r="AD47">
        <f>Table1[[#This Row],[casual]]</f>
        <v>0</v>
      </c>
      <c r="AE47">
        <f>Table1[[#This Row],[registered]]</f>
        <v>9</v>
      </c>
      <c r="AF47">
        <f>Table1[[#This Row],[cnt]]</f>
        <v>9</v>
      </c>
    </row>
    <row r="48" spans="1:32" ht="15" thickBot="1" x14ac:dyDescent="0.35">
      <c r="A48" s="26">
        <v>47</v>
      </c>
      <c r="B48" s="17">
        <v>40545</v>
      </c>
      <c r="C48" s="10">
        <v>1</v>
      </c>
      <c r="D48" s="10">
        <v>0</v>
      </c>
      <c r="E48" s="10">
        <v>1</v>
      </c>
      <c r="F48" s="10">
        <v>23</v>
      </c>
      <c r="G48" s="18" t="b">
        <v>0</v>
      </c>
      <c r="H48" s="10">
        <v>0</v>
      </c>
      <c r="I48" s="10">
        <v>1</v>
      </c>
      <c r="J48" s="10">
        <v>0.22</v>
      </c>
      <c r="K48" s="16">
        <v>0.2273</v>
      </c>
      <c r="L48" s="16">
        <v>0.47</v>
      </c>
      <c r="M48" s="16">
        <v>0.16420000000000001</v>
      </c>
      <c r="N48" s="16">
        <v>0</v>
      </c>
      <c r="O48" s="16">
        <v>8</v>
      </c>
      <c r="P48" s="16">
        <v>8</v>
      </c>
      <c r="Q48" s="31">
        <v>47</v>
      </c>
      <c r="R48" s="32">
        <v>40545</v>
      </c>
      <c r="S48" s="33" t="str">
        <f t="shared" si="0"/>
        <v>Winter</v>
      </c>
      <c r="T48" s="33">
        <f>2011 + Table1[[#This Row],[yr]]</f>
        <v>2011</v>
      </c>
      <c r="U48" s="33" t="str">
        <f t="shared" si="1"/>
        <v>January</v>
      </c>
      <c r="V48" s="33" t="str">
        <f t="shared" si="2"/>
        <v>11 PM</v>
      </c>
      <c r="W48" s="33" t="b">
        <f>Table1[[#This Row],[holiday]]</f>
        <v>0</v>
      </c>
      <c r="X48" s="33" t="str">
        <f t="shared" si="3"/>
        <v>Sunday</v>
      </c>
      <c r="Y48" s="33" t="str">
        <f t="shared" si="4"/>
        <v>Clear</v>
      </c>
      <c r="Z48" s="33" t="str">
        <f t="shared" si="5"/>
        <v>9 °C</v>
      </c>
      <c r="AA48" s="33" t="str">
        <f t="shared" si="5"/>
        <v>9.3 °C</v>
      </c>
      <c r="AB48" s="33" t="str">
        <f t="shared" si="6"/>
        <v>47 %</v>
      </c>
      <c r="AC48" s="33" t="str">
        <f t="shared" si="7"/>
        <v>11 km/h</v>
      </c>
      <c r="AD48" s="33">
        <f>Table1[[#This Row],[casual]]</f>
        <v>0</v>
      </c>
      <c r="AE48" s="33">
        <f>Table1[[#This Row],[registered]]</f>
        <v>8</v>
      </c>
      <c r="AF48" s="33">
        <f>Table1[[#This Row],[cnt]]</f>
        <v>8</v>
      </c>
    </row>
    <row r="49" spans="1:32" ht="15" thickBot="1" x14ac:dyDescent="0.35">
      <c r="A49" s="26">
        <v>48</v>
      </c>
      <c r="B49" s="17">
        <v>40546</v>
      </c>
      <c r="C49" s="10">
        <v>1</v>
      </c>
      <c r="D49" s="10">
        <v>0</v>
      </c>
      <c r="E49" s="10">
        <v>1</v>
      </c>
      <c r="F49" s="10">
        <v>0</v>
      </c>
      <c r="G49" s="18" t="b">
        <v>0</v>
      </c>
      <c r="H49" s="10">
        <v>1</v>
      </c>
      <c r="I49" s="10">
        <v>1</v>
      </c>
      <c r="J49" s="10">
        <v>0.22</v>
      </c>
      <c r="K49" s="16">
        <v>0.19700000000000001</v>
      </c>
      <c r="L49" s="16">
        <v>0.44</v>
      </c>
      <c r="M49" s="16">
        <v>0.35820000000000002</v>
      </c>
      <c r="N49" s="16">
        <v>0</v>
      </c>
      <c r="O49" s="16">
        <v>5</v>
      </c>
      <c r="P49" s="16">
        <v>5</v>
      </c>
      <c r="Q49" s="10">
        <v>48</v>
      </c>
      <c r="R49" s="17">
        <v>40546</v>
      </c>
      <c r="S49" t="str">
        <f t="shared" si="0"/>
        <v>Winter</v>
      </c>
      <c r="T49">
        <f>2011 + Table1[[#This Row],[yr]]</f>
        <v>2011</v>
      </c>
      <c r="U49" t="str">
        <f t="shared" si="1"/>
        <v>January</v>
      </c>
      <c r="V49" t="str">
        <f t="shared" si="2"/>
        <v>12 AM</v>
      </c>
      <c r="W49" t="b">
        <f>Table1[[#This Row],[holiday]]</f>
        <v>0</v>
      </c>
      <c r="X49" t="str">
        <f t="shared" si="3"/>
        <v>Monday</v>
      </c>
      <c r="Y49" t="str">
        <f t="shared" si="4"/>
        <v>Clear</v>
      </c>
      <c r="Z49" t="str">
        <f t="shared" si="5"/>
        <v>9 °C</v>
      </c>
      <c r="AA49" t="str">
        <f t="shared" si="5"/>
        <v>8.1 °C</v>
      </c>
      <c r="AB49" t="str">
        <f t="shared" si="6"/>
        <v>44 %</v>
      </c>
      <c r="AC49" t="str">
        <f t="shared" si="7"/>
        <v>24 km/h</v>
      </c>
      <c r="AD49">
        <f>Table1[[#This Row],[casual]]</f>
        <v>0</v>
      </c>
      <c r="AE49">
        <f>Table1[[#This Row],[registered]]</f>
        <v>5</v>
      </c>
      <c r="AF49">
        <f>Table1[[#This Row],[cnt]]</f>
        <v>5</v>
      </c>
    </row>
    <row r="50" spans="1:32" ht="15" thickBot="1" x14ac:dyDescent="0.35">
      <c r="A50" s="26">
        <v>49</v>
      </c>
      <c r="B50" s="17">
        <v>40546</v>
      </c>
      <c r="C50" s="10">
        <v>1</v>
      </c>
      <c r="D50" s="10">
        <v>0</v>
      </c>
      <c r="E50" s="10">
        <v>1</v>
      </c>
      <c r="F50" s="10">
        <v>1</v>
      </c>
      <c r="G50" s="18" t="b">
        <v>0</v>
      </c>
      <c r="H50" s="10">
        <v>1</v>
      </c>
      <c r="I50" s="10">
        <v>1</v>
      </c>
      <c r="J50" s="10">
        <v>0.2</v>
      </c>
      <c r="K50" s="19">
        <v>0.21195783619818054</v>
      </c>
      <c r="L50" s="16">
        <v>0.44</v>
      </c>
      <c r="M50" s="16">
        <v>0.41789999999999999</v>
      </c>
      <c r="N50" s="16">
        <v>0</v>
      </c>
      <c r="O50" s="16">
        <v>2</v>
      </c>
      <c r="P50" s="16">
        <v>2</v>
      </c>
      <c r="Q50" s="31">
        <v>49</v>
      </c>
      <c r="R50" s="32">
        <v>40546</v>
      </c>
      <c r="S50" s="33" t="str">
        <f t="shared" si="0"/>
        <v>Winter</v>
      </c>
      <c r="T50" s="33">
        <f>2011 + Table1[[#This Row],[yr]]</f>
        <v>2011</v>
      </c>
      <c r="U50" s="33" t="str">
        <f t="shared" si="1"/>
        <v>January</v>
      </c>
      <c r="V50" s="33" t="str">
        <f t="shared" si="2"/>
        <v>01 AM</v>
      </c>
      <c r="W50" s="33" t="b">
        <f>Table1[[#This Row],[holiday]]</f>
        <v>0</v>
      </c>
      <c r="X50" s="33" t="str">
        <f t="shared" si="3"/>
        <v>Monday</v>
      </c>
      <c r="Y50" s="33" t="str">
        <f t="shared" si="4"/>
        <v>Clear</v>
      </c>
      <c r="Z50" s="33" t="str">
        <f t="shared" si="5"/>
        <v>8.2 °C</v>
      </c>
      <c r="AA50" s="33" t="str">
        <f t="shared" si="5"/>
        <v>8.7 °C</v>
      </c>
      <c r="AB50" s="33" t="str">
        <f t="shared" si="6"/>
        <v>44 %</v>
      </c>
      <c r="AC50" s="33" t="str">
        <f t="shared" si="7"/>
        <v>28 km/h</v>
      </c>
      <c r="AD50" s="33">
        <f>Table1[[#This Row],[casual]]</f>
        <v>0</v>
      </c>
      <c r="AE50" s="33">
        <f>Table1[[#This Row],[registered]]</f>
        <v>2</v>
      </c>
      <c r="AF50" s="33">
        <f>Table1[[#This Row],[cnt]]</f>
        <v>2</v>
      </c>
    </row>
    <row r="51" spans="1:32" ht="15" thickBot="1" x14ac:dyDescent="0.35">
      <c r="A51" s="26">
        <v>50</v>
      </c>
      <c r="B51" s="17">
        <v>40546</v>
      </c>
      <c r="C51" s="10">
        <v>1</v>
      </c>
      <c r="D51" s="10">
        <v>0</v>
      </c>
      <c r="E51" s="10">
        <v>1</v>
      </c>
      <c r="F51" s="10">
        <v>4</v>
      </c>
      <c r="G51" s="18" t="b">
        <v>0</v>
      </c>
      <c r="H51" s="10">
        <v>1</v>
      </c>
      <c r="I51" s="10">
        <v>1</v>
      </c>
      <c r="J51" s="10">
        <v>0.16</v>
      </c>
      <c r="K51" s="16">
        <v>0.13639999999999999</v>
      </c>
      <c r="L51" s="16">
        <v>0.47</v>
      </c>
      <c r="M51" s="16">
        <v>0.3881</v>
      </c>
      <c r="N51" s="16">
        <v>0</v>
      </c>
      <c r="O51" s="16">
        <v>1</v>
      </c>
      <c r="P51" s="16">
        <v>1</v>
      </c>
      <c r="Q51" s="10">
        <v>50</v>
      </c>
      <c r="R51" s="17">
        <v>40546</v>
      </c>
      <c r="S51" t="str">
        <f t="shared" si="0"/>
        <v>Winter</v>
      </c>
      <c r="T51">
        <f>2011 + Table1[[#This Row],[yr]]</f>
        <v>2011</v>
      </c>
      <c r="U51" t="str">
        <f t="shared" si="1"/>
        <v>January</v>
      </c>
      <c r="V51" t="str">
        <f t="shared" si="2"/>
        <v>04 AM</v>
      </c>
      <c r="W51" t="b">
        <f>Table1[[#This Row],[holiday]]</f>
        <v>0</v>
      </c>
      <c r="X51" t="str">
        <f t="shared" si="3"/>
        <v>Monday</v>
      </c>
      <c r="Y51" t="str">
        <f t="shared" si="4"/>
        <v>Clear</v>
      </c>
      <c r="Z51" t="str">
        <f t="shared" si="5"/>
        <v>6.6 °C</v>
      </c>
      <c r="AA51" t="str">
        <f t="shared" si="5"/>
        <v>5.6 °C</v>
      </c>
      <c r="AB51" t="str">
        <f t="shared" si="6"/>
        <v>47 %</v>
      </c>
      <c r="AC51" t="str">
        <f t="shared" si="7"/>
        <v>26 km/h</v>
      </c>
      <c r="AD51">
        <f>Table1[[#This Row],[casual]]</f>
        <v>0</v>
      </c>
      <c r="AE51">
        <f>Table1[[#This Row],[registered]]</f>
        <v>1</v>
      </c>
      <c r="AF51">
        <f>Table1[[#This Row],[cnt]]</f>
        <v>1</v>
      </c>
    </row>
    <row r="52" spans="1:32" ht="15" thickBot="1" x14ac:dyDescent="0.35">
      <c r="A52" s="26">
        <v>51</v>
      </c>
      <c r="B52" s="17">
        <v>40546</v>
      </c>
      <c r="C52" s="10">
        <v>1</v>
      </c>
      <c r="D52" s="10">
        <v>0</v>
      </c>
      <c r="E52" s="10">
        <v>1</v>
      </c>
      <c r="F52" s="10">
        <v>5</v>
      </c>
      <c r="G52" s="18" t="b">
        <v>0</v>
      </c>
      <c r="H52" s="10">
        <v>1</v>
      </c>
      <c r="I52" s="10">
        <v>1</v>
      </c>
      <c r="J52" s="10">
        <v>0.16</v>
      </c>
      <c r="K52" s="16">
        <v>0.13639999999999999</v>
      </c>
      <c r="L52" s="16">
        <v>0.47</v>
      </c>
      <c r="M52" s="16">
        <v>0.28360000000000002</v>
      </c>
      <c r="N52" s="16">
        <v>0</v>
      </c>
      <c r="O52" s="16">
        <v>3</v>
      </c>
      <c r="P52" s="16">
        <v>3</v>
      </c>
      <c r="Q52" s="31">
        <v>51</v>
      </c>
      <c r="R52" s="32">
        <v>40546</v>
      </c>
      <c r="S52" s="33" t="str">
        <f t="shared" si="0"/>
        <v>Winter</v>
      </c>
      <c r="T52" s="33">
        <f>2011 + Table1[[#This Row],[yr]]</f>
        <v>2011</v>
      </c>
      <c r="U52" s="33" t="str">
        <f t="shared" si="1"/>
        <v>January</v>
      </c>
      <c r="V52" s="33" t="str">
        <f t="shared" si="2"/>
        <v>05 AM</v>
      </c>
      <c r="W52" s="33" t="b">
        <f>Table1[[#This Row],[holiday]]</f>
        <v>0</v>
      </c>
      <c r="X52" s="33" t="str">
        <f t="shared" si="3"/>
        <v>Monday</v>
      </c>
      <c r="Y52" s="33" t="str">
        <f t="shared" si="4"/>
        <v>Clear</v>
      </c>
      <c r="Z52" s="33" t="str">
        <f t="shared" si="5"/>
        <v>6.6 °C</v>
      </c>
      <c r="AA52" s="33" t="str">
        <f t="shared" si="5"/>
        <v>5.6 °C</v>
      </c>
      <c r="AB52" s="33" t="str">
        <f t="shared" si="6"/>
        <v>47 %</v>
      </c>
      <c r="AC52" s="33" t="str">
        <f t="shared" si="7"/>
        <v>19 km/h</v>
      </c>
      <c r="AD52" s="33">
        <f>Table1[[#This Row],[casual]]</f>
        <v>0</v>
      </c>
      <c r="AE52" s="33">
        <f>Table1[[#This Row],[registered]]</f>
        <v>3</v>
      </c>
      <c r="AF52" s="33">
        <f>Table1[[#This Row],[cnt]]</f>
        <v>3</v>
      </c>
    </row>
    <row r="53" spans="1:32" ht="15" thickBot="1" x14ac:dyDescent="0.35">
      <c r="A53" s="26">
        <v>52</v>
      </c>
      <c r="B53" s="17">
        <v>40546</v>
      </c>
      <c r="C53" s="10">
        <v>1</v>
      </c>
      <c r="D53" s="10">
        <v>0</v>
      </c>
      <c r="E53" s="10">
        <v>1</v>
      </c>
      <c r="F53" s="10">
        <v>6</v>
      </c>
      <c r="G53" s="18" t="b">
        <v>0</v>
      </c>
      <c r="H53" s="10">
        <v>1</v>
      </c>
      <c r="I53" s="10">
        <v>1</v>
      </c>
      <c r="J53" s="10">
        <v>0.14000000000000001</v>
      </c>
      <c r="K53" s="16">
        <v>0.1061</v>
      </c>
      <c r="L53" s="16">
        <v>0.5</v>
      </c>
      <c r="M53" s="16">
        <v>0.3881</v>
      </c>
      <c r="N53" s="16">
        <v>0</v>
      </c>
      <c r="O53" s="16">
        <v>30</v>
      </c>
      <c r="P53" s="16">
        <v>30</v>
      </c>
      <c r="Q53" s="10">
        <v>52</v>
      </c>
      <c r="R53" s="17">
        <v>40546</v>
      </c>
      <c r="S53" t="str">
        <f t="shared" si="0"/>
        <v>Winter</v>
      </c>
      <c r="T53">
        <f>2011 + Table1[[#This Row],[yr]]</f>
        <v>2011</v>
      </c>
      <c r="U53" t="str">
        <f t="shared" si="1"/>
        <v>January</v>
      </c>
      <c r="V53" t="str">
        <f t="shared" si="2"/>
        <v>06 AM</v>
      </c>
      <c r="W53" t="b">
        <f>Table1[[#This Row],[holiday]]</f>
        <v>0</v>
      </c>
      <c r="X53" t="str">
        <f t="shared" si="3"/>
        <v>Monday</v>
      </c>
      <c r="Y53" t="str">
        <f t="shared" si="4"/>
        <v>Clear</v>
      </c>
      <c r="Z53" t="str">
        <f t="shared" si="5"/>
        <v>5.7 °C</v>
      </c>
      <c r="AA53" t="str">
        <f t="shared" si="5"/>
        <v>4.4 °C</v>
      </c>
      <c r="AB53" t="str">
        <f t="shared" si="6"/>
        <v>50 %</v>
      </c>
      <c r="AC53" t="str">
        <f t="shared" si="7"/>
        <v>26 km/h</v>
      </c>
      <c r="AD53">
        <f>Table1[[#This Row],[casual]]</f>
        <v>0</v>
      </c>
      <c r="AE53">
        <f>Table1[[#This Row],[registered]]</f>
        <v>30</v>
      </c>
      <c r="AF53">
        <f>Table1[[#This Row],[cnt]]</f>
        <v>30</v>
      </c>
    </row>
    <row r="54" spans="1:32" ht="15" thickBot="1" x14ac:dyDescent="0.35">
      <c r="A54" s="26">
        <v>53</v>
      </c>
      <c r="B54" s="17">
        <v>40546</v>
      </c>
      <c r="C54" s="10">
        <v>1</v>
      </c>
      <c r="D54" s="10">
        <v>0</v>
      </c>
      <c r="E54" s="10">
        <v>1</v>
      </c>
      <c r="F54" s="10">
        <v>7</v>
      </c>
      <c r="G54" s="18" t="b">
        <v>0</v>
      </c>
      <c r="H54" s="10">
        <v>1</v>
      </c>
      <c r="I54" s="10">
        <v>1</v>
      </c>
      <c r="J54" s="10">
        <v>0.14000000000000001</v>
      </c>
      <c r="K54" s="16">
        <v>0.13639999999999999</v>
      </c>
      <c r="L54" s="16">
        <v>0.5</v>
      </c>
      <c r="M54" s="16">
        <v>0.19400000000000001</v>
      </c>
      <c r="N54" s="16">
        <v>1</v>
      </c>
      <c r="O54" s="16">
        <v>63</v>
      </c>
      <c r="P54" s="16">
        <v>64</v>
      </c>
      <c r="Q54" s="31">
        <v>53</v>
      </c>
      <c r="R54" s="32">
        <v>40546</v>
      </c>
      <c r="S54" s="33" t="str">
        <f t="shared" si="0"/>
        <v>Winter</v>
      </c>
      <c r="T54" s="33">
        <f>2011 + Table1[[#This Row],[yr]]</f>
        <v>2011</v>
      </c>
      <c r="U54" s="33" t="str">
        <f t="shared" si="1"/>
        <v>January</v>
      </c>
      <c r="V54" s="33" t="str">
        <f t="shared" si="2"/>
        <v>07 AM</v>
      </c>
      <c r="W54" s="33" t="b">
        <f>Table1[[#This Row],[holiday]]</f>
        <v>0</v>
      </c>
      <c r="X54" s="33" t="str">
        <f t="shared" si="3"/>
        <v>Monday</v>
      </c>
      <c r="Y54" s="33" t="str">
        <f t="shared" si="4"/>
        <v>Clear</v>
      </c>
      <c r="Z54" s="33" t="str">
        <f t="shared" si="5"/>
        <v>5.7 °C</v>
      </c>
      <c r="AA54" s="33" t="str">
        <f t="shared" si="5"/>
        <v>5.6 °C</v>
      </c>
      <c r="AB54" s="33" t="str">
        <f t="shared" si="6"/>
        <v>50 %</v>
      </c>
      <c r="AC54" s="33" t="str">
        <f t="shared" si="7"/>
        <v>13 km/h</v>
      </c>
      <c r="AD54" s="33">
        <f>Table1[[#This Row],[casual]]</f>
        <v>1</v>
      </c>
      <c r="AE54" s="33">
        <f>Table1[[#This Row],[registered]]</f>
        <v>63</v>
      </c>
      <c r="AF54" s="33">
        <f>Table1[[#This Row],[cnt]]</f>
        <v>64</v>
      </c>
    </row>
    <row r="55" spans="1:32" ht="15" thickBot="1" x14ac:dyDescent="0.35">
      <c r="A55" s="26">
        <v>54</v>
      </c>
      <c r="B55" s="17">
        <v>40546</v>
      </c>
      <c r="C55" s="10">
        <v>1</v>
      </c>
      <c r="D55" s="10">
        <v>0</v>
      </c>
      <c r="E55" s="10">
        <v>1</v>
      </c>
      <c r="F55" s="10">
        <v>8</v>
      </c>
      <c r="G55" s="18" t="b">
        <v>0</v>
      </c>
      <c r="H55" s="10">
        <v>1</v>
      </c>
      <c r="I55" s="10">
        <v>1</v>
      </c>
      <c r="J55" s="10">
        <v>0.14000000000000001</v>
      </c>
      <c r="K55" s="16">
        <v>0.1212</v>
      </c>
      <c r="L55" s="16">
        <v>0.5</v>
      </c>
      <c r="M55" s="16">
        <v>0.28360000000000002</v>
      </c>
      <c r="N55" s="16">
        <v>1</v>
      </c>
      <c r="O55" s="16">
        <v>153</v>
      </c>
      <c r="P55" s="16">
        <v>154</v>
      </c>
      <c r="Q55" s="10">
        <v>54</v>
      </c>
      <c r="R55" s="17">
        <v>40546</v>
      </c>
      <c r="S55" t="str">
        <f t="shared" si="0"/>
        <v>Winter</v>
      </c>
      <c r="T55">
        <f>2011 + Table1[[#This Row],[yr]]</f>
        <v>2011</v>
      </c>
      <c r="U55" t="str">
        <f t="shared" si="1"/>
        <v>January</v>
      </c>
      <c r="V55" t="str">
        <f t="shared" si="2"/>
        <v>08 AM</v>
      </c>
      <c r="W55" t="b">
        <f>Table1[[#This Row],[holiday]]</f>
        <v>0</v>
      </c>
      <c r="X55" t="str">
        <f t="shared" si="3"/>
        <v>Monday</v>
      </c>
      <c r="Y55" t="str">
        <f t="shared" si="4"/>
        <v>Clear</v>
      </c>
      <c r="Z55" t="str">
        <f t="shared" si="5"/>
        <v>5.7 °C</v>
      </c>
      <c r="AA55" t="str">
        <f t="shared" si="5"/>
        <v>5 °C</v>
      </c>
      <c r="AB55" t="str">
        <f t="shared" si="6"/>
        <v>50 %</v>
      </c>
      <c r="AC55" t="str">
        <f t="shared" si="7"/>
        <v>19 km/h</v>
      </c>
      <c r="AD55">
        <f>Table1[[#This Row],[casual]]</f>
        <v>1</v>
      </c>
      <c r="AE55">
        <f>Table1[[#This Row],[registered]]</f>
        <v>153</v>
      </c>
      <c r="AF55">
        <f>Table1[[#This Row],[cnt]]</f>
        <v>154</v>
      </c>
    </row>
    <row r="56" spans="1:32" ht="15" thickBot="1" x14ac:dyDescent="0.35">
      <c r="A56" s="26">
        <v>55</v>
      </c>
      <c r="B56" s="17">
        <v>40546</v>
      </c>
      <c r="C56" s="10">
        <v>1</v>
      </c>
      <c r="D56" s="10">
        <v>0</v>
      </c>
      <c r="E56" s="10">
        <v>1</v>
      </c>
      <c r="F56" s="10">
        <v>9</v>
      </c>
      <c r="G56" s="18" t="b">
        <v>0</v>
      </c>
      <c r="H56" s="10">
        <v>1</v>
      </c>
      <c r="I56" s="10">
        <v>1</v>
      </c>
      <c r="J56" s="10">
        <v>0.16</v>
      </c>
      <c r="K56" s="16">
        <v>0.13639999999999999</v>
      </c>
      <c r="L56" s="16">
        <v>0.43</v>
      </c>
      <c r="M56" s="16">
        <v>0.3881</v>
      </c>
      <c r="N56" s="16">
        <v>7</v>
      </c>
      <c r="O56" s="16">
        <v>81</v>
      </c>
      <c r="P56" s="16">
        <v>88</v>
      </c>
      <c r="Q56" s="31">
        <v>55</v>
      </c>
      <c r="R56" s="32">
        <v>40546</v>
      </c>
      <c r="S56" s="33" t="str">
        <f t="shared" si="0"/>
        <v>Winter</v>
      </c>
      <c r="T56" s="33">
        <f>2011 + Table1[[#This Row],[yr]]</f>
        <v>2011</v>
      </c>
      <c r="U56" s="33" t="str">
        <f t="shared" si="1"/>
        <v>January</v>
      </c>
      <c r="V56" s="33" t="str">
        <f t="shared" si="2"/>
        <v>09 AM</v>
      </c>
      <c r="W56" s="33" t="b">
        <f>Table1[[#This Row],[holiday]]</f>
        <v>0</v>
      </c>
      <c r="X56" s="33" t="str">
        <f t="shared" si="3"/>
        <v>Monday</v>
      </c>
      <c r="Y56" s="33" t="str">
        <f t="shared" si="4"/>
        <v>Clear</v>
      </c>
      <c r="Z56" s="33" t="str">
        <f t="shared" si="5"/>
        <v>6.6 °C</v>
      </c>
      <c r="AA56" s="33" t="str">
        <f t="shared" si="5"/>
        <v>5.6 °C</v>
      </c>
      <c r="AB56" s="33" t="str">
        <f t="shared" si="6"/>
        <v>43 %</v>
      </c>
      <c r="AC56" s="33" t="str">
        <f t="shared" si="7"/>
        <v>26 km/h</v>
      </c>
      <c r="AD56" s="33">
        <f>Table1[[#This Row],[casual]]</f>
        <v>7</v>
      </c>
      <c r="AE56" s="33">
        <f>Table1[[#This Row],[registered]]</f>
        <v>81</v>
      </c>
      <c r="AF56" s="33">
        <f>Table1[[#This Row],[cnt]]</f>
        <v>88</v>
      </c>
    </row>
    <row r="57" spans="1:32" ht="15" thickBot="1" x14ac:dyDescent="0.35">
      <c r="A57" s="26">
        <v>56</v>
      </c>
      <c r="B57" s="17">
        <v>40546</v>
      </c>
      <c r="C57" s="10">
        <v>1</v>
      </c>
      <c r="D57" s="10">
        <v>0</v>
      </c>
      <c r="E57" s="10">
        <v>1</v>
      </c>
      <c r="F57" s="10">
        <v>10</v>
      </c>
      <c r="G57" s="18" t="b">
        <v>0</v>
      </c>
      <c r="H57" s="10">
        <v>1</v>
      </c>
      <c r="I57" s="10">
        <v>1</v>
      </c>
      <c r="J57" s="10">
        <v>0.18</v>
      </c>
      <c r="K57" s="16">
        <v>0.16669999999999999</v>
      </c>
      <c r="L57" s="16">
        <v>0.43</v>
      </c>
      <c r="M57" s="16">
        <v>0.25369999999999998</v>
      </c>
      <c r="N57" s="16">
        <v>11</v>
      </c>
      <c r="O57" s="16">
        <v>33</v>
      </c>
      <c r="P57" s="16">
        <v>44</v>
      </c>
      <c r="Q57" s="10">
        <v>56</v>
      </c>
      <c r="R57" s="17">
        <v>40546</v>
      </c>
      <c r="S57" t="str">
        <f t="shared" si="0"/>
        <v>Winter</v>
      </c>
      <c r="T57">
        <f>2011 + Table1[[#This Row],[yr]]</f>
        <v>2011</v>
      </c>
      <c r="U57" t="str">
        <f t="shared" si="1"/>
        <v>January</v>
      </c>
      <c r="V57" t="str">
        <f t="shared" si="2"/>
        <v>10 AM</v>
      </c>
      <c r="W57" t="b">
        <f>Table1[[#This Row],[holiday]]</f>
        <v>0</v>
      </c>
      <c r="X57" t="str">
        <f t="shared" si="3"/>
        <v>Monday</v>
      </c>
      <c r="Y57" t="str">
        <f t="shared" si="4"/>
        <v>Clear</v>
      </c>
      <c r="Z57" t="str">
        <f t="shared" si="5"/>
        <v>7.4 °C</v>
      </c>
      <c r="AA57" t="str">
        <f t="shared" si="5"/>
        <v>6.8 °C</v>
      </c>
      <c r="AB57" t="str">
        <f t="shared" si="6"/>
        <v>43 %</v>
      </c>
      <c r="AC57" t="str">
        <f t="shared" si="7"/>
        <v>17 km/h</v>
      </c>
      <c r="AD57">
        <f>Table1[[#This Row],[casual]]</f>
        <v>11</v>
      </c>
      <c r="AE57">
        <f>Table1[[#This Row],[registered]]</f>
        <v>33</v>
      </c>
      <c r="AF57">
        <f>Table1[[#This Row],[cnt]]</f>
        <v>44</v>
      </c>
    </row>
    <row r="58" spans="1:32" ht="15" thickBot="1" x14ac:dyDescent="0.35">
      <c r="A58" s="26">
        <v>57</v>
      </c>
      <c r="B58" s="17">
        <v>40546</v>
      </c>
      <c r="C58" s="10">
        <v>1</v>
      </c>
      <c r="D58" s="10">
        <v>0</v>
      </c>
      <c r="E58" s="10">
        <v>1</v>
      </c>
      <c r="F58" s="10">
        <v>11</v>
      </c>
      <c r="G58" s="18" t="b">
        <v>0</v>
      </c>
      <c r="H58" s="10">
        <v>1</v>
      </c>
      <c r="I58" s="10">
        <v>1</v>
      </c>
      <c r="J58" s="10">
        <v>0.2</v>
      </c>
      <c r="K58" s="16">
        <v>0.18179999999999999</v>
      </c>
      <c r="L58" s="16">
        <v>0.4</v>
      </c>
      <c r="M58" s="16">
        <v>0.32840000000000003</v>
      </c>
      <c r="N58" s="16">
        <v>10</v>
      </c>
      <c r="O58" s="16">
        <v>41</v>
      </c>
      <c r="P58" s="16">
        <v>51</v>
      </c>
      <c r="Q58" s="31">
        <v>57</v>
      </c>
      <c r="R58" s="32">
        <v>40546</v>
      </c>
      <c r="S58" s="33" t="str">
        <f t="shared" si="0"/>
        <v>Winter</v>
      </c>
      <c r="T58" s="33">
        <f>2011 + Table1[[#This Row],[yr]]</f>
        <v>2011</v>
      </c>
      <c r="U58" s="33" t="str">
        <f t="shared" si="1"/>
        <v>January</v>
      </c>
      <c r="V58" s="33" t="str">
        <f t="shared" si="2"/>
        <v>11 AM</v>
      </c>
      <c r="W58" s="33" t="b">
        <f>Table1[[#This Row],[holiday]]</f>
        <v>0</v>
      </c>
      <c r="X58" s="33" t="str">
        <f t="shared" si="3"/>
        <v>Monday</v>
      </c>
      <c r="Y58" s="33" t="str">
        <f t="shared" si="4"/>
        <v>Clear</v>
      </c>
      <c r="Z58" s="33" t="str">
        <f t="shared" si="5"/>
        <v>8.2 °C</v>
      </c>
      <c r="AA58" s="33" t="str">
        <f t="shared" si="5"/>
        <v>7.5 °C</v>
      </c>
      <c r="AB58" s="33" t="str">
        <f t="shared" si="6"/>
        <v>40 %</v>
      </c>
      <c r="AC58" s="33" t="str">
        <f t="shared" si="7"/>
        <v>22 km/h</v>
      </c>
      <c r="AD58" s="33">
        <f>Table1[[#This Row],[casual]]</f>
        <v>10</v>
      </c>
      <c r="AE58" s="33">
        <f>Table1[[#This Row],[registered]]</f>
        <v>41</v>
      </c>
      <c r="AF58" s="33">
        <f>Table1[[#This Row],[cnt]]</f>
        <v>51</v>
      </c>
    </row>
    <row r="59" spans="1:32" ht="15" thickBot="1" x14ac:dyDescent="0.35">
      <c r="A59" s="26">
        <v>58</v>
      </c>
      <c r="B59" s="17">
        <v>40546</v>
      </c>
      <c r="C59" s="10">
        <v>1</v>
      </c>
      <c r="D59" s="10">
        <v>0</v>
      </c>
      <c r="E59" s="10">
        <v>1</v>
      </c>
      <c r="F59" s="10">
        <v>12</v>
      </c>
      <c r="G59" s="18" t="b">
        <v>0</v>
      </c>
      <c r="H59" s="10">
        <v>1</v>
      </c>
      <c r="I59" s="10">
        <v>1</v>
      </c>
      <c r="J59" s="10">
        <v>0.22</v>
      </c>
      <c r="K59" s="16">
        <v>0.21210000000000001</v>
      </c>
      <c r="L59" s="16">
        <v>0.35</v>
      </c>
      <c r="M59" s="16">
        <v>0.29849999999999999</v>
      </c>
      <c r="N59" s="16">
        <v>13</v>
      </c>
      <c r="O59" s="16">
        <v>48</v>
      </c>
      <c r="P59" s="16">
        <v>61</v>
      </c>
      <c r="Q59" s="10">
        <v>58</v>
      </c>
      <c r="R59" s="17">
        <v>40546</v>
      </c>
      <c r="S59" t="str">
        <f t="shared" si="0"/>
        <v>Winter</v>
      </c>
      <c r="T59">
        <f>2011 + Table1[[#This Row],[yr]]</f>
        <v>2011</v>
      </c>
      <c r="U59" t="str">
        <f t="shared" si="1"/>
        <v>January</v>
      </c>
      <c r="V59" t="str">
        <f t="shared" si="2"/>
        <v>12 PM</v>
      </c>
      <c r="W59" t="b">
        <f>Table1[[#This Row],[holiday]]</f>
        <v>0</v>
      </c>
      <c r="X59" t="str">
        <f t="shared" si="3"/>
        <v>Monday</v>
      </c>
      <c r="Y59" t="str">
        <f t="shared" si="4"/>
        <v>Clear</v>
      </c>
      <c r="Z59" t="str">
        <f t="shared" si="5"/>
        <v>9 °C</v>
      </c>
      <c r="AA59" t="str">
        <f t="shared" si="5"/>
        <v>8.7 °C</v>
      </c>
      <c r="AB59" t="str">
        <f t="shared" si="6"/>
        <v>35 %</v>
      </c>
      <c r="AC59" t="str">
        <f t="shared" si="7"/>
        <v>20 km/h</v>
      </c>
      <c r="AD59">
        <f>Table1[[#This Row],[casual]]</f>
        <v>13</v>
      </c>
      <c r="AE59">
        <f>Table1[[#This Row],[registered]]</f>
        <v>48</v>
      </c>
      <c r="AF59">
        <f>Table1[[#This Row],[cnt]]</f>
        <v>61</v>
      </c>
    </row>
    <row r="60" spans="1:32" ht="15" thickBot="1" x14ac:dyDescent="0.35">
      <c r="A60" s="26">
        <v>59</v>
      </c>
      <c r="B60" s="17">
        <v>40546</v>
      </c>
      <c r="C60" s="10">
        <v>1</v>
      </c>
      <c r="D60" s="10">
        <v>0</v>
      </c>
      <c r="E60" s="10">
        <v>1</v>
      </c>
      <c r="F60" s="10">
        <v>13</v>
      </c>
      <c r="G60" s="18" t="b">
        <v>0</v>
      </c>
      <c r="H60" s="10">
        <v>1</v>
      </c>
      <c r="I60" s="10">
        <v>1</v>
      </c>
      <c r="J60" s="10">
        <v>0.24</v>
      </c>
      <c r="K60" s="19">
        <v>0.21195783619818054</v>
      </c>
      <c r="L60" s="16">
        <v>0.35</v>
      </c>
      <c r="M60" s="16">
        <v>0.28360000000000002</v>
      </c>
      <c r="N60" s="16">
        <v>8</v>
      </c>
      <c r="O60" s="16">
        <v>53</v>
      </c>
      <c r="P60" s="16">
        <v>61</v>
      </c>
      <c r="Q60" s="31">
        <v>59</v>
      </c>
      <c r="R60" s="32">
        <v>40546</v>
      </c>
      <c r="S60" s="33" t="str">
        <f t="shared" si="0"/>
        <v>Winter</v>
      </c>
      <c r="T60" s="33">
        <f>2011 + Table1[[#This Row],[yr]]</f>
        <v>2011</v>
      </c>
      <c r="U60" s="33" t="str">
        <f t="shared" si="1"/>
        <v>January</v>
      </c>
      <c r="V60" s="33" t="str">
        <f t="shared" si="2"/>
        <v>01 PM</v>
      </c>
      <c r="W60" s="33" t="b">
        <f>Table1[[#This Row],[holiday]]</f>
        <v>0</v>
      </c>
      <c r="X60" s="33" t="str">
        <f t="shared" si="3"/>
        <v>Monday</v>
      </c>
      <c r="Y60" s="33" t="str">
        <f t="shared" si="4"/>
        <v>Clear</v>
      </c>
      <c r="Z60" s="33" t="str">
        <f t="shared" si="5"/>
        <v>9.8 °C</v>
      </c>
      <c r="AA60" s="33" t="str">
        <f t="shared" si="5"/>
        <v>8.7 °C</v>
      </c>
      <c r="AB60" s="33" t="str">
        <f t="shared" si="6"/>
        <v>35 %</v>
      </c>
      <c r="AC60" s="33" t="str">
        <f t="shared" si="7"/>
        <v>19 km/h</v>
      </c>
      <c r="AD60" s="33">
        <f>Table1[[#This Row],[casual]]</f>
        <v>8</v>
      </c>
      <c r="AE60" s="33">
        <f>Table1[[#This Row],[registered]]</f>
        <v>53</v>
      </c>
      <c r="AF60" s="33">
        <f>Table1[[#This Row],[cnt]]</f>
        <v>61</v>
      </c>
    </row>
    <row r="61" spans="1:32" ht="15" thickBot="1" x14ac:dyDescent="0.35">
      <c r="A61" s="26">
        <v>60</v>
      </c>
      <c r="B61" s="17">
        <v>40546</v>
      </c>
      <c r="C61" s="10">
        <v>1</v>
      </c>
      <c r="D61" s="10">
        <v>0</v>
      </c>
      <c r="E61" s="10">
        <v>1</v>
      </c>
      <c r="F61" s="10">
        <v>14</v>
      </c>
      <c r="G61" s="18" t="b">
        <v>0</v>
      </c>
      <c r="H61" s="10">
        <v>1</v>
      </c>
      <c r="I61" s="10">
        <v>1</v>
      </c>
      <c r="J61" s="10">
        <v>0.26</v>
      </c>
      <c r="K61" s="16">
        <v>0.2424</v>
      </c>
      <c r="L61" s="16">
        <v>0.3</v>
      </c>
      <c r="M61" s="16">
        <v>0.28360000000000002</v>
      </c>
      <c r="N61" s="16">
        <v>11</v>
      </c>
      <c r="O61" s="16">
        <v>66</v>
      </c>
      <c r="P61" s="16">
        <v>77</v>
      </c>
      <c r="Q61" s="10">
        <v>60</v>
      </c>
      <c r="R61" s="17">
        <v>40546</v>
      </c>
      <c r="S61" t="str">
        <f t="shared" si="0"/>
        <v>Winter</v>
      </c>
      <c r="T61">
        <f>2011 + Table1[[#This Row],[yr]]</f>
        <v>2011</v>
      </c>
      <c r="U61" t="str">
        <f t="shared" si="1"/>
        <v>January</v>
      </c>
      <c r="V61" t="str">
        <f t="shared" si="2"/>
        <v>02 PM</v>
      </c>
      <c r="W61" t="b">
        <f>Table1[[#This Row],[holiday]]</f>
        <v>0</v>
      </c>
      <c r="X61" t="str">
        <f t="shared" si="3"/>
        <v>Monday</v>
      </c>
      <c r="Y61" t="str">
        <f t="shared" si="4"/>
        <v>Clear</v>
      </c>
      <c r="Z61" t="str">
        <f t="shared" si="5"/>
        <v>10.7 °C</v>
      </c>
      <c r="AA61" t="str">
        <f t="shared" si="5"/>
        <v>9.9 °C</v>
      </c>
      <c r="AB61" t="str">
        <f t="shared" si="6"/>
        <v>30 %</v>
      </c>
      <c r="AC61" t="str">
        <f t="shared" si="7"/>
        <v>19 km/h</v>
      </c>
      <c r="AD61">
        <f>Table1[[#This Row],[casual]]</f>
        <v>11</v>
      </c>
      <c r="AE61">
        <f>Table1[[#This Row],[registered]]</f>
        <v>66</v>
      </c>
      <c r="AF61">
        <f>Table1[[#This Row],[cnt]]</f>
        <v>77</v>
      </c>
    </row>
    <row r="62" spans="1:32" ht="15" thickBot="1" x14ac:dyDescent="0.35">
      <c r="A62" s="26">
        <v>61</v>
      </c>
      <c r="B62" s="17">
        <v>40546</v>
      </c>
      <c r="C62" s="10">
        <v>1</v>
      </c>
      <c r="D62" s="10">
        <v>0</v>
      </c>
      <c r="E62" s="10">
        <v>1</v>
      </c>
      <c r="F62" s="10">
        <v>15</v>
      </c>
      <c r="G62" s="18" t="b">
        <v>0</v>
      </c>
      <c r="H62" s="10">
        <v>1</v>
      </c>
      <c r="I62" s="10">
        <v>1</v>
      </c>
      <c r="J62" s="10">
        <v>0.26</v>
      </c>
      <c r="K62" s="16">
        <v>0.2424</v>
      </c>
      <c r="L62" s="16">
        <v>0.3</v>
      </c>
      <c r="M62" s="16">
        <v>0.25369999999999998</v>
      </c>
      <c r="N62" s="16">
        <v>14</v>
      </c>
      <c r="O62" s="16">
        <v>58</v>
      </c>
      <c r="P62" s="16">
        <v>72</v>
      </c>
      <c r="Q62" s="31">
        <v>61</v>
      </c>
      <c r="R62" s="32">
        <v>40546</v>
      </c>
      <c r="S62" s="33" t="str">
        <f t="shared" si="0"/>
        <v>Winter</v>
      </c>
      <c r="T62" s="33">
        <f>2011 + Table1[[#This Row],[yr]]</f>
        <v>2011</v>
      </c>
      <c r="U62" s="33" t="str">
        <f t="shared" si="1"/>
        <v>January</v>
      </c>
      <c r="V62" s="33" t="str">
        <f t="shared" si="2"/>
        <v>03 PM</v>
      </c>
      <c r="W62" s="33" t="b">
        <f>Table1[[#This Row],[holiday]]</f>
        <v>0</v>
      </c>
      <c r="X62" s="33" t="str">
        <f t="shared" si="3"/>
        <v>Monday</v>
      </c>
      <c r="Y62" s="33" t="str">
        <f t="shared" si="4"/>
        <v>Clear</v>
      </c>
      <c r="Z62" s="33" t="str">
        <f t="shared" si="5"/>
        <v>10.7 °C</v>
      </c>
      <c r="AA62" s="33" t="str">
        <f t="shared" si="5"/>
        <v>9.9 °C</v>
      </c>
      <c r="AB62" s="33" t="str">
        <f t="shared" si="6"/>
        <v>30 %</v>
      </c>
      <c r="AC62" s="33" t="str">
        <f t="shared" si="7"/>
        <v>17 km/h</v>
      </c>
      <c r="AD62" s="33">
        <f>Table1[[#This Row],[casual]]</f>
        <v>14</v>
      </c>
      <c r="AE62" s="33">
        <f>Table1[[#This Row],[registered]]</f>
        <v>58</v>
      </c>
      <c r="AF62" s="33">
        <f>Table1[[#This Row],[cnt]]</f>
        <v>72</v>
      </c>
    </row>
    <row r="63" spans="1:32" ht="15" thickBot="1" x14ac:dyDescent="0.35">
      <c r="A63" s="26">
        <v>62</v>
      </c>
      <c r="B63" s="17">
        <v>40546</v>
      </c>
      <c r="C63" s="10">
        <v>1</v>
      </c>
      <c r="D63" s="10">
        <v>0</v>
      </c>
      <c r="E63" s="10">
        <v>1</v>
      </c>
      <c r="F63" s="10">
        <v>16</v>
      </c>
      <c r="G63" s="18" t="b">
        <v>0</v>
      </c>
      <c r="H63" s="10">
        <v>1</v>
      </c>
      <c r="I63" s="10">
        <v>1</v>
      </c>
      <c r="J63" s="10">
        <v>0.26</v>
      </c>
      <c r="K63" s="16">
        <v>0.2424</v>
      </c>
      <c r="L63" s="16">
        <v>0.3</v>
      </c>
      <c r="M63" s="16">
        <v>0.25369999999999998</v>
      </c>
      <c r="N63" s="16">
        <v>9</v>
      </c>
      <c r="O63" s="16">
        <v>67</v>
      </c>
      <c r="P63" s="16">
        <v>76</v>
      </c>
      <c r="Q63" s="10">
        <v>62</v>
      </c>
      <c r="R63" s="17">
        <v>40546</v>
      </c>
      <c r="S63" t="str">
        <f t="shared" si="0"/>
        <v>Winter</v>
      </c>
      <c r="T63">
        <f>2011 + Table1[[#This Row],[yr]]</f>
        <v>2011</v>
      </c>
      <c r="U63" t="str">
        <f t="shared" si="1"/>
        <v>January</v>
      </c>
      <c r="V63" t="str">
        <f t="shared" si="2"/>
        <v>04 PM</v>
      </c>
      <c r="W63" t="b">
        <f>Table1[[#This Row],[holiday]]</f>
        <v>0</v>
      </c>
      <c r="X63" t="str">
        <f t="shared" si="3"/>
        <v>Monday</v>
      </c>
      <c r="Y63" t="str">
        <f t="shared" si="4"/>
        <v>Clear</v>
      </c>
      <c r="Z63" t="str">
        <f t="shared" si="5"/>
        <v>10.7 °C</v>
      </c>
      <c r="AA63" t="str">
        <f t="shared" si="5"/>
        <v>9.9 °C</v>
      </c>
      <c r="AB63" t="str">
        <f t="shared" si="6"/>
        <v>30 %</v>
      </c>
      <c r="AC63" t="str">
        <f t="shared" si="7"/>
        <v>17 km/h</v>
      </c>
      <c r="AD63">
        <f>Table1[[#This Row],[casual]]</f>
        <v>9</v>
      </c>
      <c r="AE63">
        <f>Table1[[#This Row],[registered]]</f>
        <v>67</v>
      </c>
      <c r="AF63">
        <f>Table1[[#This Row],[cnt]]</f>
        <v>76</v>
      </c>
    </row>
    <row r="64" spans="1:32" ht="15" thickBot="1" x14ac:dyDescent="0.35">
      <c r="A64" s="26">
        <v>63</v>
      </c>
      <c r="B64" s="17">
        <v>40546</v>
      </c>
      <c r="C64" s="10">
        <v>1</v>
      </c>
      <c r="D64" s="10">
        <v>0</v>
      </c>
      <c r="E64" s="10">
        <v>1</v>
      </c>
      <c r="F64" s="10">
        <v>17</v>
      </c>
      <c r="G64" s="18" t="b">
        <v>0</v>
      </c>
      <c r="H64" s="10">
        <v>1</v>
      </c>
      <c r="I64" s="10">
        <v>1</v>
      </c>
      <c r="J64" s="10">
        <v>0.24</v>
      </c>
      <c r="K64" s="16">
        <v>0.2273</v>
      </c>
      <c r="L64" s="16">
        <v>0.3</v>
      </c>
      <c r="M64" s="16">
        <v>0.22389999999999999</v>
      </c>
      <c r="N64" s="16">
        <v>11</v>
      </c>
      <c r="O64" s="16">
        <v>146</v>
      </c>
      <c r="P64" s="16">
        <v>157</v>
      </c>
      <c r="Q64" s="31">
        <v>63</v>
      </c>
      <c r="R64" s="32">
        <v>40546</v>
      </c>
      <c r="S64" s="33" t="str">
        <f t="shared" si="0"/>
        <v>Winter</v>
      </c>
      <c r="T64" s="33">
        <f>2011 + Table1[[#This Row],[yr]]</f>
        <v>2011</v>
      </c>
      <c r="U64" s="33" t="str">
        <f t="shared" si="1"/>
        <v>January</v>
      </c>
      <c r="V64" s="33" t="str">
        <f t="shared" si="2"/>
        <v>05 PM</v>
      </c>
      <c r="W64" s="33" t="b">
        <f>Table1[[#This Row],[holiday]]</f>
        <v>0</v>
      </c>
      <c r="X64" s="33" t="str">
        <f t="shared" si="3"/>
        <v>Monday</v>
      </c>
      <c r="Y64" s="33" t="str">
        <f t="shared" si="4"/>
        <v>Clear</v>
      </c>
      <c r="Z64" s="33" t="str">
        <f t="shared" si="5"/>
        <v>9.8 °C</v>
      </c>
      <c r="AA64" s="33" t="str">
        <f t="shared" si="5"/>
        <v>9.3 °C</v>
      </c>
      <c r="AB64" s="33" t="str">
        <f t="shared" si="6"/>
        <v>30 %</v>
      </c>
      <c r="AC64" s="33" t="str">
        <f t="shared" si="7"/>
        <v>15 km/h</v>
      </c>
      <c r="AD64" s="33">
        <f>Table1[[#This Row],[casual]]</f>
        <v>11</v>
      </c>
      <c r="AE64" s="33">
        <f>Table1[[#This Row],[registered]]</f>
        <v>146</v>
      </c>
      <c r="AF64" s="33">
        <f>Table1[[#This Row],[cnt]]</f>
        <v>157</v>
      </c>
    </row>
    <row r="65" spans="1:32" ht="15" thickBot="1" x14ac:dyDescent="0.35">
      <c r="A65" s="26">
        <v>64</v>
      </c>
      <c r="B65" s="17">
        <v>40546</v>
      </c>
      <c r="C65" s="10">
        <v>1</v>
      </c>
      <c r="D65" s="10">
        <v>0</v>
      </c>
      <c r="E65" s="10">
        <v>1</v>
      </c>
      <c r="F65" s="10">
        <v>18</v>
      </c>
      <c r="G65" s="18" t="b">
        <v>0</v>
      </c>
      <c r="H65" s="10">
        <v>1</v>
      </c>
      <c r="I65" s="10">
        <v>1</v>
      </c>
      <c r="J65" s="10">
        <v>0.24</v>
      </c>
      <c r="K65" s="16">
        <v>0.2576</v>
      </c>
      <c r="L65" s="16">
        <v>0.32</v>
      </c>
      <c r="M65" s="16">
        <v>0.1045</v>
      </c>
      <c r="N65" s="16">
        <v>9</v>
      </c>
      <c r="O65" s="16">
        <v>148</v>
      </c>
      <c r="P65" s="16">
        <v>157</v>
      </c>
      <c r="Q65" s="10">
        <v>64</v>
      </c>
      <c r="R65" s="17">
        <v>40546</v>
      </c>
      <c r="S65" t="str">
        <f t="shared" si="0"/>
        <v>Winter</v>
      </c>
      <c r="T65">
        <f>2011 + Table1[[#This Row],[yr]]</f>
        <v>2011</v>
      </c>
      <c r="U65" t="str">
        <f t="shared" si="1"/>
        <v>January</v>
      </c>
      <c r="V65" t="str">
        <f t="shared" si="2"/>
        <v>06 PM</v>
      </c>
      <c r="W65" t="b">
        <f>Table1[[#This Row],[holiday]]</f>
        <v>0</v>
      </c>
      <c r="X65" t="str">
        <f t="shared" si="3"/>
        <v>Monday</v>
      </c>
      <c r="Y65" t="str">
        <f t="shared" si="4"/>
        <v>Clear</v>
      </c>
      <c r="Z65" t="str">
        <f t="shared" si="5"/>
        <v>9.8 °C</v>
      </c>
      <c r="AA65" t="str">
        <f t="shared" si="5"/>
        <v>10.6 °C</v>
      </c>
      <c r="AB65" t="str">
        <f t="shared" si="6"/>
        <v>32 %</v>
      </c>
      <c r="AC65" t="str">
        <f t="shared" si="7"/>
        <v>7 km/h</v>
      </c>
      <c r="AD65">
        <f>Table1[[#This Row],[casual]]</f>
        <v>9</v>
      </c>
      <c r="AE65">
        <f>Table1[[#This Row],[registered]]</f>
        <v>148</v>
      </c>
      <c r="AF65">
        <f>Table1[[#This Row],[cnt]]</f>
        <v>157</v>
      </c>
    </row>
    <row r="66" spans="1:32" ht="15" thickBot="1" x14ac:dyDescent="0.35">
      <c r="A66" s="26">
        <v>65</v>
      </c>
      <c r="B66" s="17">
        <v>40546</v>
      </c>
      <c r="C66" s="10">
        <v>1</v>
      </c>
      <c r="D66" s="10">
        <v>0</v>
      </c>
      <c r="E66" s="10">
        <v>1</v>
      </c>
      <c r="F66" s="10">
        <v>19</v>
      </c>
      <c r="G66" s="18" t="b">
        <v>0</v>
      </c>
      <c r="H66" s="10">
        <v>1</v>
      </c>
      <c r="I66" s="10">
        <v>1</v>
      </c>
      <c r="J66" s="10">
        <v>0.2</v>
      </c>
      <c r="K66" s="16">
        <v>0.2576</v>
      </c>
      <c r="L66" s="16">
        <v>0.47</v>
      </c>
      <c r="M66" s="16">
        <v>0</v>
      </c>
      <c r="N66" s="16">
        <v>8</v>
      </c>
      <c r="O66" s="16">
        <v>102</v>
      </c>
      <c r="P66" s="16">
        <v>110</v>
      </c>
      <c r="Q66" s="31">
        <v>65</v>
      </c>
      <c r="R66" s="32">
        <v>40546</v>
      </c>
      <c r="S66" s="33" t="str">
        <f t="shared" ref="S66:S129" si="8">CHOOSE(C66, "Winter", "Spring", "Summer", "Fall")</f>
        <v>Winter</v>
      </c>
      <c r="T66" s="33">
        <f>2011 + Table1[[#This Row],[yr]]</f>
        <v>2011</v>
      </c>
      <c r="U66" s="33" t="str">
        <f t="shared" ref="U66:U129" si="9">CHOOSE(E66+0, "January", "February")</f>
        <v>January</v>
      </c>
      <c r="V66" s="33" t="str">
        <f t="shared" ref="V66:V129" si="10">TEXT(F66/24, "hh AM/PM")</f>
        <v>07 PM</v>
      </c>
      <c r="W66" s="33" t="b">
        <f>Table1[[#This Row],[holiday]]</f>
        <v>0</v>
      </c>
      <c r="X66" s="33" t="str">
        <f t="shared" ref="X66:X129" si="11">CHOOSE(H66+1, "Sunday", "Monday", "Tuesday", "Wednesday", "Thursday", "Friday", "Saturday")</f>
        <v>Monday</v>
      </c>
      <c r="Y66" s="33" t="str">
        <f t="shared" ref="Y66:Y129" si="12">CHOOSE(I66, "Clear", "Mist", "Light Snow/Rain", "Heavy Rain")</f>
        <v>Clear</v>
      </c>
      <c r="Z66" s="33" t="str">
        <f t="shared" ref="Z66:AA129" si="13">ROUND(J66 * 41, 1) &amp; " °C"</f>
        <v>8.2 °C</v>
      </c>
      <c r="AA66" s="33" t="str">
        <f t="shared" si="13"/>
        <v>10.6 °C</v>
      </c>
      <c r="AB66" s="33" t="str">
        <f t="shared" ref="AB66:AB129" si="14">ROUND(L66 * 100, 0) &amp; " %"</f>
        <v>47 %</v>
      </c>
      <c r="AC66" s="33" t="str">
        <f t="shared" ref="AC66:AC129" si="15">ROUND(M66 * 67, 1) &amp; " km/h"</f>
        <v>0 km/h</v>
      </c>
      <c r="AD66" s="33">
        <f>Table1[[#This Row],[casual]]</f>
        <v>8</v>
      </c>
      <c r="AE66" s="33">
        <f>Table1[[#This Row],[registered]]</f>
        <v>102</v>
      </c>
      <c r="AF66" s="33">
        <f>Table1[[#This Row],[cnt]]</f>
        <v>110</v>
      </c>
    </row>
    <row r="67" spans="1:32" ht="15" thickBot="1" x14ac:dyDescent="0.35">
      <c r="A67" s="26">
        <v>66</v>
      </c>
      <c r="B67" s="17">
        <v>40546</v>
      </c>
      <c r="C67" s="10">
        <v>1</v>
      </c>
      <c r="D67" s="10">
        <v>0</v>
      </c>
      <c r="E67" s="10">
        <v>1</v>
      </c>
      <c r="F67" s="10">
        <v>20</v>
      </c>
      <c r="G67" s="18" t="b">
        <v>0</v>
      </c>
      <c r="H67" s="10">
        <v>1</v>
      </c>
      <c r="I67" s="10">
        <v>1</v>
      </c>
      <c r="J67" s="10">
        <v>0.2</v>
      </c>
      <c r="K67" s="19">
        <v>0.21195783619818054</v>
      </c>
      <c r="L67" s="16">
        <v>0.47</v>
      </c>
      <c r="M67" s="16">
        <v>0.1045</v>
      </c>
      <c r="N67" s="16">
        <v>3</v>
      </c>
      <c r="O67" s="16">
        <v>49</v>
      </c>
      <c r="P67" s="16">
        <v>52</v>
      </c>
      <c r="Q67" s="10">
        <v>66</v>
      </c>
      <c r="R67" s="17">
        <v>40546</v>
      </c>
      <c r="S67" t="str">
        <f t="shared" si="8"/>
        <v>Winter</v>
      </c>
      <c r="T67">
        <f>2011 + Table1[[#This Row],[yr]]</f>
        <v>2011</v>
      </c>
      <c r="U67" t="str">
        <f t="shared" si="9"/>
        <v>January</v>
      </c>
      <c r="V67" t="str">
        <f t="shared" si="10"/>
        <v>08 PM</v>
      </c>
      <c r="W67" t="b">
        <f>Table1[[#This Row],[holiday]]</f>
        <v>0</v>
      </c>
      <c r="X67" t="str">
        <f t="shared" si="11"/>
        <v>Monday</v>
      </c>
      <c r="Y67" t="str">
        <f t="shared" si="12"/>
        <v>Clear</v>
      </c>
      <c r="Z67" t="str">
        <f t="shared" si="13"/>
        <v>8.2 °C</v>
      </c>
      <c r="AA67" t="str">
        <f t="shared" si="13"/>
        <v>8.7 °C</v>
      </c>
      <c r="AB67" t="str">
        <f t="shared" si="14"/>
        <v>47 %</v>
      </c>
      <c r="AC67" t="str">
        <f t="shared" si="15"/>
        <v>7 km/h</v>
      </c>
      <c r="AD67">
        <f>Table1[[#This Row],[casual]]</f>
        <v>3</v>
      </c>
      <c r="AE67">
        <f>Table1[[#This Row],[registered]]</f>
        <v>49</v>
      </c>
      <c r="AF67">
        <f>Table1[[#This Row],[cnt]]</f>
        <v>52</v>
      </c>
    </row>
    <row r="68" spans="1:32" ht="15" thickBot="1" x14ac:dyDescent="0.35">
      <c r="A68" s="26">
        <v>67</v>
      </c>
      <c r="B68" s="17">
        <v>40546</v>
      </c>
      <c r="C68" s="10">
        <v>1</v>
      </c>
      <c r="D68" s="10">
        <v>0</v>
      </c>
      <c r="E68" s="10">
        <v>1</v>
      </c>
      <c r="F68" s="10">
        <v>21</v>
      </c>
      <c r="G68" s="18" t="b">
        <v>0</v>
      </c>
      <c r="H68" s="10">
        <v>1</v>
      </c>
      <c r="I68" s="10">
        <v>1</v>
      </c>
      <c r="J68" s="10">
        <v>0.18</v>
      </c>
      <c r="K68" s="16">
        <v>0.19700000000000001</v>
      </c>
      <c r="L68" s="16">
        <v>0.64</v>
      </c>
      <c r="M68" s="16">
        <v>0.1343</v>
      </c>
      <c r="N68" s="16">
        <v>3</v>
      </c>
      <c r="O68" s="16">
        <v>49</v>
      </c>
      <c r="P68" s="16">
        <v>52</v>
      </c>
      <c r="Q68" s="31">
        <v>67</v>
      </c>
      <c r="R68" s="32">
        <v>40546</v>
      </c>
      <c r="S68" s="33" t="str">
        <f t="shared" si="8"/>
        <v>Winter</v>
      </c>
      <c r="T68" s="33">
        <f>2011 + Table1[[#This Row],[yr]]</f>
        <v>2011</v>
      </c>
      <c r="U68" s="33" t="str">
        <f t="shared" si="9"/>
        <v>January</v>
      </c>
      <c r="V68" s="33" t="str">
        <f t="shared" si="10"/>
        <v>09 PM</v>
      </c>
      <c r="W68" s="33" t="b">
        <f>Table1[[#This Row],[holiday]]</f>
        <v>0</v>
      </c>
      <c r="X68" s="33" t="str">
        <f t="shared" si="11"/>
        <v>Monday</v>
      </c>
      <c r="Y68" s="33" t="str">
        <f t="shared" si="12"/>
        <v>Clear</v>
      </c>
      <c r="Z68" s="33" t="str">
        <f t="shared" si="13"/>
        <v>7.4 °C</v>
      </c>
      <c r="AA68" s="33" t="str">
        <f t="shared" si="13"/>
        <v>8.1 °C</v>
      </c>
      <c r="AB68" s="33" t="str">
        <f t="shared" si="14"/>
        <v>64 %</v>
      </c>
      <c r="AC68" s="33" t="str">
        <f t="shared" si="15"/>
        <v>9 km/h</v>
      </c>
      <c r="AD68" s="33">
        <f>Table1[[#This Row],[casual]]</f>
        <v>3</v>
      </c>
      <c r="AE68" s="33">
        <f>Table1[[#This Row],[registered]]</f>
        <v>49</v>
      </c>
      <c r="AF68" s="33">
        <f>Table1[[#This Row],[cnt]]</f>
        <v>52</v>
      </c>
    </row>
    <row r="69" spans="1:32" ht="15" thickBot="1" x14ac:dyDescent="0.35">
      <c r="A69" s="26">
        <v>68</v>
      </c>
      <c r="B69" s="17">
        <v>40546</v>
      </c>
      <c r="C69" s="10">
        <v>1</v>
      </c>
      <c r="D69" s="10">
        <v>0</v>
      </c>
      <c r="E69" s="10">
        <v>1</v>
      </c>
      <c r="F69" s="10">
        <v>22</v>
      </c>
      <c r="G69" s="18" t="b">
        <v>0</v>
      </c>
      <c r="H69" s="10">
        <v>1</v>
      </c>
      <c r="I69" s="10">
        <v>1</v>
      </c>
      <c r="J69" s="10">
        <v>0.14000000000000001</v>
      </c>
      <c r="K69" s="16">
        <v>0.1515</v>
      </c>
      <c r="L69" s="16">
        <v>0.69</v>
      </c>
      <c r="M69" s="16">
        <v>0.1343</v>
      </c>
      <c r="N69" s="16">
        <v>0</v>
      </c>
      <c r="O69" s="16">
        <v>20</v>
      </c>
      <c r="P69" s="16">
        <v>20</v>
      </c>
      <c r="Q69" s="10">
        <v>68</v>
      </c>
      <c r="R69" s="17">
        <v>40546</v>
      </c>
      <c r="S69" t="str">
        <f t="shared" si="8"/>
        <v>Winter</v>
      </c>
      <c r="T69">
        <f>2011 + Table1[[#This Row],[yr]]</f>
        <v>2011</v>
      </c>
      <c r="U69" t="str">
        <f t="shared" si="9"/>
        <v>January</v>
      </c>
      <c r="V69" t="str">
        <f t="shared" si="10"/>
        <v>10 PM</v>
      </c>
      <c r="W69" t="b">
        <f>Table1[[#This Row],[holiday]]</f>
        <v>0</v>
      </c>
      <c r="X69" t="str">
        <f t="shared" si="11"/>
        <v>Monday</v>
      </c>
      <c r="Y69" t="str">
        <f t="shared" si="12"/>
        <v>Clear</v>
      </c>
      <c r="Z69" t="str">
        <f t="shared" si="13"/>
        <v>5.7 °C</v>
      </c>
      <c r="AA69" t="str">
        <f t="shared" si="13"/>
        <v>6.2 °C</v>
      </c>
      <c r="AB69" t="str">
        <f t="shared" si="14"/>
        <v>69 %</v>
      </c>
      <c r="AC69" t="str">
        <f t="shared" si="15"/>
        <v>9 km/h</v>
      </c>
      <c r="AD69">
        <f>Table1[[#This Row],[casual]]</f>
        <v>0</v>
      </c>
      <c r="AE69">
        <f>Table1[[#This Row],[registered]]</f>
        <v>20</v>
      </c>
      <c r="AF69">
        <f>Table1[[#This Row],[cnt]]</f>
        <v>20</v>
      </c>
    </row>
    <row r="70" spans="1:32" ht="15" thickBot="1" x14ac:dyDescent="0.35">
      <c r="A70" s="26">
        <v>69</v>
      </c>
      <c r="B70" s="17">
        <v>40546</v>
      </c>
      <c r="C70" s="10">
        <v>1</v>
      </c>
      <c r="D70" s="10">
        <v>0</v>
      </c>
      <c r="E70" s="10">
        <v>1</v>
      </c>
      <c r="F70" s="10">
        <v>23</v>
      </c>
      <c r="G70" s="18" t="b">
        <v>0</v>
      </c>
      <c r="H70" s="10">
        <v>1</v>
      </c>
      <c r="I70" s="10">
        <v>1</v>
      </c>
      <c r="J70" s="10">
        <v>0.18</v>
      </c>
      <c r="K70" s="16">
        <v>0.21210000000000001</v>
      </c>
      <c r="L70" s="16">
        <v>0.55000000000000004</v>
      </c>
      <c r="M70" s="16">
        <v>0.1045</v>
      </c>
      <c r="N70" s="16">
        <v>1</v>
      </c>
      <c r="O70" s="16">
        <v>11</v>
      </c>
      <c r="P70" s="16">
        <v>12</v>
      </c>
      <c r="Q70" s="31">
        <v>69</v>
      </c>
      <c r="R70" s="32">
        <v>40546</v>
      </c>
      <c r="S70" s="33" t="str">
        <f t="shared" si="8"/>
        <v>Winter</v>
      </c>
      <c r="T70" s="33">
        <f>2011 + Table1[[#This Row],[yr]]</f>
        <v>2011</v>
      </c>
      <c r="U70" s="33" t="str">
        <f t="shared" si="9"/>
        <v>January</v>
      </c>
      <c r="V70" s="33" t="str">
        <f t="shared" si="10"/>
        <v>11 PM</v>
      </c>
      <c r="W70" s="33" t="b">
        <f>Table1[[#This Row],[holiday]]</f>
        <v>0</v>
      </c>
      <c r="X70" s="33" t="str">
        <f t="shared" si="11"/>
        <v>Monday</v>
      </c>
      <c r="Y70" s="33" t="str">
        <f t="shared" si="12"/>
        <v>Clear</v>
      </c>
      <c r="Z70" s="33" t="str">
        <f t="shared" si="13"/>
        <v>7.4 °C</v>
      </c>
      <c r="AA70" s="33" t="str">
        <f t="shared" si="13"/>
        <v>8.7 °C</v>
      </c>
      <c r="AB70" s="33" t="str">
        <f t="shared" si="14"/>
        <v>55 %</v>
      </c>
      <c r="AC70" s="33" t="str">
        <f t="shared" si="15"/>
        <v>7 km/h</v>
      </c>
      <c r="AD70" s="33">
        <f>Table1[[#This Row],[casual]]</f>
        <v>1</v>
      </c>
      <c r="AE70" s="33">
        <f>Table1[[#This Row],[registered]]</f>
        <v>11</v>
      </c>
      <c r="AF70" s="33">
        <f>Table1[[#This Row],[cnt]]</f>
        <v>12</v>
      </c>
    </row>
    <row r="71" spans="1:32" ht="15" thickBot="1" x14ac:dyDescent="0.35">
      <c r="A71" s="26">
        <v>70</v>
      </c>
      <c r="B71" s="17">
        <v>40547</v>
      </c>
      <c r="C71" s="10">
        <v>1</v>
      </c>
      <c r="D71" s="10">
        <v>0</v>
      </c>
      <c r="E71" s="10">
        <v>1</v>
      </c>
      <c r="F71" s="10">
        <v>0</v>
      </c>
      <c r="G71" s="18" t="b">
        <v>0</v>
      </c>
      <c r="H71" s="10">
        <v>2</v>
      </c>
      <c r="I71" s="10">
        <v>1</v>
      </c>
      <c r="J71" s="10">
        <v>0.16</v>
      </c>
      <c r="K71" s="19">
        <v>0.21195783619818054</v>
      </c>
      <c r="L71" s="16">
        <v>0.55000000000000004</v>
      </c>
      <c r="M71" s="16">
        <v>0.1045</v>
      </c>
      <c r="N71" s="16">
        <v>0</v>
      </c>
      <c r="O71" s="16">
        <v>5</v>
      </c>
      <c r="P71" s="16">
        <v>5</v>
      </c>
      <c r="Q71" s="10">
        <v>70</v>
      </c>
      <c r="R71" s="17">
        <v>40547</v>
      </c>
      <c r="S71" t="str">
        <f t="shared" si="8"/>
        <v>Winter</v>
      </c>
      <c r="T71">
        <f>2011 + Table1[[#This Row],[yr]]</f>
        <v>2011</v>
      </c>
      <c r="U71" t="str">
        <f t="shared" si="9"/>
        <v>January</v>
      </c>
      <c r="V71" t="str">
        <f t="shared" si="10"/>
        <v>12 AM</v>
      </c>
      <c r="W71" t="b">
        <f>Table1[[#This Row],[holiday]]</f>
        <v>0</v>
      </c>
      <c r="X71" t="str">
        <f t="shared" si="11"/>
        <v>Tuesday</v>
      </c>
      <c r="Y71" t="str">
        <f t="shared" si="12"/>
        <v>Clear</v>
      </c>
      <c r="Z71" t="str">
        <f t="shared" si="13"/>
        <v>6.6 °C</v>
      </c>
      <c r="AA71" t="str">
        <f t="shared" si="13"/>
        <v>8.7 °C</v>
      </c>
      <c r="AB71" t="str">
        <f t="shared" si="14"/>
        <v>55 %</v>
      </c>
      <c r="AC71" t="str">
        <f t="shared" si="15"/>
        <v>7 km/h</v>
      </c>
      <c r="AD71">
        <f>Table1[[#This Row],[casual]]</f>
        <v>0</v>
      </c>
      <c r="AE71">
        <f>Table1[[#This Row],[registered]]</f>
        <v>5</v>
      </c>
      <c r="AF71">
        <f>Table1[[#This Row],[cnt]]</f>
        <v>5</v>
      </c>
    </row>
    <row r="72" spans="1:32" ht="15" thickBot="1" x14ac:dyDescent="0.35">
      <c r="A72" s="26">
        <v>71</v>
      </c>
      <c r="B72" s="17">
        <v>40547</v>
      </c>
      <c r="C72" s="10">
        <v>1</v>
      </c>
      <c r="D72" s="10">
        <v>0</v>
      </c>
      <c r="E72" s="10">
        <v>1</v>
      </c>
      <c r="F72" s="10">
        <v>1</v>
      </c>
      <c r="G72" s="18" t="b">
        <v>0</v>
      </c>
      <c r="H72" s="10">
        <v>2</v>
      </c>
      <c r="I72" s="10">
        <v>1</v>
      </c>
      <c r="J72" s="10">
        <v>0.16</v>
      </c>
      <c r="K72" s="16">
        <v>0.18179999999999999</v>
      </c>
      <c r="L72" s="16">
        <v>0.59</v>
      </c>
      <c r="M72" s="16">
        <v>0.1045</v>
      </c>
      <c r="N72" s="16">
        <v>0</v>
      </c>
      <c r="O72" s="16">
        <v>2</v>
      </c>
      <c r="P72" s="16">
        <v>2</v>
      </c>
      <c r="Q72" s="31">
        <v>71</v>
      </c>
      <c r="R72" s="32">
        <v>40547</v>
      </c>
      <c r="S72" s="33" t="str">
        <f t="shared" si="8"/>
        <v>Winter</v>
      </c>
      <c r="T72" s="33">
        <f>2011 + Table1[[#This Row],[yr]]</f>
        <v>2011</v>
      </c>
      <c r="U72" s="33" t="str">
        <f t="shared" si="9"/>
        <v>January</v>
      </c>
      <c r="V72" s="33" t="str">
        <f t="shared" si="10"/>
        <v>01 AM</v>
      </c>
      <c r="W72" s="33" t="b">
        <f>Table1[[#This Row],[holiday]]</f>
        <v>0</v>
      </c>
      <c r="X72" s="33" t="str">
        <f t="shared" si="11"/>
        <v>Tuesday</v>
      </c>
      <c r="Y72" s="33" t="str">
        <f t="shared" si="12"/>
        <v>Clear</v>
      </c>
      <c r="Z72" s="33" t="str">
        <f t="shared" si="13"/>
        <v>6.6 °C</v>
      </c>
      <c r="AA72" s="33" t="str">
        <f t="shared" si="13"/>
        <v>7.5 °C</v>
      </c>
      <c r="AB72" s="33" t="str">
        <f t="shared" si="14"/>
        <v>59 %</v>
      </c>
      <c r="AC72" s="33" t="str">
        <f t="shared" si="15"/>
        <v>7 km/h</v>
      </c>
      <c r="AD72" s="33">
        <f>Table1[[#This Row],[casual]]</f>
        <v>0</v>
      </c>
      <c r="AE72" s="33">
        <f>Table1[[#This Row],[registered]]</f>
        <v>2</v>
      </c>
      <c r="AF72" s="33">
        <f>Table1[[#This Row],[cnt]]</f>
        <v>2</v>
      </c>
    </row>
    <row r="73" spans="1:32" ht="15" thickBot="1" x14ac:dyDescent="0.35">
      <c r="A73" s="26">
        <v>72</v>
      </c>
      <c r="B73" s="17">
        <v>40547</v>
      </c>
      <c r="C73" s="10">
        <v>1</v>
      </c>
      <c r="D73" s="10">
        <v>0</v>
      </c>
      <c r="E73" s="10">
        <v>1</v>
      </c>
      <c r="F73" s="10">
        <v>2</v>
      </c>
      <c r="G73" s="18" t="b">
        <v>0</v>
      </c>
      <c r="H73" s="10">
        <v>2</v>
      </c>
      <c r="I73" s="10">
        <v>1</v>
      </c>
      <c r="J73" s="10">
        <v>0.14000000000000001</v>
      </c>
      <c r="K73" s="16">
        <v>0.1515</v>
      </c>
      <c r="L73" s="16">
        <v>0.63</v>
      </c>
      <c r="M73" s="16">
        <v>0.1343</v>
      </c>
      <c r="N73" s="16">
        <v>0</v>
      </c>
      <c r="O73" s="16">
        <v>1</v>
      </c>
      <c r="P73" s="16">
        <v>1</v>
      </c>
      <c r="Q73" s="10">
        <v>72</v>
      </c>
      <c r="R73" s="17">
        <v>40547</v>
      </c>
      <c r="S73" t="str">
        <f t="shared" si="8"/>
        <v>Winter</v>
      </c>
      <c r="T73">
        <f>2011 + Table1[[#This Row],[yr]]</f>
        <v>2011</v>
      </c>
      <c r="U73" t="str">
        <f t="shared" si="9"/>
        <v>January</v>
      </c>
      <c r="V73" t="str">
        <f t="shared" si="10"/>
        <v>02 AM</v>
      </c>
      <c r="W73" t="b">
        <f>Table1[[#This Row],[holiday]]</f>
        <v>0</v>
      </c>
      <c r="X73" t="str">
        <f t="shared" si="11"/>
        <v>Tuesday</v>
      </c>
      <c r="Y73" t="str">
        <f t="shared" si="12"/>
        <v>Clear</v>
      </c>
      <c r="Z73" t="str">
        <f t="shared" si="13"/>
        <v>5.7 °C</v>
      </c>
      <c r="AA73" t="str">
        <f t="shared" si="13"/>
        <v>6.2 °C</v>
      </c>
      <c r="AB73" t="str">
        <f t="shared" si="14"/>
        <v>63 %</v>
      </c>
      <c r="AC73" t="str">
        <f t="shared" si="15"/>
        <v>9 km/h</v>
      </c>
      <c r="AD73">
        <f>Table1[[#This Row],[casual]]</f>
        <v>0</v>
      </c>
      <c r="AE73">
        <f>Table1[[#This Row],[registered]]</f>
        <v>1</v>
      </c>
      <c r="AF73">
        <f>Table1[[#This Row],[cnt]]</f>
        <v>1</v>
      </c>
    </row>
    <row r="74" spans="1:32" ht="15" thickBot="1" x14ac:dyDescent="0.35">
      <c r="A74" s="26">
        <v>73</v>
      </c>
      <c r="B74" s="17">
        <v>40547</v>
      </c>
      <c r="C74" s="10">
        <v>1</v>
      </c>
      <c r="D74" s="10">
        <v>0</v>
      </c>
      <c r="E74" s="10">
        <v>1</v>
      </c>
      <c r="F74" s="10">
        <v>4</v>
      </c>
      <c r="G74" s="18" t="b">
        <v>0</v>
      </c>
      <c r="H74" s="10">
        <v>2</v>
      </c>
      <c r="I74" s="10">
        <v>1</v>
      </c>
      <c r="J74" s="10">
        <v>0.14000000000000001</v>
      </c>
      <c r="K74" s="16">
        <v>0.18179999999999999</v>
      </c>
      <c r="L74" s="16">
        <v>0.63</v>
      </c>
      <c r="M74" s="16">
        <v>8.9599999999999999E-2</v>
      </c>
      <c r="N74" s="16">
        <v>0</v>
      </c>
      <c r="O74" s="16">
        <v>2</v>
      </c>
      <c r="P74" s="16">
        <v>2</v>
      </c>
      <c r="Q74" s="31">
        <v>73</v>
      </c>
      <c r="R74" s="32">
        <v>40547</v>
      </c>
      <c r="S74" s="33" t="str">
        <f t="shared" si="8"/>
        <v>Winter</v>
      </c>
      <c r="T74" s="33">
        <f>2011 + Table1[[#This Row],[yr]]</f>
        <v>2011</v>
      </c>
      <c r="U74" s="33" t="str">
        <f t="shared" si="9"/>
        <v>January</v>
      </c>
      <c r="V74" s="33" t="str">
        <f t="shared" si="10"/>
        <v>04 AM</v>
      </c>
      <c r="W74" s="33" t="b">
        <f>Table1[[#This Row],[holiday]]</f>
        <v>0</v>
      </c>
      <c r="X74" s="33" t="str">
        <f t="shared" si="11"/>
        <v>Tuesday</v>
      </c>
      <c r="Y74" s="33" t="str">
        <f t="shared" si="12"/>
        <v>Clear</v>
      </c>
      <c r="Z74" s="33" t="str">
        <f t="shared" si="13"/>
        <v>5.7 °C</v>
      </c>
      <c r="AA74" s="33" t="str">
        <f t="shared" si="13"/>
        <v>7.5 °C</v>
      </c>
      <c r="AB74" s="33" t="str">
        <f t="shared" si="14"/>
        <v>63 %</v>
      </c>
      <c r="AC74" s="33" t="str">
        <f t="shared" si="15"/>
        <v>6 km/h</v>
      </c>
      <c r="AD74" s="33">
        <f>Table1[[#This Row],[casual]]</f>
        <v>0</v>
      </c>
      <c r="AE74" s="33">
        <f>Table1[[#This Row],[registered]]</f>
        <v>2</v>
      </c>
      <c r="AF74" s="33">
        <f>Table1[[#This Row],[cnt]]</f>
        <v>2</v>
      </c>
    </row>
    <row r="75" spans="1:32" ht="15" thickBot="1" x14ac:dyDescent="0.35">
      <c r="A75" s="26">
        <v>74</v>
      </c>
      <c r="B75" s="17">
        <v>40547</v>
      </c>
      <c r="C75" s="10">
        <v>1</v>
      </c>
      <c r="D75" s="10">
        <v>0</v>
      </c>
      <c r="E75" s="10">
        <v>1</v>
      </c>
      <c r="F75" s="10">
        <v>5</v>
      </c>
      <c r="G75" s="18" t="b">
        <v>0</v>
      </c>
      <c r="H75" s="10">
        <v>2</v>
      </c>
      <c r="I75" s="10">
        <v>1</v>
      </c>
      <c r="J75" s="10">
        <v>0.12</v>
      </c>
      <c r="K75" s="16">
        <v>0.1515</v>
      </c>
      <c r="L75" s="16">
        <v>0.68</v>
      </c>
      <c r="M75" s="16">
        <v>0.1045</v>
      </c>
      <c r="N75" s="16">
        <v>0</v>
      </c>
      <c r="O75" s="16">
        <v>4</v>
      </c>
      <c r="P75" s="16">
        <v>4</v>
      </c>
      <c r="Q75" s="10">
        <v>74</v>
      </c>
      <c r="R75" s="17">
        <v>40547</v>
      </c>
      <c r="S75" t="str">
        <f t="shared" si="8"/>
        <v>Winter</v>
      </c>
      <c r="T75">
        <f>2011 + Table1[[#This Row],[yr]]</f>
        <v>2011</v>
      </c>
      <c r="U75" t="str">
        <f t="shared" si="9"/>
        <v>January</v>
      </c>
      <c r="V75" t="str">
        <f t="shared" si="10"/>
        <v>05 AM</v>
      </c>
      <c r="W75" t="b">
        <f>Table1[[#This Row],[holiday]]</f>
        <v>0</v>
      </c>
      <c r="X75" t="str">
        <f t="shared" si="11"/>
        <v>Tuesday</v>
      </c>
      <c r="Y75" t="str">
        <f t="shared" si="12"/>
        <v>Clear</v>
      </c>
      <c r="Z75" t="str">
        <f t="shared" si="13"/>
        <v>4.9 °C</v>
      </c>
      <c r="AA75" t="str">
        <f t="shared" si="13"/>
        <v>6.2 °C</v>
      </c>
      <c r="AB75" t="str">
        <f t="shared" si="14"/>
        <v>68 %</v>
      </c>
      <c r="AC75" t="str">
        <f t="shared" si="15"/>
        <v>7 km/h</v>
      </c>
      <c r="AD75">
        <f>Table1[[#This Row],[casual]]</f>
        <v>0</v>
      </c>
      <c r="AE75">
        <f>Table1[[#This Row],[registered]]</f>
        <v>4</v>
      </c>
      <c r="AF75">
        <f>Table1[[#This Row],[cnt]]</f>
        <v>4</v>
      </c>
    </row>
    <row r="76" spans="1:32" ht="15" thickBot="1" x14ac:dyDescent="0.35">
      <c r="A76" s="26">
        <v>75</v>
      </c>
      <c r="B76" s="17">
        <v>40547</v>
      </c>
      <c r="C76" s="10">
        <v>1</v>
      </c>
      <c r="D76" s="10">
        <v>0</v>
      </c>
      <c r="E76" s="10">
        <v>1</v>
      </c>
      <c r="F76" s="10">
        <v>6</v>
      </c>
      <c r="G76" s="18" t="b">
        <v>0</v>
      </c>
      <c r="H76" s="10">
        <v>2</v>
      </c>
      <c r="I76" s="10">
        <v>1</v>
      </c>
      <c r="J76" s="10">
        <v>0.12</v>
      </c>
      <c r="K76" s="16">
        <v>0.1515</v>
      </c>
      <c r="L76" s="16">
        <v>0.74</v>
      </c>
      <c r="M76" s="16">
        <v>0.1045</v>
      </c>
      <c r="N76" s="16">
        <v>0</v>
      </c>
      <c r="O76" s="16">
        <v>36</v>
      </c>
      <c r="P76" s="16">
        <v>36</v>
      </c>
      <c r="Q76" s="31">
        <v>75</v>
      </c>
      <c r="R76" s="32">
        <v>40547</v>
      </c>
      <c r="S76" s="33" t="str">
        <f t="shared" si="8"/>
        <v>Winter</v>
      </c>
      <c r="T76" s="33">
        <f>2011 + Table1[[#This Row],[yr]]</f>
        <v>2011</v>
      </c>
      <c r="U76" s="33" t="str">
        <f t="shared" si="9"/>
        <v>January</v>
      </c>
      <c r="V76" s="33" t="str">
        <f t="shared" si="10"/>
        <v>06 AM</v>
      </c>
      <c r="W76" s="33" t="b">
        <f>Table1[[#This Row],[holiday]]</f>
        <v>0</v>
      </c>
      <c r="X76" s="33" t="str">
        <f t="shared" si="11"/>
        <v>Tuesday</v>
      </c>
      <c r="Y76" s="33" t="str">
        <f t="shared" si="12"/>
        <v>Clear</v>
      </c>
      <c r="Z76" s="33" t="str">
        <f t="shared" si="13"/>
        <v>4.9 °C</v>
      </c>
      <c r="AA76" s="33" t="str">
        <f t="shared" si="13"/>
        <v>6.2 °C</v>
      </c>
      <c r="AB76" s="33" t="str">
        <f t="shared" si="14"/>
        <v>74 %</v>
      </c>
      <c r="AC76" s="33" t="str">
        <f t="shared" si="15"/>
        <v>7 km/h</v>
      </c>
      <c r="AD76" s="33">
        <f>Table1[[#This Row],[casual]]</f>
        <v>0</v>
      </c>
      <c r="AE76" s="33">
        <f>Table1[[#This Row],[registered]]</f>
        <v>36</v>
      </c>
      <c r="AF76" s="33">
        <f>Table1[[#This Row],[cnt]]</f>
        <v>36</v>
      </c>
    </row>
    <row r="77" spans="1:32" ht="15" thickBot="1" x14ac:dyDescent="0.35">
      <c r="A77" s="26">
        <v>76</v>
      </c>
      <c r="B77" s="17">
        <v>40547</v>
      </c>
      <c r="C77" s="10">
        <v>1</v>
      </c>
      <c r="D77" s="10">
        <v>0</v>
      </c>
      <c r="E77" s="10">
        <v>1</v>
      </c>
      <c r="F77" s="10">
        <v>7</v>
      </c>
      <c r="G77" s="18" t="b">
        <v>0</v>
      </c>
      <c r="H77" s="10">
        <v>2</v>
      </c>
      <c r="I77" s="10">
        <v>1</v>
      </c>
      <c r="J77" s="10">
        <v>0.12</v>
      </c>
      <c r="K77" s="16">
        <v>0.1515</v>
      </c>
      <c r="L77" s="16">
        <v>0.74</v>
      </c>
      <c r="M77" s="16">
        <v>0.1343</v>
      </c>
      <c r="N77" s="16">
        <v>2</v>
      </c>
      <c r="O77" s="16">
        <v>92</v>
      </c>
      <c r="P77" s="16">
        <v>94</v>
      </c>
      <c r="Q77" s="10">
        <v>76</v>
      </c>
      <c r="R77" s="17">
        <v>40547</v>
      </c>
      <c r="S77" t="str">
        <f t="shared" si="8"/>
        <v>Winter</v>
      </c>
      <c r="T77">
        <f>2011 + Table1[[#This Row],[yr]]</f>
        <v>2011</v>
      </c>
      <c r="U77" t="str">
        <f t="shared" si="9"/>
        <v>January</v>
      </c>
      <c r="V77" t="str">
        <f t="shared" si="10"/>
        <v>07 AM</v>
      </c>
      <c r="W77" t="b">
        <f>Table1[[#This Row],[holiday]]</f>
        <v>0</v>
      </c>
      <c r="X77" t="str">
        <f t="shared" si="11"/>
        <v>Tuesday</v>
      </c>
      <c r="Y77" t="str">
        <f t="shared" si="12"/>
        <v>Clear</v>
      </c>
      <c r="Z77" t="str">
        <f t="shared" si="13"/>
        <v>4.9 °C</v>
      </c>
      <c r="AA77" t="str">
        <f t="shared" si="13"/>
        <v>6.2 °C</v>
      </c>
      <c r="AB77" t="str">
        <f t="shared" si="14"/>
        <v>74 %</v>
      </c>
      <c r="AC77" t="str">
        <f t="shared" si="15"/>
        <v>9 km/h</v>
      </c>
      <c r="AD77">
        <f>Table1[[#This Row],[casual]]</f>
        <v>2</v>
      </c>
      <c r="AE77">
        <f>Table1[[#This Row],[registered]]</f>
        <v>92</v>
      </c>
      <c r="AF77">
        <f>Table1[[#This Row],[cnt]]</f>
        <v>94</v>
      </c>
    </row>
    <row r="78" spans="1:32" ht="15" thickBot="1" x14ac:dyDescent="0.35">
      <c r="A78" s="26">
        <v>77</v>
      </c>
      <c r="B78" s="17">
        <v>40547</v>
      </c>
      <c r="C78" s="10">
        <v>1</v>
      </c>
      <c r="D78" s="10">
        <v>0</v>
      </c>
      <c r="E78" s="10">
        <v>1</v>
      </c>
      <c r="F78" s="10">
        <v>8</v>
      </c>
      <c r="G78" s="18" t="b">
        <v>0</v>
      </c>
      <c r="H78" s="10">
        <v>2</v>
      </c>
      <c r="I78" s="10">
        <v>1</v>
      </c>
      <c r="J78" s="10">
        <v>0.14000000000000001</v>
      </c>
      <c r="K78" s="16">
        <v>0.1515</v>
      </c>
      <c r="L78" s="16">
        <v>0.69</v>
      </c>
      <c r="M78" s="16">
        <v>0.16420000000000001</v>
      </c>
      <c r="N78" s="16">
        <v>2</v>
      </c>
      <c r="O78" s="16">
        <v>177</v>
      </c>
      <c r="P78" s="16">
        <v>179</v>
      </c>
      <c r="Q78" s="31">
        <v>77</v>
      </c>
      <c r="R78" s="32">
        <v>40547</v>
      </c>
      <c r="S78" s="33" t="str">
        <f t="shared" si="8"/>
        <v>Winter</v>
      </c>
      <c r="T78" s="33">
        <f>2011 + Table1[[#This Row],[yr]]</f>
        <v>2011</v>
      </c>
      <c r="U78" s="33" t="str">
        <f t="shared" si="9"/>
        <v>January</v>
      </c>
      <c r="V78" s="33" t="str">
        <f t="shared" si="10"/>
        <v>08 AM</v>
      </c>
      <c r="W78" s="33" t="b">
        <f>Table1[[#This Row],[holiday]]</f>
        <v>0</v>
      </c>
      <c r="X78" s="33" t="str">
        <f t="shared" si="11"/>
        <v>Tuesday</v>
      </c>
      <c r="Y78" s="33" t="str">
        <f t="shared" si="12"/>
        <v>Clear</v>
      </c>
      <c r="Z78" s="33" t="str">
        <f t="shared" si="13"/>
        <v>5.7 °C</v>
      </c>
      <c r="AA78" s="33" t="str">
        <f t="shared" si="13"/>
        <v>6.2 °C</v>
      </c>
      <c r="AB78" s="33" t="str">
        <f t="shared" si="14"/>
        <v>69 %</v>
      </c>
      <c r="AC78" s="33" t="str">
        <f t="shared" si="15"/>
        <v>11 km/h</v>
      </c>
      <c r="AD78" s="33">
        <f>Table1[[#This Row],[casual]]</f>
        <v>2</v>
      </c>
      <c r="AE78" s="33">
        <f>Table1[[#This Row],[registered]]</f>
        <v>177</v>
      </c>
      <c r="AF78" s="33">
        <f>Table1[[#This Row],[cnt]]</f>
        <v>179</v>
      </c>
    </row>
    <row r="79" spans="1:32" ht="15" thickBot="1" x14ac:dyDescent="0.35">
      <c r="A79" s="26">
        <v>78</v>
      </c>
      <c r="B79" s="17">
        <v>40547</v>
      </c>
      <c r="C79" s="10">
        <v>1</v>
      </c>
      <c r="D79" s="10">
        <v>0</v>
      </c>
      <c r="E79" s="10">
        <v>1</v>
      </c>
      <c r="F79" s="10">
        <v>9</v>
      </c>
      <c r="G79" s="18" t="b">
        <v>0</v>
      </c>
      <c r="H79" s="10">
        <v>2</v>
      </c>
      <c r="I79" s="10">
        <v>1</v>
      </c>
      <c r="J79" s="10">
        <v>0.16</v>
      </c>
      <c r="K79" s="16">
        <v>0.1515</v>
      </c>
      <c r="L79" s="16">
        <v>0.64</v>
      </c>
      <c r="M79" s="16">
        <v>0.22389999999999999</v>
      </c>
      <c r="N79" s="16">
        <v>2</v>
      </c>
      <c r="O79" s="16">
        <v>98</v>
      </c>
      <c r="P79" s="16">
        <v>100</v>
      </c>
      <c r="Q79" s="10">
        <v>78</v>
      </c>
      <c r="R79" s="17">
        <v>40547</v>
      </c>
      <c r="S79" t="str">
        <f t="shared" si="8"/>
        <v>Winter</v>
      </c>
      <c r="T79">
        <f>2011 + Table1[[#This Row],[yr]]</f>
        <v>2011</v>
      </c>
      <c r="U79" t="str">
        <f t="shared" si="9"/>
        <v>January</v>
      </c>
      <c r="V79" t="str">
        <f t="shared" si="10"/>
        <v>09 AM</v>
      </c>
      <c r="W79" t="b">
        <f>Table1[[#This Row],[holiday]]</f>
        <v>0</v>
      </c>
      <c r="X79" t="str">
        <f t="shared" si="11"/>
        <v>Tuesday</v>
      </c>
      <c r="Y79" t="str">
        <f t="shared" si="12"/>
        <v>Clear</v>
      </c>
      <c r="Z79" t="str">
        <f t="shared" si="13"/>
        <v>6.6 °C</v>
      </c>
      <c r="AA79" t="str">
        <f t="shared" si="13"/>
        <v>6.2 °C</v>
      </c>
      <c r="AB79" t="str">
        <f t="shared" si="14"/>
        <v>64 %</v>
      </c>
      <c r="AC79" t="str">
        <f t="shared" si="15"/>
        <v>15 km/h</v>
      </c>
      <c r="AD79">
        <f>Table1[[#This Row],[casual]]</f>
        <v>2</v>
      </c>
      <c r="AE79">
        <f>Table1[[#This Row],[registered]]</f>
        <v>98</v>
      </c>
      <c r="AF79">
        <f>Table1[[#This Row],[cnt]]</f>
        <v>100</v>
      </c>
    </row>
    <row r="80" spans="1:32" ht="15" thickBot="1" x14ac:dyDescent="0.35">
      <c r="A80" s="26">
        <v>79</v>
      </c>
      <c r="B80" s="17">
        <v>40547</v>
      </c>
      <c r="C80" s="10">
        <v>1</v>
      </c>
      <c r="D80" s="10">
        <v>0</v>
      </c>
      <c r="E80" s="10">
        <v>1</v>
      </c>
      <c r="F80" s="10">
        <v>10</v>
      </c>
      <c r="G80" s="18" t="b">
        <v>0</v>
      </c>
      <c r="H80" s="10">
        <v>2</v>
      </c>
      <c r="I80" s="10">
        <v>2</v>
      </c>
      <c r="J80" s="10">
        <v>0.16</v>
      </c>
      <c r="K80" s="16">
        <v>0.13639999999999999</v>
      </c>
      <c r="L80" s="16">
        <v>0.69</v>
      </c>
      <c r="M80" s="16">
        <v>0.32840000000000003</v>
      </c>
      <c r="N80" s="16">
        <v>5</v>
      </c>
      <c r="O80" s="16">
        <v>37</v>
      </c>
      <c r="P80" s="16">
        <v>42</v>
      </c>
      <c r="Q80" s="31">
        <v>79</v>
      </c>
      <c r="R80" s="32">
        <v>40547</v>
      </c>
      <c r="S80" s="33" t="str">
        <f t="shared" si="8"/>
        <v>Winter</v>
      </c>
      <c r="T80" s="33">
        <f>2011 + Table1[[#This Row],[yr]]</f>
        <v>2011</v>
      </c>
      <c r="U80" s="33" t="str">
        <f t="shared" si="9"/>
        <v>January</v>
      </c>
      <c r="V80" s="33" t="str">
        <f t="shared" si="10"/>
        <v>10 AM</v>
      </c>
      <c r="W80" s="33" t="b">
        <f>Table1[[#This Row],[holiday]]</f>
        <v>0</v>
      </c>
      <c r="X80" s="33" t="str">
        <f t="shared" si="11"/>
        <v>Tuesday</v>
      </c>
      <c r="Y80" s="33" t="str">
        <f t="shared" si="12"/>
        <v>Mist</v>
      </c>
      <c r="Z80" s="33" t="str">
        <f t="shared" si="13"/>
        <v>6.6 °C</v>
      </c>
      <c r="AA80" s="33" t="str">
        <f t="shared" si="13"/>
        <v>5.6 °C</v>
      </c>
      <c r="AB80" s="33" t="str">
        <f t="shared" si="14"/>
        <v>69 %</v>
      </c>
      <c r="AC80" s="33" t="str">
        <f t="shared" si="15"/>
        <v>22 km/h</v>
      </c>
      <c r="AD80" s="33">
        <f>Table1[[#This Row],[casual]]</f>
        <v>5</v>
      </c>
      <c r="AE80" s="33">
        <f>Table1[[#This Row],[registered]]</f>
        <v>37</v>
      </c>
      <c r="AF80" s="33">
        <f>Table1[[#This Row],[cnt]]</f>
        <v>42</v>
      </c>
    </row>
    <row r="81" spans="1:32" ht="15" thickBot="1" x14ac:dyDescent="0.35">
      <c r="A81" s="26">
        <v>80</v>
      </c>
      <c r="B81" s="17">
        <v>40547</v>
      </c>
      <c r="C81" s="10">
        <v>1</v>
      </c>
      <c r="D81" s="10">
        <v>0</v>
      </c>
      <c r="E81" s="10">
        <v>1</v>
      </c>
      <c r="F81" s="10">
        <v>11</v>
      </c>
      <c r="G81" s="18" t="b">
        <v>0</v>
      </c>
      <c r="H81" s="10">
        <v>2</v>
      </c>
      <c r="I81" s="10">
        <v>1</v>
      </c>
      <c r="J81" s="10">
        <v>0.22</v>
      </c>
      <c r="K81" s="16">
        <v>0.21210000000000001</v>
      </c>
      <c r="L81" s="16">
        <v>0.51</v>
      </c>
      <c r="M81" s="16">
        <v>0.29849999999999999</v>
      </c>
      <c r="N81" s="16">
        <v>7</v>
      </c>
      <c r="O81" s="16">
        <v>50</v>
      </c>
      <c r="P81" s="16">
        <v>57</v>
      </c>
      <c r="Q81" s="10">
        <v>80</v>
      </c>
      <c r="R81" s="17">
        <v>40547</v>
      </c>
      <c r="S81" t="str">
        <f t="shared" si="8"/>
        <v>Winter</v>
      </c>
      <c r="T81">
        <f>2011 + Table1[[#This Row],[yr]]</f>
        <v>2011</v>
      </c>
      <c r="U81" t="str">
        <f t="shared" si="9"/>
        <v>January</v>
      </c>
      <c r="V81" t="str">
        <f t="shared" si="10"/>
        <v>11 AM</v>
      </c>
      <c r="W81" t="b">
        <f>Table1[[#This Row],[holiday]]</f>
        <v>0</v>
      </c>
      <c r="X81" t="str">
        <f t="shared" si="11"/>
        <v>Tuesday</v>
      </c>
      <c r="Y81" t="str">
        <f t="shared" si="12"/>
        <v>Clear</v>
      </c>
      <c r="Z81" t="str">
        <f t="shared" si="13"/>
        <v>9 °C</v>
      </c>
      <c r="AA81" t="str">
        <f t="shared" si="13"/>
        <v>8.7 °C</v>
      </c>
      <c r="AB81" t="str">
        <f t="shared" si="14"/>
        <v>51 %</v>
      </c>
      <c r="AC81" t="str">
        <f t="shared" si="15"/>
        <v>20 km/h</v>
      </c>
      <c r="AD81">
        <f>Table1[[#This Row],[casual]]</f>
        <v>7</v>
      </c>
      <c r="AE81">
        <f>Table1[[#This Row],[registered]]</f>
        <v>50</v>
      </c>
      <c r="AF81">
        <f>Table1[[#This Row],[cnt]]</f>
        <v>57</v>
      </c>
    </row>
    <row r="82" spans="1:32" ht="15" thickBot="1" x14ac:dyDescent="0.35">
      <c r="A82" s="26">
        <v>81</v>
      </c>
      <c r="B82" s="17">
        <v>40547</v>
      </c>
      <c r="C82" s="10">
        <v>1</v>
      </c>
      <c r="D82" s="10">
        <v>0</v>
      </c>
      <c r="E82" s="10">
        <v>1</v>
      </c>
      <c r="F82" s="10">
        <v>12</v>
      </c>
      <c r="G82" s="18" t="b">
        <v>0</v>
      </c>
      <c r="H82" s="10">
        <v>2</v>
      </c>
      <c r="I82" s="10">
        <v>1</v>
      </c>
      <c r="J82" s="10">
        <v>0.22</v>
      </c>
      <c r="K82" s="16">
        <v>0.2273</v>
      </c>
      <c r="L82" s="16">
        <v>0.51</v>
      </c>
      <c r="M82" s="16">
        <v>0.16420000000000001</v>
      </c>
      <c r="N82" s="16">
        <v>12</v>
      </c>
      <c r="O82" s="16">
        <v>66</v>
      </c>
      <c r="P82" s="16">
        <v>78</v>
      </c>
      <c r="Q82" s="31">
        <v>81</v>
      </c>
      <c r="R82" s="32">
        <v>40547</v>
      </c>
      <c r="S82" s="33" t="str">
        <f t="shared" si="8"/>
        <v>Winter</v>
      </c>
      <c r="T82" s="33">
        <f>2011 + Table1[[#This Row],[yr]]</f>
        <v>2011</v>
      </c>
      <c r="U82" s="33" t="str">
        <f t="shared" si="9"/>
        <v>January</v>
      </c>
      <c r="V82" s="33" t="str">
        <f t="shared" si="10"/>
        <v>12 PM</v>
      </c>
      <c r="W82" s="33" t="b">
        <f>Table1[[#This Row],[holiday]]</f>
        <v>0</v>
      </c>
      <c r="X82" s="33" t="str">
        <f t="shared" si="11"/>
        <v>Tuesday</v>
      </c>
      <c r="Y82" s="33" t="str">
        <f t="shared" si="12"/>
        <v>Clear</v>
      </c>
      <c r="Z82" s="33" t="str">
        <f t="shared" si="13"/>
        <v>9 °C</v>
      </c>
      <c r="AA82" s="33" t="str">
        <f t="shared" si="13"/>
        <v>9.3 °C</v>
      </c>
      <c r="AB82" s="33" t="str">
        <f t="shared" si="14"/>
        <v>51 %</v>
      </c>
      <c r="AC82" s="33" t="str">
        <f t="shared" si="15"/>
        <v>11 km/h</v>
      </c>
      <c r="AD82" s="33">
        <f>Table1[[#This Row],[casual]]</f>
        <v>12</v>
      </c>
      <c r="AE82" s="33">
        <f>Table1[[#This Row],[registered]]</f>
        <v>66</v>
      </c>
      <c r="AF82" s="33">
        <f>Table1[[#This Row],[cnt]]</f>
        <v>78</v>
      </c>
    </row>
    <row r="83" spans="1:32" ht="15" thickBot="1" x14ac:dyDescent="0.35">
      <c r="A83" s="26">
        <v>82</v>
      </c>
      <c r="B83" s="17">
        <v>40547</v>
      </c>
      <c r="C83" s="10">
        <v>1</v>
      </c>
      <c r="D83" s="10">
        <v>0</v>
      </c>
      <c r="E83" s="10">
        <v>1</v>
      </c>
      <c r="F83" s="10">
        <v>13</v>
      </c>
      <c r="G83" s="18" t="b">
        <v>0</v>
      </c>
      <c r="H83" s="10">
        <v>2</v>
      </c>
      <c r="I83" s="10">
        <v>1</v>
      </c>
      <c r="J83" s="10">
        <v>0.24</v>
      </c>
      <c r="K83" s="16">
        <v>0.2273</v>
      </c>
      <c r="L83" s="16">
        <v>0.56000000000000005</v>
      </c>
      <c r="M83" s="16">
        <v>0.19400000000000001</v>
      </c>
      <c r="N83" s="16">
        <v>18</v>
      </c>
      <c r="O83" s="16">
        <v>79</v>
      </c>
      <c r="P83" s="16">
        <v>97</v>
      </c>
      <c r="Q83" s="10">
        <v>82</v>
      </c>
      <c r="R83" s="17">
        <v>40547</v>
      </c>
      <c r="S83" t="str">
        <f t="shared" si="8"/>
        <v>Winter</v>
      </c>
      <c r="T83">
        <f>2011 + Table1[[#This Row],[yr]]</f>
        <v>2011</v>
      </c>
      <c r="U83" t="str">
        <f t="shared" si="9"/>
        <v>January</v>
      </c>
      <c r="V83" t="str">
        <f t="shared" si="10"/>
        <v>01 PM</v>
      </c>
      <c r="W83" t="b">
        <f>Table1[[#This Row],[holiday]]</f>
        <v>0</v>
      </c>
      <c r="X83" t="str">
        <f t="shared" si="11"/>
        <v>Tuesday</v>
      </c>
      <c r="Y83" t="str">
        <f t="shared" si="12"/>
        <v>Clear</v>
      </c>
      <c r="Z83" t="str">
        <f t="shared" si="13"/>
        <v>9.8 °C</v>
      </c>
      <c r="AA83" t="str">
        <f t="shared" si="13"/>
        <v>9.3 °C</v>
      </c>
      <c r="AB83" t="str">
        <f t="shared" si="14"/>
        <v>56 %</v>
      </c>
      <c r="AC83" t="str">
        <f t="shared" si="15"/>
        <v>13 km/h</v>
      </c>
      <c r="AD83">
        <f>Table1[[#This Row],[casual]]</f>
        <v>18</v>
      </c>
      <c r="AE83">
        <f>Table1[[#This Row],[registered]]</f>
        <v>79</v>
      </c>
      <c r="AF83">
        <f>Table1[[#This Row],[cnt]]</f>
        <v>97</v>
      </c>
    </row>
    <row r="84" spans="1:32" ht="15" thickBot="1" x14ac:dyDescent="0.35">
      <c r="A84" s="26">
        <v>83</v>
      </c>
      <c r="B84" s="17">
        <v>40547</v>
      </c>
      <c r="C84" s="10">
        <v>1</v>
      </c>
      <c r="D84" s="10">
        <v>0</v>
      </c>
      <c r="E84" s="10">
        <v>1</v>
      </c>
      <c r="F84" s="10">
        <v>14</v>
      </c>
      <c r="G84" s="18" t="b">
        <v>0</v>
      </c>
      <c r="H84" s="10">
        <v>2</v>
      </c>
      <c r="I84" s="10">
        <v>1</v>
      </c>
      <c r="J84" s="10">
        <v>0.26</v>
      </c>
      <c r="K84" s="16">
        <v>0.2576</v>
      </c>
      <c r="L84" s="16">
        <v>0.52</v>
      </c>
      <c r="M84" s="16">
        <v>0.22389999999999999</v>
      </c>
      <c r="N84" s="16">
        <v>9</v>
      </c>
      <c r="O84" s="16">
        <v>54</v>
      </c>
      <c r="P84" s="16">
        <v>63</v>
      </c>
      <c r="Q84" s="31">
        <v>83</v>
      </c>
      <c r="R84" s="32">
        <v>40547</v>
      </c>
      <c r="S84" s="33" t="str">
        <f t="shared" si="8"/>
        <v>Winter</v>
      </c>
      <c r="T84" s="33">
        <f>2011 + Table1[[#This Row],[yr]]</f>
        <v>2011</v>
      </c>
      <c r="U84" s="33" t="str">
        <f t="shared" si="9"/>
        <v>January</v>
      </c>
      <c r="V84" s="33" t="str">
        <f t="shared" si="10"/>
        <v>02 PM</v>
      </c>
      <c r="W84" s="33" t="b">
        <f>Table1[[#This Row],[holiday]]</f>
        <v>0</v>
      </c>
      <c r="X84" s="33" t="str">
        <f t="shared" si="11"/>
        <v>Tuesday</v>
      </c>
      <c r="Y84" s="33" t="str">
        <f t="shared" si="12"/>
        <v>Clear</v>
      </c>
      <c r="Z84" s="33" t="str">
        <f t="shared" si="13"/>
        <v>10.7 °C</v>
      </c>
      <c r="AA84" s="33" t="str">
        <f t="shared" si="13"/>
        <v>10.6 °C</v>
      </c>
      <c r="AB84" s="33" t="str">
        <f t="shared" si="14"/>
        <v>52 %</v>
      </c>
      <c r="AC84" s="33" t="str">
        <f t="shared" si="15"/>
        <v>15 km/h</v>
      </c>
      <c r="AD84" s="33">
        <f>Table1[[#This Row],[casual]]</f>
        <v>9</v>
      </c>
      <c r="AE84" s="33">
        <f>Table1[[#This Row],[registered]]</f>
        <v>54</v>
      </c>
      <c r="AF84" s="33">
        <f>Table1[[#This Row],[cnt]]</f>
        <v>63</v>
      </c>
    </row>
    <row r="85" spans="1:32" ht="15" thickBot="1" x14ac:dyDescent="0.35">
      <c r="A85" s="26">
        <v>84</v>
      </c>
      <c r="B85" s="17">
        <v>40547</v>
      </c>
      <c r="C85" s="10">
        <v>1</v>
      </c>
      <c r="D85" s="10">
        <v>0</v>
      </c>
      <c r="E85" s="10">
        <v>1</v>
      </c>
      <c r="F85" s="10">
        <v>15</v>
      </c>
      <c r="G85" s="18" t="b">
        <v>0</v>
      </c>
      <c r="H85" s="10">
        <v>2</v>
      </c>
      <c r="I85" s="10">
        <v>1</v>
      </c>
      <c r="J85" s="10">
        <v>0.28000000000000003</v>
      </c>
      <c r="K85" s="16">
        <v>0.2727</v>
      </c>
      <c r="L85" s="16">
        <v>0.52</v>
      </c>
      <c r="M85" s="16">
        <v>0.25369999999999998</v>
      </c>
      <c r="N85" s="16">
        <v>17</v>
      </c>
      <c r="O85" s="16">
        <v>48</v>
      </c>
      <c r="P85" s="16">
        <v>65</v>
      </c>
      <c r="Q85" s="10">
        <v>84</v>
      </c>
      <c r="R85" s="17">
        <v>40547</v>
      </c>
      <c r="S85" t="str">
        <f t="shared" si="8"/>
        <v>Winter</v>
      </c>
      <c r="T85">
        <f>2011 + Table1[[#This Row],[yr]]</f>
        <v>2011</v>
      </c>
      <c r="U85" t="str">
        <f t="shared" si="9"/>
        <v>January</v>
      </c>
      <c r="V85" t="str">
        <f t="shared" si="10"/>
        <v>03 PM</v>
      </c>
      <c r="W85" t="b">
        <f>Table1[[#This Row],[holiday]]</f>
        <v>0</v>
      </c>
      <c r="X85" t="str">
        <f t="shared" si="11"/>
        <v>Tuesday</v>
      </c>
      <c r="Y85" t="str">
        <f t="shared" si="12"/>
        <v>Clear</v>
      </c>
      <c r="Z85" t="str">
        <f t="shared" si="13"/>
        <v>11.5 °C</v>
      </c>
      <c r="AA85" t="str">
        <f t="shared" si="13"/>
        <v>11.2 °C</v>
      </c>
      <c r="AB85" t="str">
        <f t="shared" si="14"/>
        <v>52 %</v>
      </c>
      <c r="AC85" t="str">
        <f t="shared" si="15"/>
        <v>17 km/h</v>
      </c>
      <c r="AD85">
        <f>Table1[[#This Row],[casual]]</f>
        <v>17</v>
      </c>
      <c r="AE85">
        <f>Table1[[#This Row],[registered]]</f>
        <v>48</v>
      </c>
      <c r="AF85">
        <f>Table1[[#This Row],[cnt]]</f>
        <v>65</v>
      </c>
    </row>
    <row r="86" spans="1:32" ht="15" thickBot="1" x14ac:dyDescent="0.35">
      <c r="A86" s="26">
        <v>85</v>
      </c>
      <c r="B86" s="17">
        <v>40547</v>
      </c>
      <c r="C86" s="10">
        <v>1</v>
      </c>
      <c r="D86" s="10">
        <v>0</v>
      </c>
      <c r="E86" s="10">
        <v>1</v>
      </c>
      <c r="F86" s="10">
        <v>16</v>
      </c>
      <c r="G86" s="18" t="b">
        <v>0</v>
      </c>
      <c r="H86" s="10">
        <v>2</v>
      </c>
      <c r="I86" s="10">
        <v>1</v>
      </c>
      <c r="J86" s="10">
        <v>0.3</v>
      </c>
      <c r="K86" s="16">
        <v>0.28789999999999999</v>
      </c>
      <c r="L86" s="16">
        <v>0.49</v>
      </c>
      <c r="M86" s="16">
        <v>0.25369999999999998</v>
      </c>
      <c r="N86" s="16">
        <v>15</v>
      </c>
      <c r="O86" s="16">
        <v>68</v>
      </c>
      <c r="P86" s="16">
        <v>83</v>
      </c>
      <c r="Q86" s="31">
        <v>85</v>
      </c>
      <c r="R86" s="32">
        <v>40547</v>
      </c>
      <c r="S86" s="33" t="str">
        <f t="shared" si="8"/>
        <v>Winter</v>
      </c>
      <c r="T86" s="33">
        <f>2011 + Table1[[#This Row],[yr]]</f>
        <v>2011</v>
      </c>
      <c r="U86" s="33" t="str">
        <f t="shared" si="9"/>
        <v>January</v>
      </c>
      <c r="V86" s="33" t="str">
        <f t="shared" si="10"/>
        <v>04 PM</v>
      </c>
      <c r="W86" s="33" t="b">
        <f>Table1[[#This Row],[holiday]]</f>
        <v>0</v>
      </c>
      <c r="X86" s="33" t="str">
        <f t="shared" si="11"/>
        <v>Tuesday</v>
      </c>
      <c r="Y86" s="33" t="str">
        <f t="shared" si="12"/>
        <v>Clear</v>
      </c>
      <c r="Z86" s="33" t="str">
        <f t="shared" si="13"/>
        <v>12.3 °C</v>
      </c>
      <c r="AA86" s="33" t="str">
        <f t="shared" si="13"/>
        <v>11.8 °C</v>
      </c>
      <c r="AB86" s="33" t="str">
        <f t="shared" si="14"/>
        <v>49 %</v>
      </c>
      <c r="AC86" s="33" t="str">
        <f t="shared" si="15"/>
        <v>17 km/h</v>
      </c>
      <c r="AD86" s="33">
        <f>Table1[[#This Row],[casual]]</f>
        <v>15</v>
      </c>
      <c r="AE86" s="33">
        <f>Table1[[#This Row],[registered]]</f>
        <v>68</v>
      </c>
      <c r="AF86" s="33">
        <f>Table1[[#This Row],[cnt]]</f>
        <v>83</v>
      </c>
    </row>
    <row r="87" spans="1:32" ht="15" thickBot="1" x14ac:dyDescent="0.35">
      <c r="A87" s="26">
        <v>86</v>
      </c>
      <c r="B87" s="17">
        <v>40547</v>
      </c>
      <c r="C87" s="10">
        <v>1</v>
      </c>
      <c r="D87" s="10">
        <v>0</v>
      </c>
      <c r="E87" s="10">
        <v>1</v>
      </c>
      <c r="F87" s="10">
        <v>17</v>
      </c>
      <c r="G87" s="18" t="b">
        <v>0</v>
      </c>
      <c r="H87" s="10">
        <v>2</v>
      </c>
      <c r="I87" s="10">
        <v>1</v>
      </c>
      <c r="J87" s="10">
        <v>0.28000000000000003</v>
      </c>
      <c r="K87" s="16">
        <v>0.2727</v>
      </c>
      <c r="L87" s="16">
        <v>0.48</v>
      </c>
      <c r="M87" s="16">
        <v>0.22389999999999999</v>
      </c>
      <c r="N87" s="16">
        <v>10</v>
      </c>
      <c r="O87" s="16">
        <v>202</v>
      </c>
      <c r="P87" s="16">
        <v>212</v>
      </c>
      <c r="Q87" s="10">
        <v>86</v>
      </c>
      <c r="R87" s="17">
        <v>40547</v>
      </c>
      <c r="S87" t="str">
        <f t="shared" si="8"/>
        <v>Winter</v>
      </c>
      <c r="T87">
        <f>2011 + Table1[[#This Row],[yr]]</f>
        <v>2011</v>
      </c>
      <c r="U87" t="str">
        <f t="shared" si="9"/>
        <v>January</v>
      </c>
      <c r="V87" t="str">
        <f t="shared" si="10"/>
        <v>05 PM</v>
      </c>
      <c r="W87" t="b">
        <f>Table1[[#This Row],[holiday]]</f>
        <v>0</v>
      </c>
      <c r="X87" t="str">
        <f t="shared" si="11"/>
        <v>Tuesday</v>
      </c>
      <c r="Y87" t="str">
        <f t="shared" si="12"/>
        <v>Clear</v>
      </c>
      <c r="Z87" t="str">
        <f t="shared" si="13"/>
        <v>11.5 °C</v>
      </c>
      <c r="AA87" t="str">
        <f t="shared" si="13"/>
        <v>11.2 °C</v>
      </c>
      <c r="AB87" t="str">
        <f t="shared" si="14"/>
        <v>48 %</v>
      </c>
      <c r="AC87" t="str">
        <f t="shared" si="15"/>
        <v>15 km/h</v>
      </c>
      <c r="AD87">
        <f>Table1[[#This Row],[casual]]</f>
        <v>10</v>
      </c>
      <c r="AE87">
        <f>Table1[[#This Row],[registered]]</f>
        <v>202</v>
      </c>
      <c r="AF87">
        <f>Table1[[#This Row],[cnt]]</f>
        <v>212</v>
      </c>
    </row>
    <row r="88" spans="1:32" ht="15" thickBot="1" x14ac:dyDescent="0.35">
      <c r="A88" s="26">
        <v>87</v>
      </c>
      <c r="B88" s="17">
        <v>40547</v>
      </c>
      <c r="C88" s="10">
        <v>1</v>
      </c>
      <c r="D88" s="10">
        <v>0</v>
      </c>
      <c r="E88" s="10">
        <v>1</v>
      </c>
      <c r="F88" s="10">
        <v>18</v>
      </c>
      <c r="G88" s="18" t="b">
        <v>0</v>
      </c>
      <c r="H88" s="10">
        <v>2</v>
      </c>
      <c r="I88" s="10">
        <v>1</v>
      </c>
      <c r="J88" s="10">
        <v>0.26</v>
      </c>
      <c r="K88" s="16">
        <v>0.2576</v>
      </c>
      <c r="L88" s="16">
        <v>0.48</v>
      </c>
      <c r="M88" s="16">
        <v>0.19400000000000001</v>
      </c>
      <c r="N88" s="16">
        <v>3</v>
      </c>
      <c r="O88" s="16">
        <v>179</v>
      </c>
      <c r="P88" s="16">
        <v>182</v>
      </c>
      <c r="Q88" s="31">
        <v>87</v>
      </c>
      <c r="R88" s="32">
        <v>40547</v>
      </c>
      <c r="S88" s="33" t="str">
        <f t="shared" si="8"/>
        <v>Winter</v>
      </c>
      <c r="T88" s="33">
        <f>2011 + Table1[[#This Row],[yr]]</f>
        <v>2011</v>
      </c>
      <c r="U88" s="33" t="str">
        <f t="shared" si="9"/>
        <v>January</v>
      </c>
      <c r="V88" s="33" t="str">
        <f t="shared" si="10"/>
        <v>06 PM</v>
      </c>
      <c r="W88" s="33" t="b">
        <f>Table1[[#This Row],[holiday]]</f>
        <v>0</v>
      </c>
      <c r="X88" s="33" t="str">
        <f t="shared" si="11"/>
        <v>Tuesday</v>
      </c>
      <c r="Y88" s="33" t="str">
        <f t="shared" si="12"/>
        <v>Clear</v>
      </c>
      <c r="Z88" s="33" t="str">
        <f t="shared" si="13"/>
        <v>10.7 °C</v>
      </c>
      <c r="AA88" s="33" t="str">
        <f t="shared" si="13"/>
        <v>10.6 °C</v>
      </c>
      <c r="AB88" s="33" t="str">
        <f t="shared" si="14"/>
        <v>48 %</v>
      </c>
      <c r="AC88" s="33" t="str">
        <f t="shared" si="15"/>
        <v>13 km/h</v>
      </c>
      <c r="AD88" s="33">
        <f>Table1[[#This Row],[casual]]</f>
        <v>3</v>
      </c>
      <c r="AE88" s="33">
        <f>Table1[[#This Row],[registered]]</f>
        <v>179</v>
      </c>
      <c r="AF88" s="33">
        <f>Table1[[#This Row],[cnt]]</f>
        <v>182</v>
      </c>
    </row>
    <row r="89" spans="1:32" ht="15" thickBot="1" x14ac:dyDescent="0.35">
      <c r="A89" s="26">
        <v>88</v>
      </c>
      <c r="B89" s="17">
        <v>40547</v>
      </c>
      <c r="C89" s="10">
        <v>1</v>
      </c>
      <c r="D89" s="10">
        <v>0</v>
      </c>
      <c r="E89" s="10">
        <v>1</v>
      </c>
      <c r="F89" s="10">
        <v>19</v>
      </c>
      <c r="G89" s="18" t="b">
        <v>0</v>
      </c>
      <c r="H89" s="10">
        <v>2</v>
      </c>
      <c r="I89" s="10">
        <v>1</v>
      </c>
      <c r="J89" s="10">
        <v>0.24</v>
      </c>
      <c r="K89" s="16">
        <v>0.2576</v>
      </c>
      <c r="L89" s="16">
        <v>0.48</v>
      </c>
      <c r="M89" s="16">
        <v>0.1045</v>
      </c>
      <c r="N89" s="16">
        <v>2</v>
      </c>
      <c r="O89" s="16">
        <v>110</v>
      </c>
      <c r="P89" s="16">
        <v>112</v>
      </c>
      <c r="Q89" s="10">
        <v>88</v>
      </c>
      <c r="R89" s="17">
        <v>40547</v>
      </c>
      <c r="S89" t="str">
        <f t="shared" si="8"/>
        <v>Winter</v>
      </c>
      <c r="T89">
        <f>2011 + Table1[[#This Row],[yr]]</f>
        <v>2011</v>
      </c>
      <c r="U89" t="str">
        <f t="shared" si="9"/>
        <v>January</v>
      </c>
      <c r="V89" t="str">
        <f t="shared" si="10"/>
        <v>07 PM</v>
      </c>
      <c r="W89" t="b">
        <f>Table1[[#This Row],[holiday]]</f>
        <v>0</v>
      </c>
      <c r="X89" t="str">
        <f t="shared" si="11"/>
        <v>Tuesday</v>
      </c>
      <c r="Y89" t="str">
        <f t="shared" si="12"/>
        <v>Clear</v>
      </c>
      <c r="Z89" t="str">
        <f t="shared" si="13"/>
        <v>9.8 °C</v>
      </c>
      <c r="AA89" t="str">
        <f t="shared" si="13"/>
        <v>10.6 °C</v>
      </c>
      <c r="AB89" t="str">
        <f t="shared" si="14"/>
        <v>48 %</v>
      </c>
      <c r="AC89" t="str">
        <f t="shared" si="15"/>
        <v>7 km/h</v>
      </c>
      <c r="AD89">
        <f>Table1[[#This Row],[casual]]</f>
        <v>2</v>
      </c>
      <c r="AE89">
        <f>Table1[[#This Row],[registered]]</f>
        <v>110</v>
      </c>
      <c r="AF89">
        <f>Table1[[#This Row],[cnt]]</f>
        <v>112</v>
      </c>
    </row>
    <row r="90" spans="1:32" ht="15" thickBot="1" x14ac:dyDescent="0.35">
      <c r="A90" s="26">
        <v>89</v>
      </c>
      <c r="B90" s="17">
        <v>40547</v>
      </c>
      <c r="C90" s="10">
        <v>1</v>
      </c>
      <c r="D90" s="10">
        <v>0</v>
      </c>
      <c r="E90" s="10">
        <v>1</v>
      </c>
      <c r="F90" s="10">
        <v>20</v>
      </c>
      <c r="G90" s="18" t="b">
        <v>0</v>
      </c>
      <c r="H90" s="10">
        <v>2</v>
      </c>
      <c r="I90" s="10">
        <v>1</v>
      </c>
      <c r="J90" s="10">
        <v>0.24</v>
      </c>
      <c r="K90" s="16">
        <v>0.2576</v>
      </c>
      <c r="L90" s="16">
        <v>0.48</v>
      </c>
      <c r="M90" s="16">
        <v>0.1045</v>
      </c>
      <c r="N90" s="16">
        <v>1</v>
      </c>
      <c r="O90" s="16">
        <v>53</v>
      </c>
      <c r="P90" s="16">
        <v>54</v>
      </c>
      <c r="Q90" s="31">
        <v>89</v>
      </c>
      <c r="R90" s="32">
        <v>40547</v>
      </c>
      <c r="S90" s="33" t="str">
        <f t="shared" si="8"/>
        <v>Winter</v>
      </c>
      <c r="T90" s="33">
        <f>2011 + Table1[[#This Row],[yr]]</f>
        <v>2011</v>
      </c>
      <c r="U90" s="33" t="str">
        <f t="shared" si="9"/>
        <v>January</v>
      </c>
      <c r="V90" s="33" t="str">
        <f t="shared" si="10"/>
        <v>08 PM</v>
      </c>
      <c r="W90" s="33" t="b">
        <f>Table1[[#This Row],[holiday]]</f>
        <v>0</v>
      </c>
      <c r="X90" s="33" t="str">
        <f t="shared" si="11"/>
        <v>Tuesday</v>
      </c>
      <c r="Y90" s="33" t="str">
        <f t="shared" si="12"/>
        <v>Clear</v>
      </c>
      <c r="Z90" s="33" t="str">
        <f t="shared" si="13"/>
        <v>9.8 °C</v>
      </c>
      <c r="AA90" s="33" t="str">
        <f t="shared" si="13"/>
        <v>10.6 °C</v>
      </c>
      <c r="AB90" s="33" t="str">
        <f t="shared" si="14"/>
        <v>48 %</v>
      </c>
      <c r="AC90" s="33" t="str">
        <f t="shared" si="15"/>
        <v>7 km/h</v>
      </c>
      <c r="AD90" s="33">
        <f>Table1[[#This Row],[casual]]</f>
        <v>1</v>
      </c>
      <c r="AE90" s="33">
        <f>Table1[[#This Row],[registered]]</f>
        <v>53</v>
      </c>
      <c r="AF90" s="33">
        <f>Table1[[#This Row],[cnt]]</f>
        <v>54</v>
      </c>
    </row>
    <row r="91" spans="1:32" ht="15" thickBot="1" x14ac:dyDescent="0.35">
      <c r="A91" s="26">
        <v>90</v>
      </c>
      <c r="B91" s="17">
        <v>40547</v>
      </c>
      <c r="C91" s="10">
        <v>1</v>
      </c>
      <c r="D91" s="10">
        <v>0</v>
      </c>
      <c r="E91" s="10">
        <v>1</v>
      </c>
      <c r="F91" s="10">
        <v>21</v>
      </c>
      <c r="G91" s="18" t="b">
        <v>0</v>
      </c>
      <c r="H91" s="10">
        <v>2</v>
      </c>
      <c r="I91" s="10">
        <v>1</v>
      </c>
      <c r="J91" s="10">
        <v>0.22</v>
      </c>
      <c r="K91" s="16">
        <v>0.2727</v>
      </c>
      <c r="L91" s="16">
        <v>0.64</v>
      </c>
      <c r="M91" s="16">
        <v>0</v>
      </c>
      <c r="N91" s="16">
        <v>0</v>
      </c>
      <c r="O91" s="16">
        <v>48</v>
      </c>
      <c r="P91" s="16">
        <v>48</v>
      </c>
      <c r="Q91" s="10">
        <v>90</v>
      </c>
      <c r="R91" s="17">
        <v>40547</v>
      </c>
      <c r="S91" t="str">
        <f t="shared" si="8"/>
        <v>Winter</v>
      </c>
      <c r="T91">
        <f>2011 + Table1[[#This Row],[yr]]</f>
        <v>2011</v>
      </c>
      <c r="U91" t="str">
        <f t="shared" si="9"/>
        <v>January</v>
      </c>
      <c r="V91" t="str">
        <f t="shared" si="10"/>
        <v>09 PM</v>
      </c>
      <c r="W91" t="b">
        <f>Table1[[#This Row],[holiday]]</f>
        <v>0</v>
      </c>
      <c r="X91" t="str">
        <f t="shared" si="11"/>
        <v>Tuesday</v>
      </c>
      <c r="Y91" t="str">
        <f t="shared" si="12"/>
        <v>Clear</v>
      </c>
      <c r="Z91" t="str">
        <f t="shared" si="13"/>
        <v>9 °C</v>
      </c>
      <c r="AA91" t="str">
        <f t="shared" si="13"/>
        <v>11.2 °C</v>
      </c>
      <c r="AB91" t="str">
        <f t="shared" si="14"/>
        <v>64 %</v>
      </c>
      <c r="AC91" t="str">
        <f t="shared" si="15"/>
        <v>0 km/h</v>
      </c>
      <c r="AD91">
        <f>Table1[[#This Row],[casual]]</f>
        <v>0</v>
      </c>
      <c r="AE91">
        <f>Table1[[#This Row],[registered]]</f>
        <v>48</v>
      </c>
      <c r="AF91">
        <f>Table1[[#This Row],[cnt]]</f>
        <v>48</v>
      </c>
    </row>
    <row r="92" spans="1:32" ht="15" thickBot="1" x14ac:dyDescent="0.35">
      <c r="A92" s="26">
        <v>91</v>
      </c>
      <c r="B92" s="17">
        <v>40547</v>
      </c>
      <c r="C92" s="10">
        <v>1</v>
      </c>
      <c r="D92" s="10">
        <v>0</v>
      </c>
      <c r="E92" s="10">
        <v>1</v>
      </c>
      <c r="F92" s="10">
        <v>22</v>
      </c>
      <c r="G92" s="18" t="b">
        <v>0</v>
      </c>
      <c r="H92" s="10">
        <v>2</v>
      </c>
      <c r="I92" s="10">
        <v>1</v>
      </c>
      <c r="J92" s="10">
        <v>0.22</v>
      </c>
      <c r="K92" s="16">
        <v>0.2576</v>
      </c>
      <c r="L92" s="16">
        <v>0.64</v>
      </c>
      <c r="M92" s="16">
        <v>8.9599999999999999E-2</v>
      </c>
      <c r="N92" s="16">
        <v>1</v>
      </c>
      <c r="O92" s="16">
        <v>34</v>
      </c>
      <c r="P92" s="16">
        <v>35</v>
      </c>
      <c r="Q92" s="31">
        <v>91</v>
      </c>
      <c r="R92" s="32">
        <v>40547</v>
      </c>
      <c r="S92" s="33" t="str">
        <f t="shared" si="8"/>
        <v>Winter</v>
      </c>
      <c r="T92" s="33">
        <f>2011 + Table1[[#This Row],[yr]]</f>
        <v>2011</v>
      </c>
      <c r="U92" s="33" t="str">
        <f t="shared" si="9"/>
        <v>January</v>
      </c>
      <c r="V92" s="33" t="str">
        <f t="shared" si="10"/>
        <v>10 PM</v>
      </c>
      <c r="W92" s="33" t="b">
        <f>Table1[[#This Row],[holiday]]</f>
        <v>0</v>
      </c>
      <c r="X92" s="33" t="str">
        <f t="shared" si="11"/>
        <v>Tuesday</v>
      </c>
      <c r="Y92" s="33" t="str">
        <f t="shared" si="12"/>
        <v>Clear</v>
      </c>
      <c r="Z92" s="33" t="str">
        <f t="shared" si="13"/>
        <v>9 °C</v>
      </c>
      <c r="AA92" s="33" t="str">
        <f t="shared" si="13"/>
        <v>10.6 °C</v>
      </c>
      <c r="AB92" s="33" t="str">
        <f t="shared" si="14"/>
        <v>64 %</v>
      </c>
      <c r="AC92" s="33" t="str">
        <f t="shared" si="15"/>
        <v>6 km/h</v>
      </c>
      <c r="AD92" s="33">
        <f>Table1[[#This Row],[casual]]</f>
        <v>1</v>
      </c>
      <c r="AE92" s="33">
        <f>Table1[[#This Row],[registered]]</f>
        <v>34</v>
      </c>
      <c r="AF92" s="33">
        <f>Table1[[#This Row],[cnt]]</f>
        <v>35</v>
      </c>
    </row>
    <row r="93" spans="1:32" ht="15" thickBot="1" x14ac:dyDescent="0.35">
      <c r="A93" s="26">
        <v>92</v>
      </c>
      <c r="B93" s="17">
        <v>40547</v>
      </c>
      <c r="C93" s="10">
        <v>1</v>
      </c>
      <c r="D93" s="10">
        <v>0</v>
      </c>
      <c r="E93" s="10">
        <v>1</v>
      </c>
      <c r="F93" s="10">
        <v>23</v>
      </c>
      <c r="G93" s="18" t="b">
        <v>0</v>
      </c>
      <c r="H93" s="10">
        <v>2</v>
      </c>
      <c r="I93" s="10">
        <v>1</v>
      </c>
      <c r="J93" s="10">
        <v>0.2</v>
      </c>
      <c r="K93" s="16">
        <v>0.2273</v>
      </c>
      <c r="L93" s="16">
        <v>0.69</v>
      </c>
      <c r="M93" s="16">
        <v>8.9599999999999999E-2</v>
      </c>
      <c r="N93" s="16">
        <v>2</v>
      </c>
      <c r="O93" s="16">
        <v>9</v>
      </c>
      <c r="P93" s="16">
        <v>11</v>
      </c>
      <c r="Q93" s="10">
        <v>92</v>
      </c>
      <c r="R93" s="17">
        <v>40547</v>
      </c>
      <c r="S93" t="str">
        <f t="shared" si="8"/>
        <v>Winter</v>
      </c>
      <c r="T93">
        <f>2011 + Table1[[#This Row],[yr]]</f>
        <v>2011</v>
      </c>
      <c r="U93" t="str">
        <f t="shared" si="9"/>
        <v>January</v>
      </c>
      <c r="V93" t="str">
        <f t="shared" si="10"/>
        <v>11 PM</v>
      </c>
      <c r="W93" t="b">
        <f>Table1[[#This Row],[holiday]]</f>
        <v>0</v>
      </c>
      <c r="X93" t="str">
        <f t="shared" si="11"/>
        <v>Tuesday</v>
      </c>
      <c r="Y93" t="str">
        <f t="shared" si="12"/>
        <v>Clear</v>
      </c>
      <c r="Z93" t="str">
        <f t="shared" si="13"/>
        <v>8.2 °C</v>
      </c>
      <c r="AA93" t="str">
        <f t="shared" si="13"/>
        <v>9.3 °C</v>
      </c>
      <c r="AB93" t="str">
        <f t="shared" si="14"/>
        <v>69 %</v>
      </c>
      <c r="AC93" t="str">
        <f t="shared" si="15"/>
        <v>6 km/h</v>
      </c>
      <c r="AD93">
        <f>Table1[[#This Row],[casual]]</f>
        <v>2</v>
      </c>
      <c r="AE93">
        <f>Table1[[#This Row],[registered]]</f>
        <v>9</v>
      </c>
      <c r="AF93">
        <f>Table1[[#This Row],[cnt]]</f>
        <v>11</v>
      </c>
    </row>
    <row r="94" spans="1:32" ht="15" thickBot="1" x14ac:dyDescent="0.35">
      <c r="A94" s="26">
        <v>93</v>
      </c>
      <c r="B94" s="17">
        <v>40548</v>
      </c>
      <c r="C94" s="10">
        <v>1</v>
      </c>
      <c r="D94" s="10">
        <v>0</v>
      </c>
      <c r="E94" s="10">
        <v>1</v>
      </c>
      <c r="F94" s="10">
        <v>0</v>
      </c>
      <c r="G94" s="18" t="b">
        <v>0</v>
      </c>
      <c r="H94" s="10">
        <v>3</v>
      </c>
      <c r="I94" s="10">
        <v>1</v>
      </c>
      <c r="J94" s="10">
        <v>0.2</v>
      </c>
      <c r="K94" s="16">
        <v>0.2576</v>
      </c>
      <c r="L94" s="16">
        <v>0.64</v>
      </c>
      <c r="M94" s="16">
        <v>0</v>
      </c>
      <c r="N94" s="16">
        <v>0</v>
      </c>
      <c r="O94" s="16">
        <v>6</v>
      </c>
      <c r="P94" s="16">
        <v>6</v>
      </c>
      <c r="Q94" s="31">
        <v>93</v>
      </c>
      <c r="R94" s="32">
        <v>40548</v>
      </c>
      <c r="S94" s="33" t="str">
        <f t="shared" si="8"/>
        <v>Winter</v>
      </c>
      <c r="T94" s="33">
        <f>2011 + Table1[[#This Row],[yr]]</f>
        <v>2011</v>
      </c>
      <c r="U94" s="33" t="str">
        <f t="shared" si="9"/>
        <v>January</v>
      </c>
      <c r="V94" s="33" t="str">
        <f t="shared" si="10"/>
        <v>12 AM</v>
      </c>
      <c r="W94" s="33" t="b">
        <f>Table1[[#This Row],[holiday]]</f>
        <v>0</v>
      </c>
      <c r="X94" s="33" t="str">
        <f t="shared" si="11"/>
        <v>Wednesday</v>
      </c>
      <c r="Y94" s="33" t="str">
        <f t="shared" si="12"/>
        <v>Clear</v>
      </c>
      <c r="Z94" s="33" t="str">
        <f t="shared" si="13"/>
        <v>8.2 °C</v>
      </c>
      <c r="AA94" s="33" t="str">
        <f t="shared" si="13"/>
        <v>10.6 °C</v>
      </c>
      <c r="AB94" s="33" t="str">
        <f t="shared" si="14"/>
        <v>64 %</v>
      </c>
      <c r="AC94" s="33" t="str">
        <f t="shared" si="15"/>
        <v>0 km/h</v>
      </c>
      <c r="AD94" s="33">
        <f>Table1[[#This Row],[casual]]</f>
        <v>0</v>
      </c>
      <c r="AE94" s="33">
        <f>Table1[[#This Row],[registered]]</f>
        <v>6</v>
      </c>
      <c r="AF94" s="33">
        <f>Table1[[#This Row],[cnt]]</f>
        <v>6</v>
      </c>
    </row>
    <row r="95" spans="1:32" ht="15" thickBot="1" x14ac:dyDescent="0.35">
      <c r="A95" s="26">
        <v>94</v>
      </c>
      <c r="B95" s="17">
        <v>40548</v>
      </c>
      <c r="C95" s="10">
        <v>1</v>
      </c>
      <c r="D95" s="10">
        <v>0</v>
      </c>
      <c r="E95" s="10">
        <v>1</v>
      </c>
      <c r="F95" s="10">
        <v>1</v>
      </c>
      <c r="G95" s="18" t="b">
        <v>0</v>
      </c>
      <c r="H95" s="10">
        <v>3</v>
      </c>
      <c r="I95" s="10">
        <v>1</v>
      </c>
      <c r="J95" s="10">
        <v>0.16</v>
      </c>
      <c r="K95" s="16">
        <v>0.19700000000000001</v>
      </c>
      <c r="L95" s="16">
        <v>0.74</v>
      </c>
      <c r="M95" s="16">
        <v>8.9599999999999999E-2</v>
      </c>
      <c r="N95" s="16">
        <v>0</v>
      </c>
      <c r="O95" s="16">
        <v>6</v>
      </c>
      <c r="P95" s="16">
        <v>6</v>
      </c>
      <c r="Q95" s="10">
        <v>94</v>
      </c>
      <c r="R95" s="17">
        <v>40548</v>
      </c>
      <c r="S95" t="str">
        <f t="shared" si="8"/>
        <v>Winter</v>
      </c>
      <c r="T95">
        <f>2011 + Table1[[#This Row],[yr]]</f>
        <v>2011</v>
      </c>
      <c r="U95" t="str">
        <f t="shared" si="9"/>
        <v>January</v>
      </c>
      <c r="V95" t="str">
        <f t="shared" si="10"/>
        <v>01 AM</v>
      </c>
      <c r="W95" t="b">
        <f>Table1[[#This Row],[holiday]]</f>
        <v>0</v>
      </c>
      <c r="X95" t="str">
        <f t="shared" si="11"/>
        <v>Wednesday</v>
      </c>
      <c r="Y95" t="str">
        <f t="shared" si="12"/>
        <v>Clear</v>
      </c>
      <c r="Z95" t="str">
        <f t="shared" si="13"/>
        <v>6.6 °C</v>
      </c>
      <c r="AA95" t="str">
        <f t="shared" si="13"/>
        <v>8.1 °C</v>
      </c>
      <c r="AB95" t="str">
        <f t="shared" si="14"/>
        <v>74 %</v>
      </c>
      <c r="AC95" t="str">
        <f t="shared" si="15"/>
        <v>6 km/h</v>
      </c>
      <c r="AD95">
        <f>Table1[[#This Row],[casual]]</f>
        <v>0</v>
      </c>
      <c r="AE95">
        <f>Table1[[#This Row],[registered]]</f>
        <v>6</v>
      </c>
      <c r="AF95">
        <f>Table1[[#This Row],[cnt]]</f>
        <v>6</v>
      </c>
    </row>
    <row r="96" spans="1:32" ht="15" thickBot="1" x14ac:dyDescent="0.35">
      <c r="A96" s="26">
        <v>95</v>
      </c>
      <c r="B96" s="17">
        <v>40548</v>
      </c>
      <c r="C96" s="10">
        <v>1</v>
      </c>
      <c r="D96" s="10">
        <v>0</v>
      </c>
      <c r="E96" s="10">
        <v>1</v>
      </c>
      <c r="F96" s="10">
        <v>2</v>
      </c>
      <c r="G96" s="18" t="b">
        <v>0</v>
      </c>
      <c r="H96" s="10">
        <v>3</v>
      </c>
      <c r="I96" s="10">
        <v>1</v>
      </c>
      <c r="J96" s="10">
        <v>0.16</v>
      </c>
      <c r="K96" s="16">
        <v>0.19700000000000001</v>
      </c>
      <c r="L96" s="16">
        <v>0.74</v>
      </c>
      <c r="M96" s="16">
        <v>8.9599999999999999E-2</v>
      </c>
      <c r="N96" s="16">
        <v>0</v>
      </c>
      <c r="O96" s="16">
        <v>2</v>
      </c>
      <c r="P96" s="16">
        <v>2</v>
      </c>
      <c r="Q96" s="31">
        <v>95</v>
      </c>
      <c r="R96" s="32">
        <v>40548</v>
      </c>
      <c r="S96" s="33" t="str">
        <f t="shared" si="8"/>
        <v>Winter</v>
      </c>
      <c r="T96" s="33">
        <f>2011 + Table1[[#This Row],[yr]]</f>
        <v>2011</v>
      </c>
      <c r="U96" s="33" t="str">
        <f t="shared" si="9"/>
        <v>January</v>
      </c>
      <c r="V96" s="33" t="str">
        <f t="shared" si="10"/>
        <v>02 AM</v>
      </c>
      <c r="W96" s="33" t="b">
        <f>Table1[[#This Row],[holiday]]</f>
        <v>0</v>
      </c>
      <c r="X96" s="33" t="str">
        <f t="shared" si="11"/>
        <v>Wednesday</v>
      </c>
      <c r="Y96" s="33" t="str">
        <f t="shared" si="12"/>
        <v>Clear</v>
      </c>
      <c r="Z96" s="33" t="str">
        <f t="shared" si="13"/>
        <v>6.6 °C</v>
      </c>
      <c r="AA96" s="33" t="str">
        <f t="shared" si="13"/>
        <v>8.1 °C</v>
      </c>
      <c r="AB96" s="33" t="str">
        <f t="shared" si="14"/>
        <v>74 %</v>
      </c>
      <c r="AC96" s="33" t="str">
        <f t="shared" si="15"/>
        <v>6 km/h</v>
      </c>
      <c r="AD96" s="33">
        <f>Table1[[#This Row],[casual]]</f>
        <v>0</v>
      </c>
      <c r="AE96" s="33">
        <f>Table1[[#This Row],[registered]]</f>
        <v>2</v>
      </c>
      <c r="AF96" s="33">
        <f>Table1[[#This Row],[cnt]]</f>
        <v>2</v>
      </c>
    </row>
    <row r="97" spans="1:32" ht="15" thickBot="1" x14ac:dyDescent="0.35">
      <c r="A97" s="26">
        <v>96</v>
      </c>
      <c r="B97" s="17">
        <v>40548</v>
      </c>
      <c r="C97" s="10">
        <v>1</v>
      </c>
      <c r="D97" s="10">
        <v>0</v>
      </c>
      <c r="E97" s="10">
        <v>1</v>
      </c>
      <c r="F97" s="10">
        <v>4</v>
      </c>
      <c r="G97" s="18" t="b">
        <v>0</v>
      </c>
      <c r="H97" s="10">
        <v>3</v>
      </c>
      <c r="I97" s="10">
        <v>1</v>
      </c>
      <c r="J97" s="10">
        <v>0.24</v>
      </c>
      <c r="K97" s="16">
        <v>0.2273</v>
      </c>
      <c r="L97" s="16">
        <v>0.48</v>
      </c>
      <c r="M97" s="16">
        <v>0.22389999999999999</v>
      </c>
      <c r="N97" s="16">
        <v>0</v>
      </c>
      <c r="O97" s="16">
        <v>2</v>
      </c>
      <c r="P97" s="16">
        <v>2</v>
      </c>
      <c r="Q97" s="10">
        <v>96</v>
      </c>
      <c r="R97" s="17">
        <v>40548</v>
      </c>
      <c r="S97" t="str">
        <f t="shared" si="8"/>
        <v>Winter</v>
      </c>
      <c r="T97">
        <f>2011 + Table1[[#This Row],[yr]]</f>
        <v>2011</v>
      </c>
      <c r="U97" t="str">
        <f t="shared" si="9"/>
        <v>January</v>
      </c>
      <c r="V97" t="str">
        <f t="shared" si="10"/>
        <v>04 AM</v>
      </c>
      <c r="W97" t="b">
        <f>Table1[[#This Row],[holiday]]</f>
        <v>0</v>
      </c>
      <c r="X97" t="str">
        <f t="shared" si="11"/>
        <v>Wednesday</v>
      </c>
      <c r="Y97" t="str">
        <f t="shared" si="12"/>
        <v>Clear</v>
      </c>
      <c r="Z97" t="str">
        <f t="shared" si="13"/>
        <v>9.8 °C</v>
      </c>
      <c r="AA97" t="str">
        <f t="shared" si="13"/>
        <v>9.3 °C</v>
      </c>
      <c r="AB97" t="str">
        <f t="shared" si="14"/>
        <v>48 %</v>
      </c>
      <c r="AC97" t="str">
        <f t="shared" si="15"/>
        <v>15 km/h</v>
      </c>
      <c r="AD97">
        <f>Table1[[#This Row],[casual]]</f>
        <v>0</v>
      </c>
      <c r="AE97">
        <f>Table1[[#This Row],[registered]]</f>
        <v>2</v>
      </c>
      <c r="AF97">
        <f>Table1[[#This Row],[cnt]]</f>
        <v>2</v>
      </c>
    </row>
    <row r="98" spans="1:32" ht="15" thickBot="1" x14ac:dyDescent="0.35">
      <c r="A98" s="26">
        <v>97</v>
      </c>
      <c r="B98" s="17">
        <v>40548</v>
      </c>
      <c r="C98" s="10">
        <v>1</v>
      </c>
      <c r="D98" s="10">
        <v>0</v>
      </c>
      <c r="E98" s="10">
        <v>1</v>
      </c>
      <c r="F98" s="10">
        <v>5</v>
      </c>
      <c r="G98" s="18" t="b">
        <v>0</v>
      </c>
      <c r="H98" s="10">
        <v>3</v>
      </c>
      <c r="I98" s="10">
        <v>1</v>
      </c>
      <c r="J98" s="10">
        <v>0.22</v>
      </c>
      <c r="K98" s="16">
        <v>0.2273</v>
      </c>
      <c r="L98" s="16">
        <v>0.47</v>
      </c>
      <c r="M98" s="16">
        <v>0.16420000000000001</v>
      </c>
      <c r="N98" s="16">
        <v>0</v>
      </c>
      <c r="O98" s="16">
        <v>3</v>
      </c>
      <c r="P98" s="16">
        <v>3</v>
      </c>
      <c r="Q98" s="31">
        <v>97</v>
      </c>
      <c r="R98" s="32">
        <v>40548</v>
      </c>
      <c r="S98" s="33" t="str">
        <f t="shared" si="8"/>
        <v>Winter</v>
      </c>
      <c r="T98" s="33">
        <f>2011 + Table1[[#This Row],[yr]]</f>
        <v>2011</v>
      </c>
      <c r="U98" s="33" t="str">
        <f t="shared" si="9"/>
        <v>January</v>
      </c>
      <c r="V98" s="33" t="str">
        <f t="shared" si="10"/>
        <v>05 AM</v>
      </c>
      <c r="W98" s="33" t="b">
        <f>Table1[[#This Row],[holiday]]</f>
        <v>0</v>
      </c>
      <c r="X98" s="33" t="str">
        <f t="shared" si="11"/>
        <v>Wednesday</v>
      </c>
      <c r="Y98" s="33" t="str">
        <f t="shared" si="12"/>
        <v>Clear</v>
      </c>
      <c r="Z98" s="33" t="str">
        <f t="shared" si="13"/>
        <v>9 °C</v>
      </c>
      <c r="AA98" s="33" t="str">
        <f t="shared" si="13"/>
        <v>9.3 °C</v>
      </c>
      <c r="AB98" s="33" t="str">
        <f t="shared" si="14"/>
        <v>47 %</v>
      </c>
      <c r="AC98" s="33" t="str">
        <f t="shared" si="15"/>
        <v>11 km/h</v>
      </c>
      <c r="AD98" s="33">
        <f>Table1[[#This Row],[casual]]</f>
        <v>0</v>
      </c>
      <c r="AE98" s="33">
        <f>Table1[[#This Row],[registered]]</f>
        <v>3</v>
      </c>
      <c r="AF98" s="33">
        <f>Table1[[#This Row],[cnt]]</f>
        <v>3</v>
      </c>
    </row>
    <row r="99" spans="1:32" ht="15" thickBot="1" x14ac:dyDescent="0.35">
      <c r="A99" s="26">
        <v>98</v>
      </c>
      <c r="B99" s="17">
        <v>40548</v>
      </c>
      <c r="C99" s="10">
        <v>1</v>
      </c>
      <c r="D99" s="10">
        <v>0</v>
      </c>
      <c r="E99" s="10">
        <v>1</v>
      </c>
      <c r="F99" s="10">
        <v>6</v>
      </c>
      <c r="G99" s="18" t="b">
        <v>0</v>
      </c>
      <c r="H99" s="10">
        <v>3</v>
      </c>
      <c r="I99" s="10">
        <v>1</v>
      </c>
      <c r="J99" s="10">
        <v>0.2</v>
      </c>
      <c r="K99" s="16">
        <v>0.19700000000000001</v>
      </c>
      <c r="L99" s="16">
        <v>0.47</v>
      </c>
      <c r="M99" s="16">
        <v>0.22389999999999999</v>
      </c>
      <c r="N99" s="16">
        <v>0</v>
      </c>
      <c r="O99" s="16">
        <v>33</v>
      </c>
      <c r="P99" s="16">
        <v>33</v>
      </c>
      <c r="Q99" s="10">
        <v>98</v>
      </c>
      <c r="R99" s="17">
        <v>40548</v>
      </c>
      <c r="S99" t="str">
        <f t="shared" si="8"/>
        <v>Winter</v>
      </c>
      <c r="T99">
        <f>2011 + Table1[[#This Row],[yr]]</f>
        <v>2011</v>
      </c>
      <c r="U99" t="str">
        <f t="shared" si="9"/>
        <v>January</v>
      </c>
      <c r="V99" t="str">
        <f t="shared" si="10"/>
        <v>06 AM</v>
      </c>
      <c r="W99" t="b">
        <f>Table1[[#This Row],[holiday]]</f>
        <v>0</v>
      </c>
      <c r="X99" t="str">
        <f t="shared" si="11"/>
        <v>Wednesday</v>
      </c>
      <c r="Y99" t="str">
        <f t="shared" si="12"/>
        <v>Clear</v>
      </c>
      <c r="Z99" t="str">
        <f t="shared" si="13"/>
        <v>8.2 °C</v>
      </c>
      <c r="AA99" t="str">
        <f t="shared" si="13"/>
        <v>8.1 °C</v>
      </c>
      <c r="AB99" t="str">
        <f t="shared" si="14"/>
        <v>47 %</v>
      </c>
      <c r="AC99" t="str">
        <f t="shared" si="15"/>
        <v>15 km/h</v>
      </c>
      <c r="AD99">
        <f>Table1[[#This Row],[casual]]</f>
        <v>0</v>
      </c>
      <c r="AE99">
        <f>Table1[[#This Row],[registered]]</f>
        <v>33</v>
      </c>
      <c r="AF99">
        <f>Table1[[#This Row],[cnt]]</f>
        <v>33</v>
      </c>
    </row>
    <row r="100" spans="1:32" ht="15" thickBot="1" x14ac:dyDescent="0.35">
      <c r="A100" s="26">
        <v>99</v>
      </c>
      <c r="B100" s="17">
        <v>40548</v>
      </c>
      <c r="C100" s="10">
        <v>1</v>
      </c>
      <c r="D100" s="10">
        <v>0</v>
      </c>
      <c r="E100" s="10">
        <v>1</v>
      </c>
      <c r="F100" s="10">
        <v>7</v>
      </c>
      <c r="G100" s="18" t="b">
        <v>0</v>
      </c>
      <c r="H100" s="10">
        <v>3</v>
      </c>
      <c r="I100" s="10">
        <v>1</v>
      </c>
      <c r="J100" s="10">
        <v>0.18</v>
      </c>
      <c r="K100" s="16">
        <v>0.18179999999999999</v>
      </c>
      <c r="L100" s="16">
        <v>0.43</v>
      </c>
      <c r="M100" s="16">
        <v>0.19400000000000001</v>
      </c>
      <c r="N100" s="16">
        <v>1</v>
      </c>
      <c r="O100" s="16">
        <v>87</v>
      </c>
      <c r="P100" s="16">
        <v>88</v>
      </c>
      <c r="Q100" s="31">
        <v>99</v>
      </c>
      <c r="R100" s="32">
        <v>40548</v>
      </c>
      <c r="S100" s="33" t="str">
        <f t="shared" si="8"/>
        <v>Winter</v>
      </c>
      <c r="T100" s="33">
        <f>2011 + Table1[[#This Row],[yr]]</f>
        <v>2011</v>
      </c>
      <c r="U100" s="33" t="str">
        <f t="shared" si="9"/>
        <v>January</v>
      </c>
      <c r="V100" s="33" t="str">
        <f t="shared" si="10"/>
        <v>07 AM</v>
      </c>
      <c r="W100" s="33" t="b">
        <f>Table1[[#This Row],[holiday]]</f>
        <v>0</v>
      </c>
      <c r="X100" s="33" t="str">
        <f t="shared" si="11"/>
        <v>Wednesday</v>
      </c>
      <c r="Y100" s="33" t="str">
        <f t="shared" si="12"/>
        <v>Clear</v>
      </c>
      <c r="Z100" s="33" t="str">
        <f t="shared" si="13"/>
        <v>7.4 °C</v>
      </c>
      <c r="AA100" s="33" t="str">
        <f t="shared" si="13"/>
        <v>7.5 °C</v>
      </c>
      <c r="AB100" s="33" t="str">
        <f t="shared" si="14"/>
        <v>43 %</v>
      </c>
      <c r="AC100" s="33" t="str">
        <f t="shared" si="15"/>
        <v>13 km/h</v>
      </c>
      <c r="AD100" s="33">
        <f>Table1[[#This Row],[casual]]</f>
        <v>1</v>
      </c>
      <c r="AE100" s="33">
        <f>Table1[[#This Row],[registered]]</f>
        <v>87</v>
      </c>
      <c r="AF100" s="33">
        <f>Table1[[#This Row],[cnt]]</f>
        <v>88</v>
      </c>
    </row>
    <row r="101" spans="1:32" ht="15" thickBot="1" x14ac:dyDescent="0.35">
      <c r="A101" s="26">
        <v>100</v>
      </c>
      <c r="B101" s="17">
        <v>40548</v>
      </c>
      <c r="C101" s="10">
        <v>1</v>
      </c>
      <c r="D101" s="10">
        <v>0</v>
      </c>
      <c r="E101" s="10">
        <v>1</v>
      </c>
      <c r="F101" s="10">
        <v>8</v>
      </c>
      <c r="G101" s="18" t="b">
        <v>0</v>
      </c>
      <c r="H101" s="10">
        <v>3</v>
      </c>
      <c r="I101" s="10">
        <v>1</v>
      </c>
      <c r="J101" s="10">
        <v>0.2</v>
      </c>
      <c r="K101" s="16">
        <v>0.18179999999999999</v>
      </c>
      <c r="L101" s="16">
        <v>0.4</v>
      </c>
      <c r="M101" s="16">
        <v>0.29849999999999999</v>
      </c>
      <c r="N101" s="16">
        <v>3</v>
      </c>
      <c r="O101" s="16">
        <v>192</v>
      </c>
      <c r="P101" s="16">
        <v>195</v>
      </c>
      <c r="Q101" s="10">
        <v>100</v>
      </c>
      <c r="R101" s="17">
        <v>40548</v>
      </c>
      <c r="S101" t="str">
        <f t="shared" si="8"/>
        <v>Winter</v>
      </c>
      <c r="T101">
        <f>2011 + Table1[[#This Row],[yr]]</f>
        <v>2011</v>
      </c>
      <c r="U101" t="str">
        <f t="shared" si="9"/>
        <v>January</v>
      </c>
      <c r="V101" t="str">
        <f t="shared" si="10"/>
        <v>08 AM</v>
      </c>
      <c r="W101" t="b">
        <f>Table1[[#This Row],[holiday]]</f>
        <v>0</v>
      </c>
      <c r="X101" t="str">
        <f t="shared" si="11"/>
        <v>Wednesday</v>
      </c>
      <c r="Y101" t="str">
        <f t="shared" si="12"/>
        <v>Clear</v>
      </c>
      <c r="Z101" t="str">
        <f t="shared" si="13"/>
        <v>8.2 °C</v>
      </c>
      <c r="AA101" t="str">
        <f t="shared" si="13"/>
        <v>7.5 °C</v>
      </c>
      <c r="AB101" t="str">
        <f t="shared" si="14"/>
        <v>40 %</v>
      </c>
      <c r="AC101" t="str">
        <f t="shared" si="15"/>
        <v>20 km/h</v>
      </c>
      <c r="AD101">
        <f>Table1[[#This Row],[casual]]</f>
        <v>3</v>
      </c>
      <c r="AE101">
        <f>Table1[[#This Row],[registered]]</f>
        <v>192</v>
      </c>
      <c r="AF101">
        <f>Table1[[#This Row],[cnt]]</f>
        <v>195</v>
      </c>
    </row>
    <row r="102" spans="1:32" ht="15" thickBot="1" x14ac:dyDescent="0.35">
      <c r="A102" s="26">
        <v>101</v>
      </c>
      <c r="B102" s="17">
        <v>40548</v>
      </c>
      <c r="C102" s="10">
        <v>1</v>
      </c>
      <c r="D102" s="10">
        <v>0</v>
      </c>
      <c r="E102" s="10">
        <v>1</v>
      </c>
      <c r="F102" s="10">
        <v>9</v>
      </c>
      <c r="G102" s="18" t="b">
        <v>0</v>
      </c>
      <c r="H102" s="10">
        <v>3</v>
      </c>
      <c r="I102" s="10">
        <v>1</v>
      </c>
      <c r="J102" s="10">
        <v>0.22</v>
      </c>
      <c r="K102" s="16">
        <v>0.19700000000000001</v>
      </c>
      <c r="L102" s="16">
        <v>0.37</v>
      </c>
      <c r="M102" s="16">
        <v>0.32840000000000003</v>
      </c>
      <c r="N102" s="16">
        <v>6</v>
      </c>
      <c r="O102" s="16">
        <v>109</v>
      </c>
      <c r="P102" s="16">
        <v>115</v>
      </c>
      <c r="Q102" s="31">
        <v>101</v>
      </c>
      <c r="R102" s="32">
        <v>40548</v>
      </c>
      <c r="S102" s="33" t="str">
        <f t="shared" si="8"/>
        <v>Winter</v>
      </c>
      <c r="T102" s="33">
        <f>2011 + Table1[[#This Row],[yr]]</f>
        <v>2011</v>
      </c>
      <c r="U102" s="33" t="str">
        <f t="shared" si="9"/>
        <v>January</v>
      </c>
      <c r="V102" s="33" t="str">
        <f t="shared" si="10"/>
        <v>09 AM</v>
      </c>
      <c r="W102" s="33" t="b">
        <f>Table1[[#This Row],[holiday]]</f>
        <v>0</v>
      </c>
      <c r="X102" s="33" t="str">
        <f t="shared" si="11"/>
        <v>Wednesday</v>
      </c>
      <c r="Y102" s="33" t="str">
        <f t="shared" si="12"/>
        <v>Clear</v>
      </c>
      <c r="Z102" s="33" t="str">
        <f t="shared" si="13"/>
        <v>9 °C</v>
      </c>
      <c r="AA102" s="33" t="str">
        <f t="shared" si="13"/>
        <v>8.1 °C</v>
      </c>
      <c r="AB102" s="33" t="str">
        <f t="shared" si="14"/>
        <v>37 %</v>
      </c>
      <c r="AC102" s="33" t="str">
        <f t="shared" si="15"/>
        <v>22 km/h</v>
      </c>
      <c r="AD102" s="33">
        <f>Table1[[#This Row],[casual]]</f>
        <v>6</v>
      </c>
      <c r="AE102" s="33">
        <f>Table1[[#This Row],[registered]]</f>
        <v>109</v>
      </c>
      <c r="AF102" s="33">
        <f>Table1[[#This Row],[cnt]]</f>
        <v>115</v>
      </c>
    </row>
    <row r="103" spans="1:32" ht="15" thickBot="1" x14ac:dyDescent="0.35">
      <c r="A103" s="26">
        <v>102</v>
      </c>
      <c r="B103" s="17">
        <v>40548</v>
      </c>
      <c r="C103" s="10">
        <v>1</v>
      </c>
      <c r="D103" s="10">
        <v>0</v>
      </c>
      <c r="E103" s="10">
        <v>1</v>
      </c>
      <c r="F103" s="10">
        <v>10</v>
      </c>
      <c r="G103" s="18" t="b">
        <v>0</v>
      </c>
      <c r="H103" s="10">
        <v>3</v>
      </c>
      <c r="I103" s="10">
        <v>1</v>
      </c>
      <c r="J103" s="10">
        <v>0.22</v>
      </c>
      <c r="K103" s="16">
        <v>0.19700000000000001</v>
      </c>
      <c r="L103" s="16">
        <v>0.37</v>
      </c>
      <c r="M103" s="16">
        <v>0.32840000000000003</v>
      </c>
      <c r="N103" s="16">
        <v>4</v>
      </c>
      <c r="O103" s="16">
        <v>53</v>
      </c>
      <c r="P103" s="16">
        <v>57</v>
      </c>
      <c r="Q103" s="10">
        <v>102</v>
      </c>
      <c r="R103" s="17">
        <v>40548</v>
      </c>
      <c r="S103" t="str">
        <f t="shared" si="8"/>
        <v>Winter</v>
      </c>
      <c r="T103">
        <f>2011 + Table1[[#This Row],[yr]]</f>
        <v>2011</v>
      </c>
      <c r="U103" t="str">
        <f t="shared" si="9"/>
        <v>January</v>
      </c>
      <c r="V103" t="str">
        <f t="shared" si="10"/>
        <v>10 AM</v>
      </c>
      <c r="W103" t="b">
        <f>Table1[[#This Row],[holiday]]</f>
        <v>0</v>
      </c>
      <c r="X103" t="str">
        <f t="shared" si="11"/>
        <v>Wednesday</v>
      </c>
      <c r="Y103" t="str">
        <f t="shared" si="12"/>
        <v>Clear</v>
      </c>
      <c r="Z103" t="str">
        <f t="shared" si="13"/>
        <v>9 °C</v>
      </c>
      <c r="AA103" t="str">
        <f t="shared" si="13"/>
        <v>8.1 °C</v>
      </c>
      <c r="AB103" t="str">
        <f t="shared" si="14"/>
        <v>37 %</v>
      </c>
      <c r="AC103" t="str">
        <f t="shared" si="15"/>
        <v>22 km/h</v>
      </c>
      <c r="AD103">
        <f>Table1[[#This Row],[casual]]</f>
        <v>4</v>
      </c>
      <c r="AE103">
        <f>Table1[[#This Row],[registered]]</f>
        <v>53</v>
      </c>
      <c r="AF103">
        <f>Table1[[#This Row],[cnt]]</f>
        <v>57</v>
      </c>
    </row>
    <row r="104" spans="1:32" ht="15" thickBot="1" x14ac:dyDescent="0.35">
      <c r="A104" s="26">
        <v>103</v>
      </c>
      <c r="B104" s="17">
        <v>40548</v>
      </c>
      <c r="C104" s="10">
        <v>1</v>
      </c>
      <c r="D104" s="10">
        <v>0</v>
      </c>
      <c r="E104" s="10">
        <v>1</v>
      </c>
      <c r="F104" s="10">
        <v>11</v>
      </c>
      <c r="G104" s="18" t="b">
        <v>0</v>
      </c>
      <c r="H104" s="10">
        <v>3</v>
      </c>
      <c r="I104" s="10">
        <v>1</v>
      </c>
      <c r="J104" s="10">
        <v>0.26</v>
      </c>
      <c r="K104" s="16">
        <v>0.2273</v>
      </c>
      <c r="L104" s="16">
        <v>0.33</v>
      </c>
      <c r="M104" s="16">
        <v>0.32840000000000003</v>
      </c>
      <c r="N104" s="16">
        <v>12</v>
      </c>
      <c r="O104" s="16">
        <v>34</v>
      </c>
      <c r="P104" s="16">
        <v>46</v>
      </c>
      <c r="Q104" s="31">
        <v>103</v>
      </c>
      <c r="R104" s="32">
        <v>40548</v>
      </c>
      <c r="S104" s="33" t="str">
        <f t="shared" si="8"/>
        <v>Winter</v>
      </c>
      <c r="T104" s="33">
        <f>2011 + Table1[[#This Row],[yr]]</f>
        <v>2011</v>
      </c>
      <c r="U104" s="33" t="str">
        <f t="shared" si="9"/>
        <v>January</v>
      </c>
      <c r="V104" s="33" t="str">
        <f t="shared" si="10"/>
        <v>11 AM</v>
      </c>
      <c r="W104" s="33" t="b">
        <f>Table1[[#This Row],[holiday]]</f>
        <v>0</v>
      </c>
      <c r="X104" s="33" t="str">
        <f t="shared" si="11"/>
        <v>Wednesday</v>
      </c>
      <c r="Y104" s="33" t="str">
        <f t="shared" si="12"/>
        <v>Clear</v>
      </c>
      <c r="Z104" s="33" t="str">
        <f t="shared" si="13"/>
        <v>10.7 °C</v>
      </c>
      <c r="AA104" s="33" t="str">
        <f t="shared" si="13"/>
        <v>9.3 °C</v>
      </c>
      <c r="AB104" s="33" t="str">
        <f t="shared" si="14"/>
        <v>33 %</v>
      </c>
      <c r="AC104" s="33" t="str">
        <f t="shared" si="15"/>
        <v>22 km/h</v>
      </c>
      <c r="AD104" s="33">
        <f>Table1[[#This Row],[casual]]</f>
        <v>12</v>
      </c>
      <c r="AE104" s="33">
        <f>Table1[[#This Row],[registered]]</f>
        <v>34</v>
      </c>
      <c r="AF104" s="33">
        <f>Table1[[#This Row],[cnt]]</f>
        <v>46</v>
      </c>
    </row>
    <row r="105" spans="1:32" ht="15" thickBot="1" x14ac:dyDescent="0.35">
      <c r="A105" s="26">
        <v>104</v>
      </c>
      <c r="B105" s="17">
        <v>40548</v>
      </c>
      <c r="C105" s="10">
        <v>1</v>
      </c>
      <c r="D105" s="10">
        <v>0</v>
      </c>
      <c r="E105" s="10">
        <v>1</v>
      </c>
      <c r="F105" s="10">
        <v>12</v>
      </c>
      <c r="G105" s="18" t="b">
        <v>0</v>
      </c>
      <c r="H105" s="10">
        <v>3</v>
      </c>
      <c r="I105" s="10">
        <v>1</v>
      </c>
      <c r="J105" s="10">
        <v>0.26</v>
      </c>
      <c r="K105" s="16">
        <v>0.2273</v>
      </c>
      <c r="L105" s="16">
        <v>0.33</v>
      </c>
      <c r="M105" s="16">
        <v>0.32840000000000003</v>
      </c>
      <c r="N105" s="16">
        <v>5</v>
      </c>
      <c r="O105" s="16">
        <v>74</v>
      </c>
      <c r="P105" s="16">
        <v>79</v>
      </c>
      <c r="Q105" s="10">
        <v>104</v>
      </c>
      <c r="R105" s="17">
        <v>40548</v>
      </c>
      <c r="S105" t="str">
        <f t="shared" si="8"/>
        <v>Winter</v>
      </c>
      <c r="T105">
        <f>2011 + Table1[[#This Row],[yr]]</f>
        <v>2011</v>
      </c>
      <c r="U105" t="str">
        <f t="shared" si="9"/>
        <v>January</v>
      </c>
      <c r="V105" t="str">
        <f t="shared" si="10"/>
        <v>12 PM</v>
      </c>
      <c r="W105" t="b">
        <f>Table1[[#This Row],[holiday]]</f>
        <v>0</v>
      </c>
      <c r="X105" t="str">
        <f t="shared" si="11"/>
        <v>Wednesday</v>
      </c>
      <c r="Y105" t="str">
        <f t="shared" si="12"/>
        <v>Clear</v>
      </c>
      <c r="Z105" t="str">
        <f t="shared" si="13"/>
        <v>10.7 °C</v>
      </c>
      <c r="AA105" t="str">
        <f t="shared" si="13"/>
        <v>9.3 °C</v>
      </c>
      <c r="AB105" t="str">
        <f t="shared" si="14"/>
        <v>33 %</v>
      </c>
      <c r="AC105" t="str">
        <f t="shared" si="15"/>
        <v>22 km/h</v>
      </c>
      <c r="AD105">
        <f>Table1[[#This Row],[casual]]</f>
        <v>5</v>
      </c>
      <c r="AE105">
        <f>Table1[[#This Row],[registered]]</f>
        <v>74</v>
      </c>
      <c r="AF105">
        <f>Table1[[#This Row],[cnt]]</f>
        <v>79</v>
      </c>
    </row>
    <row r="106" spans="1:32" ht="15" thickBot="1" x14ac:dyDescent="0.35">
      <c r="A106" s="26">
        <v>105</v>
      </c>
      <c r="B106" s="17">
        <v>40548</v>
      </c>
      <c r="C106" s="10">
        <v>1</v>
      </c>
      <c r="D106" s="10">
        <v>0</v>
      </c>
      <c r="E106" s="10">
        <v>1</v>
      </c>
      <c r="F106" s="10">
        <v>13</v>
      </c>
      <c r="G106" s="18" t="b">
        <v>0</v>
      </c>
      <c r="H106" s="10">
        <v>3</v>
      </c>
      <c r="I106" s="10">
        <v>1</v>
      </c>
      <c r="J106" s="10">
        <v>0.28000000000000003</v>
      </c>
      <c r="K106" s="16">
        <v>0.2576</v>
      </c>
      <c r="L106" s="16">
        <v>0.3</v>
      </c>
      <c r="M106" s="16">
        <v>0.29849999999999999</v>
      </c>
      <c r="N106" s="16">
        <v>6</v>
      </c>
      <c r="O106" s="16">
        <v>65</v>
      </c>
      <c r="P106" s="16">
        <v>71</v>
      </c>
      <c r="Q106" s="31">
        <v>105</v>
      </c>
      <c r="R106" s="32">
        <v>40548</v>
      </c>
      <c r="S106" s="33" t="str">
        <f t="shared" si="8"/>
        <v>Winter</v>
      </c>
      <c r="T106" s="33">
        <f>2011 + Table1[[#This Row],[yr]]</f>
        <v>2011</v>
      </c>
      <c r="U106" s="33" t="str">
        <f t="shared" si="9"/>
        <v>January</v>
      </c>
      <c r="V106" s="33" t="str">
        <f t="shared" si="10"/>
        <v>01 PM</v>
      </c>
      <c r="W106" s="33" t="b">
        <f>Table1[[#This Row],[holiday]]</f>
        <v>0</v>
      </c>
      <c r="X106" s="33" t="str">
        <f t="shared" si="11"/>
        <v>Wednesday</v>
      </c>
      <c r="Y106" s="33" t="str">
        <f t="shared" si="12"/>
        <v>Clear</v>
      </c>
      <c r="Z106" s="33" t="str">
        <f t="shared" si="13"/>
        <v>11.5 °C</v>
      </c>
      <c r="AA106" s="33" t="str">
        <f t="shared" si="13"/>
        <v>10.6 °C</v>
      </c>
      <c r="AB106" s="33" t="str">
        <f t="shared" si="14"/>
        <v>30 %</v>
      </c>
      <c r="AC106" s="33" t="str">
        <f t="shared" si="15"/>
        <v>20 km/h</v>
      </c>
      <c r="AD106" s="33">
        <f>Table1[[#This Row],[casual]]</f>
        <v>6</v>
      </c>
      <c r="AE106" s="33">
        <f>Table1[[#This Row],[registered]]</f>
        <v>65</v>
      </c>
      <c r="AF106" s="33">
        <f>Table1[[#This Row],[cnt]]</f>
        <v>71</v>
      </c>
    </row>
    <row r="107" spans="1:32" ht="15" thickBot="1" x14ac:dyDescent="0.35">
      <c r="A107" s="26">
        <v>106</v>
      </c>
      <c r="B107" s="17">
        <v>40548</v>
      </c>
      <c r="C107" s="10">
        <v>1</v>
      </c>
      <c r="D107" s="10">
        <v>0</v>
      </c>
      <c r="E107" s="10">
        <v>1</v>
      </c>
      <c r="F107" s="10">
        <v>14</v>
      </c>
      <c r="G107" s="18" t="b">
        <v>0</v>
      </c>
      <c r="H107" s="10">
        <v>3</v>
      </c>
      <c r="I107" s="10">
        <v>1</v>
      </c>
      <c r="J107" s="10">
        <v>0.3</v>
      </c>
      <c r="K107" s="16">
        <v>0.28789999999999999</v>
      </c>
      <c r="L107" s="16">
        <v>0.28000000000000003</v>
      </c>
      <c r="M107" s="16">
        <v>0.19400000000000001</v>
      </c>
      <c r="N107" s="16">
        <v>10</v>
      </c>
      <c r="O107" s="16">
        <v>52</v>
      </c>
      <c r="P107" s="16">
        <v>62</v>
      </c>
      <c r="Q107" s="10">
        <v>106</v>
      </c>
      <c r="R107" s="17">
        <v>40548</v>
      </c>
      <c r="S107" t="str">
        <f t="shared" si="8"/>
        <v>Winter</v>
      </c>
      <c r="T107">
        <f>2011 + Table1[[#This Row],[yr]]</f>
        <v>2011</v>
      </c>
      <c r="U107" t="str">
        <f t="shared" si="9"/>
        <v>January</v>
      </c>
      <c r="V107" t="str">
        <f t="shared" si="10"/>
        <v>02 PM</v>
      </c>
      <c r="W107" t="b">
        <f>Table1[[#This Row],[holiday]]</f>
        <v>0</v>
      </c>
      <c r="X107" t="str">
        <f t="shared" si="11"/>
        <v>Wednesday</v>
      </c>
      <c r="Y107" t="str">
        <f t="shared" si="12"/>
        <v>Clear</v>
      </c>
      <c r="Z107" t="str">
        <f t="shared" si="13"/>
        <v>12.3 °C</v>
      </c>
      <c r="AA107" t="str">
        <f t="shared" si="13"/>
        <v>11.8 °C</v>
      </c>
      <c r="AB107" t="str">
        <f t="shared" si="14"/>
        <v>28 %</v>
      </c>
      <c r="AC107" t="str">
        <f t="shared" si="15"/>
        <v>13 km/h</v>
      </c>
      <c r="AD107">
        <f>Table1[[#This Row],[casual]]</f>
        <v>10</v>
      </c>
      <c r="AE107">
        <f>Table1[[#This Row],[registered]]</f>
        <v>52</v>
      </c>
      <c r="AF107">
        <f>Table1[[#This Row],[cnt]]</f>
        <v>62</v>
      </c>
    </row>
    <row r="108" spans="1:32" ht="15" thickBot="1" x14ac:dyDescent="0.35">
      <c r="A108" s="26">
        <v>107</v>
      </c>
      <c r="B108" s="17">
        <v>40548</v>
      </c>
      <c r="C108" s="10">
        <v>1</v>
      </c>
      <c r="D108" s="10">
        <v>0</v>
      </c>
      <c r="E108" s="10">
        <v>1</v>
      </c>
      <c r="F108" s="10">
        <v>15</v>
      </c>
      <c r="G108" s="18" t="b">
        <v>0</v>
      </c>
      <c r="H108" s="10">
        <v>3</v>
      </c>
      <c r="I108" s="10">
        <v>1</v>
      </c>
      <c r="J108" s="10">
        <v>0.3</v>
      </c>
      <c r="K108" s="16">
        <v>0.28789999999999999</v>
      </c>
      <c r="L108" s="16">
        <v>0.28000000000000003</v>
      </c>
      <c r="M108" s="16">
        <v>0.19400000000000001</v>
      </c>
      <c r="N108" s="16">
        <v>7</v>
      </c>
      <c r="O108" s="16">
        <v>55</v>
      </c>
      <c r="P108" s="16">
        <v>62</v>
      </c>
      <c r="Q108" s="31">
        <v>107</v>
      </c>
      <c r="R108" s="32">
        <v>40548</v>
      </c>
      <c r="S108" s="33" t="str">
        <f t="shared" si="8"/>
        <v>Winter</v>
      </c>
      <c r="T108" s="33">
        <f>2011 + Table1[[#This Row],[yr]]</f>
        <v>2011</v>
      </c>
      <c r="U108" s="33" t="str">
        <f t="shared" si="9"/>
        <v>January</v>
      </c>
      <c r="V108" s="33" t="str">
        <f t="shared" si="10"/>
        <v>03 PM</v>
      </c>
      <c r="W108" s="33" t="b">
        <f>Table1[[#This Row],[holiday]]</f>
        <v>0</v>
      </c>
      <c r="X108" s="33" t="str">
        <f t="shared" si="11"/>
        <v>Wednesday</v>
      </c>
      <c r="Y108" s="33" t="str">
        <f t="shared" si="12"/>
        <v>Clear</v>
      </c>
      <c r="Z108" s="33" t="str">
        <f t="shared" si="13"/>
        <v>12.3 °C</v>
      </c>
      <c r="AA108" s="33" t="str">
        <f t="shared" si="13"/>
        <v>11.8 °C</v>
      </c>
      <c r="AB108" s="33" t="str">
        <f t="shared" si="14"/>
        <v>28 %</v>
      </c>
      <c r="AC108" s="33" t="str">
        <f t="shared" si="15"/>
        <v>13 km/h</v>
      </c>
      <c r="AD108" s="33">
        <f>Table1[[#This Row],[casual]]</f>
        <v>7</v>
      </c>
      <c r="AE108" s="33">
        <f>Table1[[#This Row],[registered]]</f>
        <v>55</v>
      </c>
      <c r="AF108" s="33">
        <f>Table1[[#This Row],[cnt]]</f>
        <v>62</v>
      </c>
    </row>
    <row r="109" spans="1:32" ht="15" thickBot="1" x14ac:dyDescent="0.35">
      <c r="A109" s="26">
        <v>108</v>
      </c>
      <c r="B109" s="17">
        <v>40548</v>
      </c>
      <c r="C109" s="10">
        <v>1</v>
      </c>
      <c r="D109" s="10">
        <v>0</v>
      </c>
      <c r="E109" s="10">
        <v>1</v>
      </c>
      <c r="F109" s="10">
        <v>16</v>
      </c>
      <c r="G109" s="18" t="b">
        <v>0</v>
      </c>
      <c r="H109" s="10">
        <v>3</v>
      </c>
      <c r="I109" s="10">
        <v>1</v>
      </c>
      <c r="J109" s="10">
        <v>0.3</v>
      </c>
      <c r="K109" s="16">
        <v>0.31819999999999998</v>
      </c>
      <c r="L109" s="16">
        <v>0.28000000000000003</v>
      </c>
      <c r="M109" s="16">
        <v>8.9599999999999999E-2</v>
      </c>
      <c r="N109" s="16">
        <v>4</v>
      </c>
      <c r="O109" s="16">
        <v>85</v>
      </c>
      <c r="P109" s="16">
        <v>89</v>
      </c>
      <c r="Q109" s="10">
        <v>108</v>
      </c>
      <c r="R109" s="17">
        <v>40548</v>
      </c>
      <c r="S109" t="str">
        <f t="shared" si="8"/>
        <v>Winter</v>
      </c>
      <c r="T109">
        <f>2011 + Table1[[#This Row],[yr]]</f>
        <v>2011</v>
      </c>
      <c r="U109" t="str">
        <f t="shared" si="9"/>
        <v>January</v>
      </c>
      <c r="V109" t="str">
        <f t="shared" si="10"/>
        <v>04 PM</v>
      </c>
      <c r="W109" t="b">
        <f>Table1[[#This Row],[holiday]]</f>
        <v>0</v>
      </c>
      <c r="X109" t="str">
        <f t="shared" si="11"/>
        <v>Wednesday</v>
      </c>
      <c r="Y109" t="str">
        <f t="shared" si="12"/>
        <v>Clear</v>
      </c>
      <c r="Z109" t="str">
        <f t="shared" si="13"/>
        <v>12.3 °C</v>
      </c>
      <c r="AA109" t="str">
        <f t="shared" si="13"/>
        <v>13 °C</v>
      </c>
      <c r="AB109" t="str">
        <f t="shared" si="14"/>
        <v>28 %</v>
      </c>
      <c r="AC109" t="str">
        <f t="shared" si="15"/>
        <v>6 km/h</v>
      </c>
      <c r="AD109">
        <f>Table1[[#This Row],[casual]]</f>
        <v>4</v>
      </c>
      <c r="AE109">
        <f>Table1[[#This Row],[registered]]</f>
        <v>85</v>
      </c>
      <c r="AF109">
        <f>Table1[[#This Row],[cnt]]</f>
        <v>89</v>
      </c>
    </row>
    <row r="110" spans="1:32" ht="15" thickBot="1" x14ac:dyDescent="0.35">
      <c r="A110" s="26">
        <v>109</v>
      </c>
      <c r="B110" s="17">
        <v>40548</v>
      </c>
      <c r="C110" s="10">
        <v>1</v>
      </c>
      <c r="D110" s="10">
        <v>0</v>
      </c>
      <c r="E110" s="10">
        <v>1</v>
      </c>
      <c r="F110" s="10">
        <v>17</v>
      </c>
      <c r="G110" s="18" t="b">
        <v>0</v>
      </c>
      <c r="H110" s="10">
        <v>3</v>
      </c>
      <c r="I110" s="10">
        <v>1</v>
      </c>
      <c r="J110" s="10">
        <v>0.24</v>
      </c>
      <c r="K110" s="16">
        <v>0.2273</v>
      </c>
      <c r="L110" s="16">
        <v>0.38</v>
      </c>
      <c r="M110" s="16">
        <v>0.19400000000000001</v>
      </c>
      <c r="N110" s="16">
        <v>4</v>
      </c>
      <c r="O110" s="16">
        <v>186</v>
      </c>
      <c r="P110" s="16">
        <v>190</v>
      </c>
      <c r="Q110" s="31">
        <v>109</v>
      </c>
      <c r="R110" s="32">
        <v>40548</v>
      </c>
      <c r="S110" s="33" t="str">
        <f t="shared" si="8"/>
        <v>Winter</v>
      </c>
      <c r="T110" s="33">
        <f>2011 + Table1[[#This Row],[yr]]</f>
        <v>2011</v>
      </c>
      <c r="U110" s="33" t="str">
        <f t="shared" si="9"/>
        <v>January</v>
      </c>
      <c r="V110" s="33" t="str">
        <f t="shared" si="10"/>
        <v>05 PM</v>
      </c>
      <c r="W110" s="33" t="b">
        <f>Table1[[#This Row],[holiday]]</f>
        <v>0</v>
      </c>
      <c r="X110" s="33" t="str">
        <f t="shared" si="11"/>
        <v>Wednesday</v>
      </c>
      <c r="Y110" s="33" t="str">
        <f t="shared" si="12"/>
        <v>Clear</v>
      </c>
      <c r="Z110" s="33" t="str">
        <f t="shared" si="13"/>
        <v>9.8 °C</v>
      </c>
      <c r="AA110" s="33" t="str">
        <f t="shared" si="13"/>
        <v>9.3 °C</v>
      </c>
      <c r="AB110" s="33" t="str">
        <f t="shared" si="14"/>
        <v>38 %</v>
      </c>
      <c r="AC110" s="33" t="str">
        <f t="shared" si="15"/>
        <v>13 km/h</v>
      </c>
      <c r="AD110" s="33">
        <f>Table1[[#This Row],[casual]]</f>
        <v>4</v>
      </c>
      <c r="AE110" s="33">
        <f>Table1[[#This Row],[registered]]</f>
        <v>186</v>
      </c>
      <c r="AF110" s="33">
        <f>Table1[[#This Row],[cnt]]</f>
        <v>190</v>
      </c>
    </row>
    <row r="111" spans="1:32" ht="15" thickBot="1" x14ac:dyDescent="0.35">
      <c r="A111" s="26">
        <v>110</v>
      </c>
      <c r="B111" s="17">
        <v>40548</v>
      </c>
      <c r="C111" s="10">
        <v>1</v>
      </c>
      <c r="D111" s="10">
        <v>0</v>
      </c>
      <c r="E111" s="10">
        <v>1</v>
      </c>
      <c r="F111" s="10">
        <v>18</v>
      </c>
      <c r="G111" s="18" t="b">
        <v>0</v>
      </c>
      <c r="H111" s="10">
        <v>3</v>
      </c>
      <c r="I111" s="10">
        <v>1</v>
      </c>
      <c r="J111" s="10">
        <v>0.24</v>
      </c>
      <c r="K111" s="16">
        <v>0.2424</v>
      </c>
      <c r="L111" s="16">
        <v>0.38</v>
      </c>
      <c r="M111" s="16">
        <v>0.1343</v>
      </c>
      <c r="N111" s="16">
        <v>3</v>
      </c>
      <c r="O111" s="16">
        <v>166</v>
      </c>
      <c r="P111" s="16">
        <v>169</v>
      </c>
      <c r="Q111" s="10">
        <v>110</v>
      </c>
      <c r="R111" s="17">
        <v>40548</v>
      </c>
      <c r="S111" t="str">
        <f t="shared" si="8"/>
        <v>Winter</v>
      </c>
      <c r="T111">
        <f>2011 + Table1[[#This Row],[yr]]</f>
        <v>2011</v>
      </c>
      <c r="U111" t="str">
        <f t="shared" si="9"/>
        <v>January</v>
      </c>
      <c r="V111" t="str">
        <f t="shared" si="10"/>
        <v>06 PM</v>
      </c>
      <c r="W111" t="b">
        <f>Table1[[#This Row],[holiday]]</f>
        <v>0</v>
      </c>
      <c r="X111" t="str">
        <f t="shared" si="11"/>
        <v>Wednesday</v>
      </c>
      <c r="Y111" t="str">
        <f t="shared" si="12"/>
        <v>Clear</v>
      </c>
      <c r="Z111" t="str">
        <f t="shared" si="13"/>
        <v>9.8 °C</v>
      </c>
      <c r="AA111" t="str">
        <f t="shared" si="13"/>
        <v>9.9 °C</v>
      </c>
      <c r="AB111" t="str">
        <f t="shared" si="14"/>
        <v>38 %</v>
      </c>
      <c r="AC111" t="str">
        <f t="shared" si="15"/>
        <v>9 km/h</v>
      </c>
      <c r="AD111">
        <f>Table1[[#This Row],[casual]]</f>
        <v>3</v>
      </c>
      <c r="AE111">
        <f>Table1[[#This Row],[registered]]</f>
        <v>166</v>
      </c>
      <c r="AF111">
        <f>Table1[[#This Row],[cnt]]</f>
        <v>169</v>
      </c>
    </row>
    <row r="112" spans="1:32" ht="15" thickBot="1" x14ac:dyDescent="0.35">
      <c r="A112" s="26">
        <v>111</v>
      </c>
      <c r="B112" s="17">
        <v>40548</v>
      </c>
      <c r="C112" s="10">
        <v>1</v>
      </c>
      <c r="D112" s="10">
        <v>0</v>
      </c>
      <c r="E112" s="10">
        <v>1</v>
      </c>
      <c r="F112" s="10">
        <v>19</v>
      </c>
      <c r="G112" s="18" t="b">
        <v>0</v>
      </c>
      <c r="H112" s="10">
        <v>3</v>
      </c>
      <c r="I112" s="10">
        <v>1</v>
      </c>
      <c r="J112" s="10">
        <v>0.24</v>
      </c>
      <c r="K112" s="16">
        <v>0.2576</v>
      </c>
      <c r="L112" s="16">
        <v>0.38</v>
      </c>
      <c r="M112" s="16">
        <v>0.1045</v>
      </c>
      <c r="N112" s="16">
        <v>5</v>
      </c>
      <c r="O112" s="16">
        <v>127</v>
      </c>
      <c r="P112" s="16">
        <v>132</v>
      </c>
      <c r="Q112" s="31">
        <v>111</v>
      </c>
      <c r="R112" s="32">
        <v>40548</v>
      </c>
      <c r="S112" s="33" t="str">
        <f t="shared" si="8"/>
        <v>Winter</v>
      </c>
      <c r="T112" s="33">
        <f>2011 + Table1[[#This Row],[yr]]</f>
        <v>2011</v>
      </c>
      <c r="U112" s="33" t="str">
        <f t="shared" si="9"/>
        <v>January</v>
      </c>
      <c r="V112" s="33" t="str">
        <f t="shared" si="10"/>
        <v>07 PM</v>
      </c>
      <c r="W112" s="33" t="b">
        <f>Table1[[#This Row],[holiday]]</f>
        <v>0</v>
      </c>
      <c r="X112" s="33" t="str">
        <f t="shared" si="11"/>
        <v>Wednesday</v>
      </c>
      <c r="Y112" s="33" t="str">
        <f t="shared" si="12"/>
        <v>Clear</v>
      </c>
      <c r="Z112" s="33" t="str">
        <f t="shared" si="13"/>
        <v>9.8 °C</v>
      </c>
      <c r="AA112" s="33" t="str">
        <f t="shared" si="13"/>
        <v>10.6 °C</v>
      </c>
      <c r="AB112" s="33" t="str">
        <f t="shared" si="14"/>
        <v>38 %</v>
      </c>
      <c r="AC112" s="33" t="str">
        <f t="shared" si="15"/>
        <v>7 km/h</v>
      </c>
      <c r="AD112" s="33">
        <f>Table1[[#This Row],[casual]]</f>
        <v>5</v>
      </c>
      <c r="AE112" s="33">
        <f>Table1[[#This Row],[registered]]</f>
        <v>127</v>
      </c>
      <c r="AF112" s="33">
        <f>Table1[[#This Row],[cnt]]</f>
        <v>132</v>
      </c>
    </row>
    <row r="113" spans="1:32" ht="15" thickBot="1" x14ac:dyDescent="0.35">
      <c r="A113" s="26">
        <v>112</v>
      </c>
      <c r="B113" s="17">
        <v>40548</v>
      </c>
      <c r="C113" s="10">
        <v>1</v>
      </c>
      <c r="D113" s="10">
        <v>0</v>
      </c>
      <c r="E113" s="10">
        <v>1</v>
      </c>
      <c r="F113" s="10">
        <v>20</v>
      </c>
      <c r="G113" s="18" t="b">
        <v>0</v>
      </c>
      <c r="H113" s="10">
        <v>3</v>
      </c>
      <c r="I113" s="10">
        <v>1</v>
      </c>
      <c r="J113" s="10">
        <v>0.22</v>
      </c>
      <c r="K113" s="16">
        <v>0.2273</v>
      </c>
      <c r="L113" s="16">
        <v>0.47</v>
      </c>
      <c r="M113" s="16">
        <v>0.16420000000000001</v>
      </c>
      <c r="N113" s="16">
        <v>7</v>
      </c>
      <c r="O113" s="16">
        <v>82</v>
      </c>
      <c r="P113" s="16">
        <v>89</v>
      </c>
      <c r="Q113" s="10">
        <v>112</v>
      </c>
      <c r="R113" s="17">
        <v>40548</v>
      </c>
      <c r="S113" t="str">
        <f t="shared" si="8"/>
        <v>Winter</v>
      </c>
      <c r="T113">
        <f>2011 + Table1[[#This Row],[yr]]</f>
        <v>2011</v>
      </c>
      <c r="U113" t="str">
        <f t="shared" si="9"/>
        <v>January</v>
      </c>
      <c r="V113" t="str">
        <f t="shared" si="10"/>
        <v>08 PM</v>
      </c>
      <c r="W113" t="b">
        <f>Table1[[#This Row],[holiday]]</f>
        <v>0</v>
      </c>
      <c r="X113" t="str">
        <f t="shared" si="11"/>
        <v>Wednesday</v>
      </c>
      <c r="Y113" t="str">
        <f t="shared" si="12"/>
        <v>Clear</v>
      </c>
      <c r="Z113" t="str">
        <f t="shared" si="13"/>
        <v>9 °C</v>
      </c>
      <c r="AA113" t="str">
        <f t="shared" si="13"/>
        <v>9.3 °C</v>
      </c>
      <c r="AB113" t="str">
        <f t="shared" si="14"/>
        <v>47 %</v>
      </c>
      <c r="AC113" t="str">
        <f t="shared" si="15"/>
        <v>11 km/h</v>
      </c>
      <c r="AD113">
        <f>Table1[[#This Row],[casual]]</f>
        <v>7</v>
      </c>
      <c r="AE113">
        <f>Table1[[#This Row],[registered]]</f>
        <v>82</v>
      </c>
      <c r="AF113">
        <f>Table1[[#This Row],[cnt]]</f>
        <v>89</v>
      </c>
    </row>
    <row r="114" spans="1:32" ht="15" thickBot="1" x14ac:dyDescent="0.35">
      <c r="A114" s="26">
        <v>113</v>
      </c>
      <c r="B114" s="17">
        <v>40548</v>
      </c>
      <c r="C114" s="10">
        <v>1</v>
      </c>
      <c r="D114" s="10">
        <v>0</v>
      </c>
      <c r="E114" s="10">
        <v>1</v>
      </c>
      <c r="F114" s="10">
        <v>21</v>
      </c>
      <c r="G114" s="18" t="b">
        <v>0</v>
      </c>
      <c r="H114" s="10">
        <v>3</v>
      </c>
      <c r="I114" s="10">
        <v>1</v>
      </c>
      <c r="J114" s="10">
        <v>0.2</v>
      </c>
      <c r="K114" s="16">
        <v>0.19700000000000001</v>
      </c>
      <c r="L114" s="16">
        <v>0.51</v>
      </c>
      <c r="M114" s="16">
        <v>0.19400000000000001</v>
      </c>
      <c r="N114" s="16">
        <v>3</v>
      </c>
      <c r="O114" s="16">
        <v>40</v>
      </c>
      <c r="P114" s="16">
        <v>43</v>
      </c>
      <c r="Q114" s="31">
        <v>113</v>
      </c>
      <c r="R114" s="32">
        <v>40548</v>
      </c>
      <c r="S114" s="33" t="str">
        <f t="shared" si="8"/>
        <v>Winter</v>
      </c>
      <c r="T114" s="33">
        <f>2011 + Table1[[#This Row],[yr]]</f>
        <v>2011</v>
      </c>
      <c r="U114" s="33" t="str">
        <f t="shared" si="9"/>
        <v>January</v>
      </c>
      <c r="V114" s="33" t="str">
        <f t="shared" si="10"/>
        <v>09 PM</v>
      </c>
      <c r="W114" s="33" t="b">
        <f>Table1[[#This Row],[holiday]]</f>
        <v>0</v>
      </c>
      <c r="X114" s="33" t="str">
        <f t="shared" si="11"/>
        <v>Wednesday</v>
      </c>
      <c r="Y114" s="33" t="str">
        <f t="shared" si="12"/>
        <v>Clear</v>
      </c>
      <c r="Z114" s="33" t="str">
        <f t="shared" si="13"/>
        <v>8.2 °C</v>
      </c>
      <c r="AA114" s="33" t="str">
        <f t="shared" si="13"/>
        <v>8.1 °C</v>
      </c>
      <c r="AB114" s="33" t="str">
        <f t="shared" si="14"/>
        <v>51 %</v>
      </c>
      <c r="AC114" s="33" t="str">
        <f t="shared" si="15"/>
        <v>13 km/h</v>
      </c>
      <c r="AD114" s="33">
        <f>Table1[[#This Row],[casual]]</f>
        <v>3</v>
      </c>
      <c r="AE114" s="33">
        <f>Table1[[#This Row],[registered]]</f>
        <v>40</v>
      </c>
      <c r="AF114" s="33">
        <f>Table1[[#This Row],[cnt]]</f>
        <v>43</v>
      </c>
    </row>
    <row r="115" spans="1:32" ht="15" thickBot="1" x14ac:dyDescent="0.35">
      <c r="A115" s="26">
        <v>114</v>
      </c>
      <c r="B115" s="17">
        <v>40548</v>
      </c>
      <c r="C115" s="10">
        <v>1</v>
      </c>
      <c r="D115" s="10">
        <v>0</v>
      </c>
      <c r="E115" s="10">
        <v>1</v>
      </c>
      <c r="F115" s="10">
        <v>22</v>
      </c>
      <c r="G115" s="18" t="b">
        <v>0</v>
      </c>
      <c r="H115" s="10">
        <v>3</v>
      </c>
      <c r="I115" s="10">
        <v>1</v>
      </c>
      <c r="J115" s="10">
        <v>0.18</v>
      </c>
      <c r="K115" s="16">
        <v>0.19700000000000001</v>
      </c>
      <c r="L115" s="16">
        <v>0.55000000000000004</v>
      </c>
      <c r="M115" s="16">
        <v>0.1343</v>
      </c>
      <c r="N115" s="16">
        <v>1</v>
      </c>
      <c r="O115" s="16">
        <v>41</v>
      </c>
      <c r="P115" s="16">
        <v>42</v>
      </c>
      <c r="Q115" s="10">
        <v>114</v>
      </c>
      <c r="R115" s="17">
        <v>40548</v>
      </c>
      <c r="S115" t="str">
        <f t="shared" si="8"/>
        <v>Winter</v>
      </c>
      <c r="T115">
        <f>2011 + Table1[[#This Row],[yr]]</f>
        <v>2011</v>
      </c>
      <c r="U115" t="str">
        <f t="shared" si="9"/>
        <v>January</v>
      </c>
      <c r="V115" t="str">
        <f t="shared" si="10"/>
        <v>10 PM</v>
      </c>
      <c r="W115" t="b">
        <f>Table1[[#This Row],[holiday]]</f>
        <v>0</v>
      </c>
      <c r="X115" t="str">
        <f t="shared" si="11"/>
        <v>Wednesday</v>
      </c>
      <c r="Y115" t="str">
        <f t="shared" si="12"/>
        <v>Clear</v>
      </c>
      <c r="Z115" t="str">
        <f t="shared" si="13"/>
        <v>7.4 °C</v>
      </c>
      <c r="AA115" t="str">
        <f t="shared" si="13"/>
        <v>8.1 °C</v>
      </c>
      <c r="AB115" t="str">
        <f t="shared" si="14"/>
        <v>55 %</v>
      </c>
      <c r="AC115" t="str">
        <f t="shared" si="15"/>
        <v>9 km/h</v>
      </c>
      <c r="AD115">
        <f>Table1[[#This Row],[casual]]</f>
        <v>1</v>
      </c>
      <c r="AE115">
        <f>Table1[[#This Row],[registered]]</f>
        <v>41</v>
      </c>
      <c r="AF115">
        <f>Table1[[#This Row],[cnt]]</f>
        <v>42</v>
      </c>
    </row>
    <row r="116" spans="1:32" ht="15" thickBot="1" x14ac:dyDescent="0.35">
      <c r="A116" s="26">
        <v>115</v>
      </c>
      <c r="B116" s="17">
        <v>40548</v>
      </c>
      <c r="C116" s="10">
        <v>1</v>
      </c>
      <c r="D116" s="10">
        <v>0</v>
      </c>
      <c r="E116" s="10">
        <v>1</v>
      </c>
      <c r="F116" s="10">
        <v>23</v>
      </c>
      <c r="G116" s="18" t="b">
        <v>0</v>
      </c>
      <c r="H116" s="10">
        <v>3</v>
      </c>
      <c r="I116" s="10">
        <v>1</v>
      </c>
      <c r="J116" s="10">
        <v>0.2</v>
      </c>
      <c r="K116" s="16">
        <v>0.2576</v>
      </c>
      <c r="L116" s="16">
        <v>0.47</v>
      </c>
      <c r="M116" s="16">
        <v>0</v>
      </c>
      <c r="N116" s="16">
        <v>1</v>
      </c>
      <c r="O116" s="16">
        <v>18</v>
      </c>
      <c r="P116" s="16">
        <v>19</v>
      </c>
      <c r="Q116" s="31">
        <v>115</v>
      </c>
      <c r="R116" s="32">
        <v>40548</v>
      </c>
      <c r="S116" s="33" t="str">
        <f t="shared" si="8"/>
        <v>Winter</v>
      </c>
      <c r="T116" s="33">
        <f>2011 + Table1[[#This Row],[yr]]</f>
        <v>2011</v>
      </c>
      <c r="U116" s="33" t="str">
        <f t="shared" si="9"/>
        <v>January</v>
      </c>
      <c r="V116" s="33" t="str">
        <f t="shared" si="10"/>
        <v>11 PM</v>
      </c>
      <c r="W116" s="33" t="b">
        <f>Table1[[#This Row],[holiday]]</f>
        <v>0</v>
      </c>
      <c r="X116" s="33" t="str">
        <f t="shared" si="11"/>
        <v>Wednesday</v>
      </c>
      <c r="Y116" s="33" t="str">
        <f t="shared" si="12"/>
        <v>Clear</v>
      </c>
      <c r="Z116" s="33" t="str">
        <f t="shared" si="13"/>
        <v>8.2 °C</v>
      </c>
      <c r="AA116" s="33" t="str">
        <f t="shared" si="13"/>
        <v>10.6 °C</v>
      </c>
      <c r="AB116" s="33" t="str">
        <f t="shared" si="14"/>
        <v>47 %</v>
      </c>
      <c r="AC116" s="33" t="str">
        <f t="shared" si="15"/>
        <v>0 km/h</v>
      </c>
      <c r="AD116" s="33">
        <f>Table1[[#This Row],[casual]]</f>
        <v>1</v>
      </c>
      <c r="AE116" s="33">
        <f>Table1[[#This Row],[registered]]</f>
        <v>18</v>
      </c>
      <c r="AF116" s="33">
        <f>Table1[[#This Row],[cnt]]</f>
        <v>19</v>
      </c>
    </row>
    <row r="117" spans="1:32" ht="15" thickBot="1" x14ac:dyDescent="0.35">
      <c r="A117" s="26">
        <v>116</v>
      </c>
      <c r="B117" s="17">
        <v>40549</v>
      </c>
      <c r="C117" s="10">
        <v>1</v>
      </c>
      <c r="D117" s="10">
        <v>0</v>
      </c>
      <c r="E117" s="10">
        <v>1</v>
      </c>
      <c r="F117" s="10">
        <v>0</v>
      </c>
      <c r="G117" s="18" t="b">
        <v>0</v>
      </c>
      <c r="H117" s="10">
        <v>4</v>
      </c>
      <c r="I117" s="10">
        <v>1</v>
      </c>
      <c r="J117" s="10">
        <v>0.18</v>
      </c>
      <c r="K117" s="16">
        <v>0.2424</v>
      </c>
      <c r="L117" s="16">
        <v>0.55000000000000004</v>
      </c>
      <c r="M117" s="16">
        <v>0</v>
      </c>
      <c r="N117" s="16">
        <v>0</v>
      </c>
      <c r="O117" s="16">
        <v>11</v>
      </c>
      <c r="P117" s="16">
        <v>11</v>
      </c>
      <c r="Q117" s="10">
        <v>116</v>
      </c>
      <c r="R117" s="17">
        <v>40549</v>
      </c>
      <c r="S117" t="str">
        <f t="shared" si="8"/>
        <v>Winter</v>
      </c>
      <c r="T117">
        <f>2011 + Table1[[#This Row],[yr]]</f>
        <v>2011</v>
      </c>
      <c r="U117" t="str">
        <f t="shared" si="9"/>
        <v>January</v>
      </c>
      <c r="V117" t="str">
        <f t="shared" si="10"/>
        <v>12 AM</v>
      </c>
      <c r="W117" t="b">
        <f>Table1[[#This Row],[holiday]]</f>
        <v>0</v>
      </c>
      <c r="X117" t="str">
        <f t="shared" si="11"/>
        <v>Thursday</v>
      </c>
      <c r="Y117" t="str">
        <f t="shared" si="12"/>
        <v>Clear</v>
      </c>
      <c r="Z117" t="str">
        <f t="shared" si="13"/>
        <v>7.4 °C</v>
      </c>
      <c r="AA117" t="str">
        <f t="shared" si="13"/>
        <v>9.9 °C</v>
      </c>
      <c r="AB117" t="str">
        <f t="shared" si="14"/>
        <v>55 %</v>
      </c>
      <c r="AC117" t="str">
        <f t="shared" si="15"/>
        <v>0 km/h</v>
      </c>
      <c r="AD117">
        <f>Table1[[#This Row],[casual]]</f>
        <v>0</v>
      </c>
      <c r="AE117">
        <f>Table1[[#This Row],[registered]]</f>
        <v>11</v>
      </c>
      <c r="AF117">
        <f>Table1[[#This Row],[cnt]]</f>
        <v>11</v>
      </c>
    </row>
    <row r="118" spans="1:32" ht="15" thickBot="1" x14ac:dyDescent="0.35">
      <c r="A118" s="26">
        <v>117</v>
      </c>
      <c r="B118" s="17">
        <v>40549</v>
      </c>
      <c r="C118" s="10">
        <v>1</v>
      </c>
      <c r="D118" s="10">
        <v>0</v>
      </c>
      <c r="E118" s="10">
        <v>1</v>
      </c>
      <c r="F118" s="10">
        <v>1</v>
      </c>
      <c r="G118" s="18" t="b">
        <v>0</v>
      </c>
      <c r="H118" s="10">
        <v>4</v>
      </c>
      <c r="I118" s="10">
        <v>1</v>
      </c>
      <c r="J118" s="10">
        <v>0.16</v>
      </c>
      <c r="K118" s="16">
        <v>0.2273</v>
      </c>
      <c r="L118" s="16">
        <v>0.64</v>
      </c>
      <c r="M118" s="16">
        <v>0</v>
      </c>
      <c r="N118" s="16">
        <v>0</v>
      </c>
      <c r="O118" s="16">
        <v>4</v>
      </c>
      <c r="P118" s="16">
        <v>4</v>
      </c>
      <c r="Q118" s="31">
        <v>117</v>
      </c>
      <c r="R118" s="32">
        <v>40549</v>
      </c>
      <c r="S118" s="33" t="str">
        <f t="shared" si="8"/>
        <v>Winter</v>
      </c>
      <c r="T118" s="33">
        <f>2011 + Table1[[#This Row],[yr]]</f>
        <v>2011</v>
      </c>
      <c r="U118" s="33" t="str">
        <f t="shared" si="9"/>
        <v>January</v>
      </c>
      <c r="V118" s="33" t="str">
        <f t="shared" si="10"/>
        <v>01 AM</v>
      </c>
      <c r="W118" s="33" t="b">
        <f>Table1[[#This Row],[holiday]]</f>
        <v>0</v>
      </c>
      <c r="X118" s="33" t="str">
        <f t="shared" si="11"/>
        <v>Thursday</v>
      </c>
      <c r="Y118" s="33" t="str">
        <f t="shared" si="12"/>
        <v>Clear</v>
      </c>
      <c r="Z118" s="33" t="str">
        <f t="shared" si="13"/>
        <v>6.6 °C</v>
      </c>
      <c r="AA118" s="33" t="str">
        <f t="shared" si="13"/>
        <v>9.3 °C</v>
      </c>
      <c r="AB118" s="33" t="str">
        <f t="shared" si="14"/>
        <v>64 %</v>
      </c>
      <c r="AC118" s="33" t="str">
        <f t="shared" si="15"/>
        <v>0 km/h</v>
      </c>
      <c r="AD118" s="33">
        <f>Table1[[#This Row],[casual]]</f>
        <v>0</v>
      </c>
      <c r="AE118" s="33">
        <f>Table1[[#This Row],[registered]]</f>
        <v>4</v>
      </c>
      <c r="AF118" s="33">
        <f>Table1[[#This Row],[cnt]]</f>
        <v>4</v>
      </c>
    </row>
    <row r="119" spans="1:32" ht="15" thickBot="1" x14ac:dyDescent="0.35">
      <c r="A119" s="26">
        <v>118</v>
      </c>
      <c r="B119" s="17">
        <v>40549</v>
      </c>
      <c r="C119" s="10">
        <v>1</v>
      </c>
      <c r="D119" s="10">
        <v>0</v>
      </c>
      <c r="E119" s="10">
        <v>1</v>
      </c>
      <c r="F119" s="10">
        <v>2</v>
      </c>
      <c r="G119" s="18" t="b">
        <v>0</v>
      </c>
      <c r="H119" s="10">
        <v>4</v>
      </c>
      <c r="I119" s="10">
        <v>1</v>
      </c>
      <c r="J119" s="10">
        <v>0.16</v>
      </c>
      <c r="K119" s="16">
        <v>0.2273</v>
      </c>
      <c r="L119" s="16">
        <v>0.64</v>
      </c>
      <c r="M119" s="16">
        <v>0</v>
      </c>
      <c r="N119" s="16">
        <v>0</v>
      </c>
      <c r="O119" s="16">
        <v>2</v>
      </c>
      <c r="P119" s="16">
        <v>2</v>
      </c>
      <c r="Q119" s="10">
        <v>118</v>
      </c>
      <c r="R119" s="17">
        <v>40549</v>
      </c>
      <c r="S119" t="str">
        <f t="shared" si="8"/>
        <v>Winter</v>
      </c>
      <c r="T119">
        <f>2011 + Table1[[#This Row],[yr]]</f>
        <v>2011</v>
      </c>
      <c r="U119" t="str">
        <f t="shared" si="9"/>
        <v>January</v>
      </c>
      <c r="V119" t="str">
        <f t="shared" si="10"/>
        <v>02 AM</v>
      </c>
      <c r="W119" t="b">
        <f>Table1[[#This Row],[holiday]]</f>
        <v>0</v>
      </c>
      <c r="X119" t="str">
        <f t="shared" si="11"/>
        <v>Thursday</v>
      </c>
      <c r="Y119" t="str">
        <f t="shared" si="12"/>
        <v>Clear</v>
      </c>
      <c r="Z119" t="str">
        <f t="shared" si="13"/>
        <v>6.6 °C</v>
      </c>
      <c r="AA119" t="str">
        <f t="shared" si="13"/>
        <v>9.3 °C</v>
      </c>
      <c r="AB119" t="str">
        <f t="shared" si="14"/>
        <v>64 %</v>
      </c>
      <c r="AC119" t="str">
        <f t="shared" si="15"/>
        <v>0 km/h</v>
      </c>
      <c r="AD119">
        <f>Table1[[#This Row],[casual]]</f>
        <v>0</v>
      </c>
      <c r="AE119">
        <f>Table1[[#This Row],[registered]]</f>
        <v>2</v>
      </c>
      <c r="AF119">
        <f>Table1[[#This Row],[cnt]]</f>
        <v>2</v>
      </c>
    </row>
    <row r="120" spans="1:32" ht="15" thickBot="1" x14ac:dyDescent="0.35">
      <c r="A120" s="26">
        <v>119</v>
      </c>
      <c r="B120" s="17">
        <v>40549</v>
      </c>
      <c r="C120" s="10">
        <v>1</v>
      </c>
      <c r="D120" s="10">
        <v>0</v>
      </c>
      <c r="E120" s="10">
        <v>1</v>
      </c>
      <c r="F120" s="10">
        <v>4</v>
      </c>
      <c r="G120" s="18" t="b">
        <v>0</v>
      </c>
      <c r="H120" s="10">
        <v>4</v>
      </c>
      <c r="I120" s="10">
        <v>2</v>
      </c>
      <c r="J120" s="10">
        <v>0.16</v>
      </c>
      <c r="K120" s="16">
        <v>0.19700000000000001</v>
      </c>
      <c r="L120" s="16">
        <v>0.64</v>
      </c>
      <c r="M120" s="16">
        <v>8.9599999999999999E-2</v>
      </c>
      <c r="N120" s="16">
        <v>0</v>
      </c>
      <c r="O120" s="16">
        <v>1</v>
      </c>
      <c r="P120" s="16">
        <v>1</v>
      </c>
      <c r="Q120" s="31">
        <v>119</v>
      </c>
      <c r="R120" s="32">
        <v>40549</v>
      </c>
      <c r="S120" s="33" t="str">
        <f t="shared" si="8"/>
        <v>Winter</v>
      </c>
      <c r="T120" s="33">
        <f>2011 + Table1[[#This Row],[yr]]</f>
        <v>2011</v>
      </c>
      <c r="U120" s="33" t="str">
        <f t="shared" si="9"/>
        <v>January</v>
      </c>
      <c r="V120" s="33" t="str">
        <f t="shared" si="10"/>
        <v>04 AM</v>
      </c>
      <c r="W120" s="33" t="b">
        <f>Table1[[#This Row],[holiday]]</f>
        <v>0</v>
      </c>
      <c r="X120" s="33" t="str">
        <f t="shared" si="11"/>
        <v>Thursday</v>
      </c>
      <c r="Y120" s="33" t="str">
        <f t="shared" si="12"/>
        <v>Mist</v>
      </c>
      <c r="Z120" s="33" t="str">
        <f t="shared" si="13"/>
        <v>6.6 °C</v>
      </c>
      <c r="AA120" s="33" t="str">
        <f t="shared" si="13"/>
        <v>8.1 °C</v>
      </c>
      <c r="AB120" s="33" t="str">
        <f t="shared" si="14"/>
        <v>64 %</v>
      </c>
      <c r="AC120" s="33" t="str">
        <f t="shared" si="15"/>
        <v>6 km/h</v>
      </c>
      <c r="AD120" s="33">
        <f>Table1[[#This Row],[casual]]</f>
        <v>0</v>
      </c>
      <c r="AE120" s="33">
        <f>Table1[[#This Row],[registered]]</f>
        <v>1</v>
      </c>
      <c r="AF120" s="33">
        <f>Table1[[#This Row],[cnt]]</f>
        <v>1</v>
      </c>
    </row>
    <row r="121" spans="1:32" ht="15" thickBot="1" x14ac:dyDescent="0.35">
      <c r="A121" s="26">
        <v>120</v>
      </c>
      <c r="B121" s="17">
        <v>40549</v>
      </c>
      <c r="C121" s="10">
        <v>1</v>
      </c>
      <c r="D121" s="10">
        <v>0</v>
      </c>
      <c r="E121" s="10">
        <v>1</v>
      </c>
      <c r="F121" s="10">
        <v>5</v>
      </c>
      <c r="G121" s="18" t="b">
        <v>0</v>
      </c>
      <c r="H121" s="10">
        <v>4</v>
      </c>
      <c r="I121" s="10">
        <v>2</v>
      </c>
      <c r="J121" s="10">
        <v>0.14000000000000001</v>
      </c>
      <c r="K121" s="16">
        <v>0.18179999999999999</v>
      </c>
      <c r="L121" s="16">
        <v>0.69</v>
      </c>
      <c r="M121" s="16">
        <v>8.9599999999999999E-2</v>
      </c>
      <c r="N121" s="16">
        <v>0</v>
      </c>
      <c r="O121" s="16">
        <v>4</v>
      </c>
      <c r="P121" s="16">
        <v>4</v>
      </c>
      <c r="Q121" s="10">
        <v>120</v>
      </c>
      <c r="R121" s="17">
        <v>40549</v>
      </c>
      <c r="S121" t="str">
        <f t="shared" si="8"/>
        <v>Winter</v>
      </c>
      <c r="T121">
        <f>2011 + Table1[[#This Row],[yr]]</f>
        <v>2011</v>
      </c>
      <c r="U121" t="str">
        <f t="shared" si="9"/>
        <v>January</v>
      </c>
      <c r="V121" t="str">
        <f t="shared" si="10"/>
        <v>05 AM</v>
      </c>
      <c r="W121" t="b">
        <f>Table1[[#This Row],[holiday]]</f>
        <v>0</v>
      </c>
      <c r="X121" t="str">
        <f t="shared" si="11"/>
        <v>Thursday</v>
      </c>
      <c r="Y121" t="str">
        <f t="shared" si="12"/>
        <v>Mist</v>
      </c>
      <c r="Z121" t="str">
        <f t="shared" si="13"/>
        <v>5.7 °C</v>
      </c>
      <c r="AA121" t="str">
        <f t="shared" si="13"/>
        <v>7.5 °C</v>
      </c>
      <c r="AB121" t="str">
        <f t="shared" si="14"/>
        <v>69 %</v>
      </c>
      <c r="AC121" t="str">
        <f t="shared" si="15"/>
        <v>6 km/h</v>
      </c>
      <c r="AD121">
        <f>Table1[[#This Row],[casual]]</f>
        <v>0</v>
      </c>
      <c r="AE121">
        <f>Table1[[#This Row],[registered]]</f>
        <v>4</v>
      </c>
      <c r="AF121">
        <f>Table1[[#This Row],[cnt]]</f>
        <v>4</v>
      </c>
    </row>
    <row r="122" spans="1:32" ht="15" thickBot="1" x14ac:dyDescent="0.35">
      <c r="A122" s="26">
        <v>121</v>
      </c>
      <c r="B122" s="17">
        <v>40549</v>
      </c>
      <c r="C122" s="10">
        <v>1</v>
      </c>
      <c r="D122" s="10">
        <v>0</v>
      </c>
      <c r="E122" s="10">
        <v>1</v>
      </c>
      <c r="F122" s="10">
        <v>6</v>
      </c>
      <c r="G122" s="18" t="b">
        <v>0</v>
      </c>
      <c r="H122" s="10">
        <v>4</v>
      </c>
      <c r="I122" s="10">
        <v>2</v>
      </c>
      <c r="J122" s="10">
        <v>0.14000000000000001</v>
      </c>
      <c r="K122" s="16">
        <v>0.16669999999999999</v>
      </c>
      <c r="L122" s="16">
        <v>0.63</v>
      </c>
      <c r="M122" s="16">
        <v>0.1045</v>
      </c>
      <c r="N122" s="16">
        <v>0</v>
      </c>
      <c r="O122" s="16">
        <v>36</v>
      </c>
      <c r="P122" s="16">
        <v>36</v>
      </c>
      <c r="Q122" s="31">
        <v>121</v>
      </c>
      <c r="R122" s="32">
        <v>40549</v>
      </c>
      <c r="S122" s="33" t="str">
        <f t="shared" si="8"/>
        <v>Winter</v>
      </c>
      <c r="T122" s="33">
        <f>2011 + Table1[[#This Row],[yr]]</f>
        <v>2011</v>
      </c>
      <c r="U122" s="33" t="str">
        <f t="shared" si="9"/>
        <v>January</v>
      </c>
      <c r="V122" s="33" t="str">
        <f t="shared" si="10"/>
        <v>06 AM</v>
      </c>
      <c r="W122" s="33" t="b">
        <f>Table1[[#This Row],[holiday]]</f>
        <v>0</v>
      </c>
      <c r="X122" s="33" t="str">
        <f t="shared" si="11"/>
        <v>Thursday</v>
      </c>
      <c r="Y122" s="33" t="str">
        <f t="shared" si="12"/>
        <v>Mist</v>
      </c>
      <c r="Z122" s="33" t="str">
        <f t="shared" si="13"/>
        <v>5.7 °C</v>
      </c>
      <c r="AA122" s="33" t="str">
        <f t="shared" si="13"/>
        <v>6.8 °C</v>
      </c>
      <c r="AB122" s="33" t="str">
        <f t="shared" si="14"/>
        <v>63 %</v>
      </c>
      <c r="AC122" s="33" t="str">
        <f t="shared" si="15"/>
        <v>7 km/h</v>
      </c>
      <c r="AD122" s="33">
        <f>Table1[[#This Row],[casual]]</f>
        <v>0</v>
      </c>
      <c r="AE122" s="33">
        <f>Table1[[#This Row],[registered]]</f>
        <v>36</v>
      </c>
      <c r="AF122" s="33">
        <f>Table1[[#This Row],[cnt]]</f>
        <v>36</v>
      </c>
    </row>
    <row r="123" spans="1:32" ht="15" thickBot="1" x14ac:dyDescent="0.35">
      <c r="A123" s="26">
        <v>122</v>
      </c>
      <c r="B123" s="17">
        <v>40549</v>
      </c>
      <c r="C123" s="10">
        <v>1</v>
      </c>
      <c r="D123" s="10">
        <v>0</v>
      </c>
      <c r="E123" s="10">
        <v>1</v>
      </c>
      <c r="F123" s="10">
        <v>7</v>
      </c>
      <c r="G123" s="18" t="b">
        <v>0</v>
      </c>
      <c r="H123" s="10">
        <v>4</v>
      </c>
      <c r="I123" s="10">
        <v>2</v>
      </c>
      <c r="J123" s="10">
        <v>0.16</v>
      </c>
      <c r="K123" s="16">
        <v>0.2273</v>
      </c>
      <c r="L123" s="16">
        <v>0.59</v>
      </c>
      <c r="M123" s="16">
        <v>0</v>
      </c>
      <c r="N123" s="16">
        <v>0</v>
      </c>
      <c r="O123" s="16">
        <v>95</v>
      </c>
      <c r="P123" s="16">
        <v>95</v>
      </c>
      <c r="Q123" s="10">
        <v>122</v>
      </c>
      <c r="R123" s="17">
        <v>40549</v>
      </c>
      <c r="S123" t="str">
        <f t="shared" si="8"/>
        <v>Winter</v>
      </c>
      <c r="T123">
        <f>2011 + Table1[[#This Row],[yr]]</f>
        <v>2011</v>
      </c>
      <c r="U123" t="str">
        <f t="shared" si="9"/>
        <v>January</v>
      </c>
      <c r="V123" t="str">
        <f t="shared" si="10"/>
        <v>07 AM</v>
      </c>
      <c r="W123" t="b">
        <f>Table1[[#This Row],[holiday]]</f>
        <v>0</v>
      </c>
      <c r="X123" t="str">
        <f t="shared" si="11"/>
        <v>Thursday</v>
      </c>
      <c r="Y123" t="str">
        <f t="shared" si="12"/>
        <v>Mist</v>
      </c>
      <c r="Z123" t="str">
        <f t="shared" si="13"/>
        <v>6.6 °C</v>
      </c>
      <c r="AA123" t="str">
        <f t="shared" si="13"/>
        <v>9.3 °C</v>
      </c>
      <c r="AB123" t="str">
        <f t="shared" si="14"/>
        <v>59 %</v>
      </c>
      <c r="AC123" t="str">
        <f t="shared" si="15"/>
        <v>0 km/h</v>
      </c>
      <c r="AD123">
        <f>Table1[[#This Row],[casual]]</f>
        <v>0</v>
      </c>
      <c r="AE123">
        <f>Table1[[#This Row],[registered]]</f>
        <v>95</v>
      </c>
      <c r="AF123">
        <f>Table1[[#This Row],[cnt]]</f>
        <v>95</v>
      </c>
    </row>
    <row r="124" spans="1:32" ht="15" thickBot="1" x14ac:dyDescent="0.35">
      <c r="A124" s="26">
        <v>123</v>
      </c>
      <c r="B124" s="17">
        <v>40549</v>
      </c>
      <c r="C124" s="10">
        <v>1</v>
      </c>
      <c r="D124" s="10">
        <v>0</v>
      </c>
      <c r="E124" s="10">
        <v>1</v>
      </c>
      <c r="F124" s="10">
        <v>8</v>
      </c>
      <c r="G124" s="18" t="b">
        <v>0</v>
      </c>
      <c r="H124" s="10">
        <v>4</v>
      </c>
      <c r="I124" s="10">
        <v>1</v>
      </c>
      <c r="J124" s="10">
        <v>0.16</v>
      </c>
      <c r="K124" s="16">
        <v>0.2273</v>
      </c>
      <c r="L124" s="16">
        <v>0.59</v>
      </c>
      <c r="M124" s="16">
        <v>0</v>
      </c>
      <c r="N124" s="16">
        <v>3</v>
      </c>
      <c r="O124" s="16">
        <v>216</v>
      </c>
      <c r="P124" s="16">
        <v>219</v>
      </c>
      <c r="Q124" s="31">
        <v>123</v>
      </c>
      <c r="R124" s="32">
        <v>40549</v>
      </c>
      <c r="S124" s="33" t="str">
        <f t="shared" si="8"/>
        <v>Winter</v>
      </c>
      <c r="T124" s="33">
        <f>2011 + Table1[[#This Row],[yr]]</f>
        <v>2011</v>
      </c>
      <c r="U124" s="33" t="str">
        <f t="shared" si="9"/>
        <v>January</v>
      </c>
      <c r="V124" s="33" t="str">
        <f t="shared" si="10"/>
        <v>08 AM</v>
      </c>
      <c r="W124" s="33" t="b">
        <f>Table1[[#This Row],[holiday]]</f>
        <v>0</v>
      </c>
      <c r="X124" s="33" t="str">
        <f t="shared" si="11"/>
        <v>Thursday</v>
      </c>
      <c r="Y124" s="33" t="str">
        <f t="shared" si="12"/>
        <v>Clear</v>
      </c>
      <c r="Z124" s="33" t="str">
        <f t="shared" si="13"/>
        <v>6.6 °C</v>
      </c>
      <c r="AA124" s="33" t="str">
        <f t="shared" si="13"/>
        <v>9.3 °C</v>
      </c>
      <c r="AB124" s="33" t="str">
        <f t="shared" si="14"/>
        <v>59 %</v>
      </c>
      <c r="AC124" s="33" t="str">
        <f t="shared" si="15"/>
        <v>0 km/h</v>
      </c>
      <c r="AD124" s="33">
        <f>Table1[[#This Row],[casual]]</f>
        <v>3</v>
      </c>
      <c r="AE124" s="33">
        <f>Table1[[#This Row],[registered]]</f>
        <v>216</v>
      </c>
      <c r="AF124" s="33">
        <f>Table1[[#This Row],[cnt]]</f>
        <v>219</v>
      </c>
    </row>
    <row r="125" spans="1:32" ht="15" thickBot="1" x14ac:dyDescent="0.35">
      <c r="A125" s="26">
        <v>124</v>
      </c>
      <c r="B125" s="17">
        <v>40549</v>
      </c>
      <c r="C125" s="10">
        <v>1</v>
      </c>
      <c r="D125" s="10">
        <v>0</v>
      </c>
      <c r="E125" s="10">
        <v>1</v>
      </c>
      <c r="F125" s="10">
        <v>9</v>
      </c>
      <c r="G125" s="18" t="b">
        <v>0</v>
      </c>
      <c r="H125" s="10">
        <v>4</v>
      </c>
      <c r="I125" s="10">
        <v>2</v>
      </c>
      <c r="J125" s="10">
        <v>0.18</v>
      </c>
      <c r="K125" s="16">
        <v>0.2424</v>
      </c>
      <c r="L125" s="16">
        <v>0.51</v>
      </c>
      <c r="M125" s="16">
        <v>0</v>
      </c>
      <c r="N125" s="16">
        <v>6</v>
      </c>
      <c r="O125" s="16">
        <v>116</v>
      </c>
      <c r="P125" s="16">
        <v>122</v>
      </c>
      <c r="Q125" s="10">
        <v>124</v>
      </c>
      <c r="R125" s="17">
        <v>40549</v>
      </c>
      <c r="S125" t="str">
        <f t="shared" si="8"/>
        <v>Winter</v>
      </c>
      <c r="T125">
        <f>2011 + Table1[[#This Row],[yr]]</f>
        <v>2011</v>
      </c>
      <c r="U125" t="str">
        <f t="shared" si="9"/>
        <v>January</v>
      </c>
      <c r="V125" t="str">
        <f t="shared" si="10"/>
        <v>09 AM</v>
      </c>
      <c r="W125" t="b">
        <f>Table1[[#This Row],[holiday]]</f>
        <v>0</v>
      </c>
      <c r="X125" t="str">
        <f t="shared" si="11"/>
        <v>Thursday</v>
      </c>
      <c r="Y125" t="str">
        <f t="shared" si="12"/>
        <v>Mist</v>
      </c>
      <c r="Z125" t="str">
        <f t="shared" si="13"/>
        <v>7.4 °C</v>
      </c>
      <c r="AA125" t="str">
        <f t="shared" si="13"/>
        <v>9.9 °C</v>
      </c>
      <c r="AB125" t="str">
        <f t="shared" si="14"/>
        <v>51 %</v>
      </c>
      <c r="AC125" t="str">
        <f t="shared" si="15"/>
        <v>0 km/h</v>
      </c>
      <c r="AD125">
        <f>Table1[[#This Row],[casual]]</f>
        <v>6</v>
      </c>
      <c r="AE125">
        <f>Table1[[#This Row],[registered]]</f>
        <v>116</v>
      </c>
      <c r="AF125">
        <f>Table1[[#This Row],[cnt]]</f>
        <v>122</v>
      </c>
    </row>
    <row r="126" spans="1:32" ht="15" thickBot="1" x14ac:dyDescent="0.35">
      <c r="A126" s="26">
        <v>125</v>
      </c>
      <c r="B126" s="17">
        <v>40549</v>
      </c>
      <c r="C126" s="10">
        <v>1</v>
      </c>
      <c r="D126" s="10">
        <v>0</v>
      </c>
      <c r="E126" s="10">
        <v>1</v>
      </c>
      <c r="F126" s="10">
        <v>10</v>
      </c>
      <c r="G126" s="18" t="b">
        <v>0</v>
      </c>
      <c r="H126" s="10">
        <v>4</v>
      </c>
      <c r="I126" s="10">
        <v>1</v>
      </c>
      <c r="J126" s="10">
        <v>0.2</v>
      </c>
      <c r="K126" s="16">
        <v>0.2576</v>
      </c>
      <c r="L126" s="16">
        <v>0.47</v>
      </c>
      <c r="M126" s="16">
        <v>0</v>
      </c>
      <c r="N126" s="16">
        <v>3</v>
      </c>
      <c r="O126" s="16">
        <v>42</v>
      </c>
      <c r="P126" s="16">
        <v>45</v>
      </c>
      <c r="Q126" s="31">
        <v>125</v>
      </c>
      <c r="R126" s="32">
        <v>40549</v>
      </c>
      <c r="S126" s="33" t="str">
        <f t="shared" si="8"/>
        <v>Winter</v>
      </c>
      <c r="T126" s="33">
        <f>2011 + Table1[[#This Row],[yr]]</f>
        <v>2011</v>
      </c>
      <c r="U126" s="33" t="str">
        <f t="shared" si="9"/>
        <v>January</v>
      </c>
      <c r="V126" s="33" t="str">
        <f t="shared" si="10"/>
        <v>10 AM</v>
      </c>
      <c r="W126" s="33" t="b">
        <f>Table1[[#This Row],[holiday]]</f>
        <v>0</v>
      </c>
      <c r="X126" s="33" t="str">
        <f t="shared" si="11"/>
        <v>Thursday</v>
      </c>
      <c r="Y126" s="33" t="str">
        <f t="shared" si="12"/>
        <v>Clear</v>
      </c>
      <c r="Z126" s="33" t="str">
        <f t="shared" si="13"/>
        <v>8.2 °C</v>
      </c>
      <c r="AA126" s="33" t="str">
        <f t="shared" si="13"/>
        <v>10.6 °C</v>
      </c>
      <c r="AB126" s="33" t="str">
        <f t="shared" si="14"/>
        <v>47 %</v>
      </c>
      <c r="AC126" s="33" t="str">
        <f t="shared" si="15"/>
        <v>0 km/h</v>
      </c>
      <c r="AD126" s="33">
        <f>Table1[[#This Row],[casual]]</f>
        <v>3</v>
      </c>
      <c r="AE126" s="33">
        <f>Table1[[#This Row],[registered]]</f>
        <v>42</v>
      </c>
      <c r="AF126" s="33">
        <f>Table1[[#This Row],[cnt]]</f>
        <v>45</v>
      </c>
    </row>
    <row r="127" spans="1:32" ht="15" thickBot="1" x14ac:dyDescent="0.35">
      <c r="A127" s="26">
        <v>126</v>
      </c>
      <c r="B127" s="17">
        <v>40549</v>
      </c>
      <c r="C127" s="10">
        <v>1</v>
      </c>
      <c r="D127" s="10">
        <v>0</v>
      </c>
      <c r="E127" s="10">
        <v>1</v>
      </c>
      <c r="F127" s="10">
        <v>11</v>
      </c>
      <c r="G127" s="18" t="b">
        <v>0</v>
      </c>
      <c r="H127" s="10">
        <v>4</v>
      </c>
      <c r="I127" s="10">
        <v>1</v>
      </c>
      <c r="J127" s="10">
        <v>0.22</v>
      </c>
      <c r="K127" s="16">
        <v>0.2576</v>
      </c>
      <c r="L127" s="16">
        <v>0.44</v>
      </c>
      <c r="M127" s="16">
        <v>8.9599999999999999E-2</v>
      </c>
      <c r="N127" s="16">
        <v>2</v>
      </c>
      <c r="O127" s="16">
        <v>57</v>
      </c>
      <c r="P127" s="16">
        <v>59</v>
      </c>
      <c r="Q127" s="10">
        <v>126</v>
      </c>
      <c r="R127" s="17">
        <v>40549</v>
      </c>
      <c r="S127" t="str">
        <f t="shared" si="8"/>
        <v>Winter</v>
      </c>
      <c r="T127">
        <f>2011 + Table1[[#This Row],[yr]]</f>
        <v>2011</v>
      </c>
      <c r="U127" t="str">
        <f t="shared" si="9"/>
        <v>January</v>
      </c>
      <c r="V127" t="str">
        <f t="shared" si="10"/>
        <v>11 AM</v>
      </c>
      <c r="W127" t="b">
        <f>Table1[[#This Row],[holiday]]</f>
        <v>0</v>
      </c>
      <c r="X127" t="str">
        <f t="shared" si="11"/>
        <v>Thursday</v>
      </c>
      <c r="Y127" t="str">
        <f t="shared" si="12"/>
        <v>Clear</v>
      </c>
      <c r="Z127" t="str">
        <f t="shared" si="13"/>
        <v>9 °C</v>
      </c>
      <c r="AA127" t="str">
        <f t="shared" si="13"/>
        <v>10.6 °C</v>
      </c>
      <c r="AB127" t="str">
        <f t="shared" si="14"/>
        <v>44 %</v>
      </c>
      <c r="AC127" t="str">
        <f t="shared" si="15"/>
        <v>6 km/h</v>
      </c>
      <c r="AD127">
        <f>Table1[[#This Row],[casual]]</f>
        <v>2</v>
      </c>
      <c r="AE127">
        <f>Table1[[#This Row],[registered]]</f>
        <v>57</v>
      </c>
      <c r="AF127">
        <f>Table1[[#This Row],[cnt]]</f>
        <v>59</v>
      </c>
    </row>
    <row r="128" spans="1:32" ht="15" thickBot="1" x14ac:dyDescent="0.35">
      <c r="A128" s="26">
        <v>127</v>
      </c>
      <c r="B128" s="17">
        <v>40549</v>
      </c>
      <c r="C128" s="10">
        <v>1</v>
      </c>
      <c r="D128" s="10">
        <v>0</v>
      </c>
      <c r="E128" s="10">
        <v>1</v>
      </c>
      <c r="F128" s="10">
        <v>12</v>
      </c>
      <c r="G128" s="18" t="b">
        <v>0</v>
      </c>
      <c r="H128" s="10">
        <v>4</v>
      </c>
      <c r="I128" s="10">
        <v>1</v>
      </c>
      <c r="J128" s="10">
        <v>0.26</v>
      </c>
      <c r="K128" s="16">
        <v>0.28789999999999999</v>
      </c>
      <c r="L128" s="16">
        <v>0.35</v>
      </c>
      <c r="M128" s="16">
        <v>0</v>
      </c>
      <c r="N128" s="16">
        <v>6</v>
      </c>
      <c r="O128" s="16">
        <v>78</v>
      </c>
      <c r="P128" s="16">
        <v>84</v>
      </c>
      <c r="Q128" s="31">
        <v>127</v>
      </c>
      <c r="R128" s="32">
        <v>40549</v>
      </c>
      <c r="S128" s="33" t="str">
        <f t="shared" si="8"/>
        <v>Winter</v>
      </c>
      <c r="T128" s="33">
        <f>2011 + Table1[[#This Row],[yr]]</f>
        <v>2011</v>
      </c>
      <c r="U128" s="33" t="str">
        <f t="shared" si="9"/>
        <v>January</v>
      </c>
      <c r="V128" s="33" t="str">
        <f t="shared" si="10"/>
        <v>12 PM</v>
      </c>
      <c r="W128" s="33" t="b">
        <f>Table1[[#This Row],[holiday]]</f>
        <v>0</v>
      </c>
      <c r="X128" s="33" t="str">
        <f t="shared" si="11"/>
        <v>Thursday</v>
      </c>
      <c r="Y128" s="33" t="str">
        <f t="shared" si="12"/>
        <v>Clear</v>
      </c>
      <c r="Z128" s="33" t="str">
        <f t="shared" si="13"/>
        <v>10.7 °C</v>
      </c>
      <c r="AA128" s="33" t="str">
        <f t="shared" si="13"/>
        <v>11.8 °C</v>
      </c>
      <c r="AB128" s="33" t="str">
        <f t="shared" si="14"/>
        <v>35 %</v>
      </c>
      <c r="AC128" s="33" t="str">
        <f t="shared" si="15"/>
        <v>0 km/h</v>
      </c>
      <c r="AD128" s="33">
        <f>Table1[[#This Row],[casual]]</f>
        <v>6</v>
      </c>
      <c r="AE128" s="33">
        <f>Table1[[#This Row],[registered]]</f>
        <v>78</v>
      </c>
      <c r="AF128" s="33">
        <f>Table1[[#This Row],[cnt]]</f>
        <v>84</v>
      </c>
    </row>
    <row r="129" spans="1:32" ht="15" thickBot="1" x14ac:dyDescent="0.35">
      <c r="A129" s="26">
        <v>128</v>
      </c>
      <c r="B129" s="17">
        <v>40549</v>
      </c>
      <c r="C129" s="10">
        <v>1</v>
      </c>
      <c r="D129" s="10">
        <v>0</v>
      </c>
      <c r="E129" s="10">
        <v>1</v>
      </c>
      <c r="F129" s="10">
        <v>13</v>
      </c>
      <c r="G129" s="18" t="b">
        <v>0</v>
      </c>
      <c r="H129" s="10">
        <v>4</v>
      </c>
      <c r="I129" s="10">
        <v>1</v>
      </c>
      <c r="J129" s="10">
        <v>0.26</v>
      </c>
      <c r="K129" s="16">
        <v>0.2727</v>
      </c>
      <c r="L129" s="16">
        <v>0.35</v>
      </c>
      <c r="M129" s="16">
        <v>0.1045</v>
      </c>
      <c r="N129" s="16">
        <v>12</v>
      </c>
      <c r="O129" s="16">
        <v>55</v>
      </c>
      <c r="P129" s="16">
        <v>67</v>
      </c>
      <c r="Q129" s="10">
        <v>128</v>
      </c>
      <c r="R129" s="17">
        <v>40549</v>
      </c>
      <c r="S129" t="str">
        <f t="shared" si="8"/>
        <v>Winter</v>
      </c>
      <c r="T129">
        <f>2011 + Table1[[#This Row],[yr]]</f>
        <v>2011</v>
      </c>
      <c r="U129" t="str">
        <f t="shared" si="9"/>
        <v>January</v>
      </c>
      <c r="V129" t="str">
        <f t="shared" si="10"/>
        <v>01 PM</v>
      </c>
      <c r="W129" t="b">
        <f>Table1[[#This Row],[holiday]]</f>
        <v>0</v>
      </c>
      <c r="X129" t="str">
        <f t="shared" si="11"/>
        <v>Thursday</v>
      </c>
      <c r="Y129" t="str">
        <f t="shared" si="12"/>
        <v>Clear</v>
      </c>
      <c r="Z129" t="str">
        <f t="shared" si="13"/>
        <v>10.7 °C</v>
      </c>
      <c r="AA129" t="str">
        <f t="shared" si="13"/>
        <v>11.2 °C</v>
      </c>
      <c r="AB129" t="str">
        <f t="shared" si="14"/>
        <v>35 %</v>
      </c>
      <c r="AC129" t="str">
        <f t="shared" si="15"/>
        <v>7 km/h</v>
      </c>
      <c r="AD129">
        <f>Table1[[#This Row],[casual]]</f>
        <v>12</v>
      </c>
      <c r="AE129">
        <f>Table1[[#This Row],[registered]]</f>
        <v>55</v>
      </c>
      <c r="AF129">
        <f>Table1[[#This Row],[cnt]]</f>
        <v>67</v>
      </c>
    </row>
    <row r="130" spans="1:32" ht="15" thickBot="1" x14ac:dyDescent="0.35">
      <c r="A130" s="26">
        <v>129</v>
      </c>
      <c r="B130" s="17">
        <v>40549</v>
      </c>
      <c r="C130" s="10">
        <v>1</v>
      </c>
      <c r="D130" s="10">
        <v>0</v>
      </c>
      <c r="E130" s="10">
        <v>1</v>
      </c>
      <c r="F130" s="10">
        <v>14</v>
      </c>
      <c r="G130" s="18" t="b">
        <v>0</v>
      </c>
      <c r="H130" s="10">
        <v>4</v>
      </c>
      <c r="I130" s="10">
        <v>1</v>
      </c>
      <c r="J130" s="10">
        <v>0.28000000000000003</v>
      </c>
      <c r="K130" s="16">
        <v>0.2727</v>
      </c>
      <c r="L130" s="16">
        <v>0.36</v>
      </c>
      <c r="M130" s="16">
        <v>0.16420000000000001</v>
      </c>
      <c r="N130" s="16">
        <v>11</v>
      </c>
      <c r="O130" s="16">
        <v>59</v>
      </c>
      <c r="P130" s="16">
        <v>70</v>
      </c>
      <c r="Q130" s="31">
        <v>129</v>
      </c>
      <c r="R130" s="32">
        <v>40549</v>
      </c>
      <c r="S130" s="33" t="str">
        <f t="shared" ref="S130:S193" si="16">CHOOSE(C130, "Winter", "Spring", "Summer", "Fall")</f>
        <v>Winter</v>
      </c>
      <c r="T130" s="33">
        <f>2011 + Table1[[#This Row],[yr]]</f>
        <v>2011</v>
      </c>
      <c r="U130" s="33" t="str">
        <f t="shared" ref="U130:U193" si="17">CHOOSE(E130+0, "January", "February")</f>
        <v>January</v>
      </c>
      <c r="V130" s="33" t="str">
        <f t="shared" ref="V130:V193" si="18">TEXT(F130/24, "hh AM/PM")</f>
        <v>02 PM</v>
      </c>
      <c r="W130" s="33" t="b">
        <f>Table1[[#This Row],[holiday]]</f>
        <v>0</v>
      </c>
      <c r="X130" s="33" t="str">
        <f t="shared" ref="X130:X193" si="19">CHOOSE(H130+1, "Sunday", "Monday", "Tuesday", "Wednesday", "Thursday", "Friday", "Saturday")</f>
        <v>Thursday</v>
      </c>
      <c r="Y130" s="33" t="str">
        <f t="shared" ref="Y130:Y193" si="20">CHOOSE(I130, "Clear", "Mist", "Light Snow/Rain", "Heavy Rain")</f>
        <v>Clear</v>
      </c>
      <c r="Z130" s="33" t="str">
        <f t="shared" ref="Z130:AA193" si="21">ROUND(J130 * 41, 1) &amp; " °C"</f>
        <v>11.5 °C</v>
      </c>
      <c r="AA130" s="33" t="str">
        <f t="shared" si="21"/>
        <v>11.2 °C</v>
      </c>
      <c r="AB130" s="33" t="str">
        <f t="shared" ref="AB130:AB193" si="22">ROUND(L130 * 100, 0) &amp; " %"</f>
        <v>36 %</v>
      </c>
      <c r="AC130" s="33" t="str">
        <f t="shared" ref="AC130:AC193" si="23">ROUND(M130 * 67, 1) &amp; " km/h"</f>
        <v>11 km/h</v>
      </c>
      <c r="AD130" s="33">
        <f>Table1[[#This Row],[casual]]</f>
        <v>11</v>
      </c>
      <c r="AE130" s="33">
        <f>Table1[[#This Row],[registered]]</f>
        <v>59</v>
      </c>
      <c r="AF130" s="33">
        <f>Table1[[#This Row],[cnt]]</f>
        <v>70</v>
      </c>
    </row>
    <row r="131" spans="1:32" ht="15" thickBot="1" x14ac:dyDescent="0.35">
      <c r="A131" s="26">
        <v>130</v>
      </c>
      <c r="B131" s="17">
        <v>40549</v>
      </c>
      <c r="C131" s="10">
        <v>1</v>
      </c>
      <c r="D131" s="10">
        <v>0</v>
      </c>
      <c r="E131" s="10">
        <v>1</v>
      </c>
      <c r="F131" s="10">
        <v>15</v>
      </c>
      <c r="G131" s="18" t="b">
        <v>0</v>
      </c>
      <c r="H131" s="10">
        <v>4</v>
      </c>
      <c r="I131" s="10">
        <v>1</v>
      </c>
      <c r="J131" s="10">
        <v>0.28000000000000003</v>
      </c>
      <c r="K131" s="16">
        <v>0.2727</v>
      </c>
      <c r="L131" s="16">
        <v>0.36</v>
      </c>
      <c r="M131" s="16">
        <v>0</v>
      </c>
      <c r="N131" s="16">
        <v>8</v>
      </c>
      <c r="O131" s="16">
        <v>54</v>
      </c>
      <c r="P131" s="16">
        <v>62</v>
      </c>
      <c r="Q131" s="10">
        <v>130</v>
      </c>
      <c r="R131" s="17">
        <v>40549</v>
      </c>
      <c r="S131" t="str">
        <f t="shared" si="16"/>
        <v>Winter</v>
      </c>
      <c r="T131">
        <f>2011 + Table1[[#This Row],[yr]]</f>
        <v>2011</v>
      </c>
      <c r="U131" t="str">
        <f t="shared" si="17"/>
        <v>January</v>
      </c>
      <c r="V131" t="str">
        <f t="shared" si="18"/>
        <v>03 PM</v>
      </c>
      <c r="W131" t="b">
        <f>Table1[[#This Row],[holiday]]</f>
        <v>0</v>
      </c>
      <c r="X131" t="str">
        <f t="shared" si="19"/>
        <v>Thursday</v>
      </c>
      <c r="Y131" t="str">
        <f t="shared" si="20"/>
        <v>Clear</v>
      </c>
      <c r="Z131" t="str">
        <f t="shared" si="21"/>
        <v>11.5 °C</v>
      </c>
      <c r="AA131" t="str">
        <f t="shared" si="21"/>
        <v>11.2 °C</v>
      </c>
      <c r="AB131" t="str">
        <f t="shared" si="22"/>
        <v>36 %</v>
      </c>
      <c r="AC131" t="str">
        <f t="shared" si="23"/>
        <v>0 km/h</v>
      </c>
      <c r="AD131">
        <f>Table1[[#This Row],[casual]]</f>
        <v>8</v>
      </c>
      <c r="AE131">
        <f>Table1[[#This Row],[registered]]</f>
        <v>54</v>
      </c>
      <c r="AF131">
        <f>Table1[[#This Row],[cnt]]</f>
        <v>62</v>
      </c>
    </row>
    <row r="132" spans="1:32" ht="15" thickBot="1" x14ac:dyDescent="0.35">
      <c r="A132" s="26">
        <v>131</v>
      </c>
      <c r="B132" s="17">
        <v>40549</v>
      </c>
      <c r="C132" s="10">
        <v>1</v>
      </c>
      <c r="D132" s="10">
        <v>0</v>
      </c>
      <c r="E132" s="10">
        <v>1</v>
      </c>
      <c r="F132" s="10">
        <v>16</v>
      </c>
      <c r="G132" s="18" t="b">
        <v>0</v>
      </c>
      <c r="H132" s="10">
        <v>4</v>
      </c>
      <c r="I132" s="10">
        <v>1</v>
      </c>
      <c r="J132" s="10">
        <v>0.26</v>
      </c>
      <c r="K132" s="16">
        <v>0.2576</v>
      </c>
      <c r="L132" s="16">
        <v>0.38</v>
      </c>
      <c r="M132" s="16">
        <v>0.16420000000000001</v>
      </c>
      <c r="N132" s="16">
        <v>12</v>
      </c>
      <c r="O132" s="16">
        <v>74</v>
      </c>
      <c r="P132" s="16">
        <v>86</v>
      </c>
      <c r="Q132" s="31">
        <v>131</v>
      </c>
      <c r="R132" s="32">
        <v>40549</v>
      </c>
      <c r="S132" s="33" t="str">
        <f t="shared" si="16"/>
        <v>Winter</v>
      </c>
      <c r="T132" s="33">
        <f>2011 + Table1[[#This Row],[yr]]</f>
        <v>2011</v>
      </c>
      <c r="U132" s="33" t="str">
        <f t="shared" si="17"/>
        <v>January</v>
      </c>
      <c r="V132" s="33" t="str">
        <f t="shared" si="18"/>
        <v>04 PM</v>
      </c>
      <c r="W132" s="33" t="b">
        <f>Table1[[#This Row],[holiday]]</f>
        <v>0</v>
      </c>
      <c r="X132" s="33" t="str">
        <f t="shared" si="19"/>
        <v>Thursday</v>
      </c>
      <c r="Y132" s="33" t="str">
        <f t="shared" si="20"/>
        <v>Clear</v>
      </c>
      <c r="Z132" s="33" t="str">
        <f t="shared" si="21"/>
        <v>10.7 °C</v>
      </c>
      <c r="AA132" s="33" t="str">
        <f t="shared" si="21"/>
        <v>10.6 °C</v>
      </c>
      <c r="AB132" s="33" t="str">
        <f t="shared" si="22"/>
        <v>38 %</v>
      </c>
      <c r="AC132" s="33" t="str">
        <f t="shared" si="23"/>
        <v>11 km/h</v>
      </c>
      <c r="AD132" s="33">
        <f>Table1[[#This Row],[casual]]</f>
        <v>12</v>
      </c>
      <c r="AE132" s="33">
        <f>Table1[[#This Row],[registered]]</f>
        <v>74</v>
      </c>
      <c r="AF132" s="33">
        <f>Table1[[#This Row],[cnt]]</f>
        <v>86</v>
      </c>
    </row>
    <row r="133" spans="1:32" ht="15" thickBot="1" x14ac:dyDescent="0.35">
      <c r="A133" s="26">
        <v>132</v>
      </c>
      <c r="B133" s="17">
        <v>40549</v>
      </c>
      <c r="C133" s="10">
        <v>1</v>
      </c>
      <c r="D133" s="10">
        <v>0</v>
      </c>
      <c r="E133" s="10">
        <v>1</v>
      </c>
      <c r="F133" s="10">
        <v>17</v>
      </c>
      <c r="G133" s="18" t="b">
        <v>0</v>
      </c>
      <c r="H133" s="10">
        <v>4</v>
      </c>
      <c r="I133" s="10">
        <v>1</v>
      </c>
      <c r="J133" s="10">
        <v>0.22</v>
      </c>
      <c r="K133" s="16">
        <v>0.2273</v>
      </c>
      <c r="L133" s="16">
        <v>0.51</v>
      </c>
      <c r="M133" s="16">
        <v>0.16420000000000001</v>
      </c>
      <c r="N133" s="16">
        <v>9</v>
      </c>
      <c r="O133" s="16">
        <v>163</v>
      </c>
      <c r="P133" s="16">
        <v>172</v>
      </c>
      <c r="Q133" s="10">
        <v>132</v>
      </c>
      <c r="R133" s="17">
        <v>40549</v>
      </c>
      <c r="S133" t="str">
        <f t="shared" si="16"/>
        <v>Winter</v>
      </c>
      <c r="T133">
        <f>2011 + Table1[[#This Row],[yr]]</f>
        <v>2011</v>
      </c>
      <c r="U133" t="str">
        <f t="shared" si="17"/>
        <v>January</v>
      </c>
      <c r="V133" t="str">
        <f t="shared" si="18"/>
        <v>05 PM</v>
      </c>
      <c r="W133" t="b">
        <f>Table1[[#This Row],[holiday]]</f>
        <v>0</v>
      </c>
      <c r="X133" t="str">
        <f t="shared" si="19"/>
        <v>Thursday</v>
      </c>
      <c r="Y133" t="str">
        <f t="shared" si="20"/>
        <v>Clear</v>
      </c>
      <c r="Z133" t="str">
        <f t="shared" si="21"/>
        <v>9 °C</v>
      </c>
      <c r="AA133" t="str">
        <f t="shared" si="21"/>
        <v>9.3 °C</v>
      </c>
      <c r="AB133" t="str">
        <f t="shared" si="22"/>
        <v>51 %</v>
      </c>
      <c r="AC133" t="str">
        <f t="shared" si="23"/>
        <v>11 km/h</v>
      </c>
      <c r="AD133">
        <f>Table1[[#This Row],[casual]]</f>
        <v>9</v>
      </c>
      <c r="AE133">
        <f>Table1[[#This Row],[registered]]</f>
        <v>163</v>
      </c>
      <c r="AF133">
        <f>Table1[[#This Row],[cnt]]</f>
        <v>172</v>
      </c>
    </row>
    <row r="134" spans="1:32" ht="15" thickBot="1" x14ac:dyDescent="0.35">
      <c r="A134" s="26">
        <v>133</v>
      </c>
      <c r="B134" s="17">
        <v>40549</v>
      </c>
      <c r="C134" s="10">
        <v>1</v>
      </c>
      <c r="D134" s="10">
        <v>0</v>
      </c>
      <c r="E134" s="10">
        <v>1</v>
      </c>
      <c r="F134" s="10">
        <v>18</v>
      </c>
      <c r="G134" s="18" t="b">
        <v>0</v>
      </c>
      <c r="H134" s="10">
        <v>4</v>
      </c>
      <c r="I134" s="10">
        <v>1</v>
      </c>
      <c r="J134" s="10">
        <v>0.22</v>
      </c>
      <c r="K134" s="16">
        <v>0.2273</v>
      </c>
      <c r="L134" s="16">
        <v>0.51</v>
      </c>
      <c r="M134" s="16">
        <v>0.1343</v>
      </c>
      <c r="N134" s="16">
        <v>5</v>
      </c>
      <c r="O134" s="16">
        <v>158</v>
      </c>
      <c r="P134" s="16">
        <v>163</v>
      </c>
      <c r="Q134" s="31">
        <v>133</v>
      </c>
      <c r="R134" s="32">
        <v>40549</v>
      </c>
      <c r="S134" s="33" t="str">
        <f t="shared" si="16"/>
        <v>Winter</v>
      </c>
      <c r="T134" s="33">
        <f>2011 + Table1[[#This Row],[yr]]</f>
        <v>2011</v>
      </c>
      <c r="U134" s="33" t="str">
        <f t="shared" si="17"/>
        <v>January</v>
      </c>
      <c r="V134" s="33" t="str">
        <f t="shared" si="18"/>
        <v>06 PM</v>
      </c>
      <c r="W134" s="33" t="b">
        <f>Table1[[#This Row],[holiday]]</f>
        <v>0</v>
      </c>
      <c r="X134" s="33" t="str">
        <f t="shared" si="19"/>
        <v>Thursday</v>
      </c>
      <c r="Y134" s="33" t="str">
        <f t="shared" si="20"/>
        <v>Clear</v>
      </c>
      <c r="Z134" s="33" t="str">
        <f t="shared" si="21"/>
        <v>9 °C</v>
      </c>
      <c r="AA134" s="33" t="str">
        <f t="shared" si="21"/>
        <v>9.3 °C</v>
      </c>
      <c r="AB134" s="33" t="str">
        <f t="shared" si="22"/>
        <v>51 %</v>
      </c>
      <c r="AC134" s="33" t="str">
        <f t="shared" si="23"/>
        <v>9 km/h</v>
      </c>
      <c r="AD134" s="33">
        <f>Table1[[#This Row],[casual]]</f>
        <v>5</v>
      </c>
      <c r="AE134" s="33">
        <f>Table1[[#This Row],[registered]]</f>
        <v>158</v>
      </c>
      <c r="AF134" s="33">
        <f>Table1[[#This Row],[cnt]]</f>
        <v>163</v>
      </c>
    </row>
    <row r="135" spans="1:32" ht="15" thickBot="1" x14ac:dyDescent="0.35">
      <c r="A135" s="26">
        <v>134</v>
      </c>
      <c r="B135" s="17">
        <v>40549</v>
      </c>
      <c r="C135" s="10">
        <v>1</v>
      </c>
      <c r="D135" s="10">
        <v>0</v>
      </c>
      <c r="E135" s="10">
        <v>1</v>
      </c>
      <c r="F135" s="10">
        <v>19</v>
      </c>
      <c r="G135" s="18" t="b">
        <v>0</v>
      </c>
      <c r="H135" s="10">
        <v>4</v>
      </c>
      <c r="I135" s="10">
        <v>1</v>
      </c>
      <c r="J135" s="10">
        <v>0.22</v>
      </c>
      <c r="K135" s="16">
        <v>0.2576</v>
      </c>
      <c r="L135" s="16">
        <v>0.55000000000000004</v>
      </c>
      <c r="M135" s="16">
        <v>8.9599999999999999E-2</v>
      </c>
      <c r="N135" s="16">
        <v>3</v>
      </c>
      <c r="O135" s="16">
        <v>109</v>
      </c>
      <c r="P135" s="16">
        <v>112</v>
      </c>
      <c r="Q135" s="10">
        <v>134</v>
      </c>
      <c r="R135" s="17">
        <v>40549</v>
      </c>
      <c r="S135" t="str">
        <f t="shared" si="16"/>
        <v>Winter</v>
      </c>
      <c r="T135">
        <f>2011 + Table1[[#This Row],[yr]]</f>
        <v>2011</v>
      </c>
      <c r="U135" t="str">
        <f t="shared" si="17"/>
        <v>January</v>
      </c>
      <c r="V135" t="str">
        <f t="shared" si="18"/>
        <v>07 PM</v>
      </c>
      <c r="W135" t="b">
        <f>Table1[[#This Row],[holiday]]</f>
        <v>0</v>
      </c>
      <c r="X135" t="str">
        <f t="shared" si="19"/>
        <v>Thursday</v>
      </c>
      <c r="Y135" t="str">
        <f t="shared" si="20"/>
        <v>Clear</v>
      </c>
      <c r="Z135" t="str">
        <f t="shared" si="21"/>
        <v>9 °C</v>
      </c>
      <c r="AA135" t="str">
        <f t="shared" si="21"/>
        <v>10.6 °C</v>
      </c>
      <c r="AB135" t="str">
        <f t="shared" si="22"/>
        <v>55 %</v>
      </c>
      <c r="AC135" t="str">
        <f t="shared" si="23"/>
        <v>6 km/h</v>
      </c>
      <c r="AD135">
        <f>Table1[[#This Row],[casual]]</f>
        <v>3</v>
      </c>
      <c r="AE135">
        <f>Table1[[#This Row],[registered]]</f>
        <v>109</v>
      </c>
      <c r="AF135">
        <f>Table1[[#This Row],[cnt]]</f>
        <v>112</v>
      </c>
    </row>
    <row r="136" spans="1:32" ht="15" thickBot="1" x14ac:dyDescent="0.35">
      <c r="A136" s="26">
        <v>135</v>
      </c>
      <c r="B136" s="17">
        <v>40549</v>
      </c>
      <c r="C136" s="10">
        <v>1</v>
      </c>
      <c r="D136" s="10">
        <v>0</v>
      </c>
      <c r="E136" s="10">
        <v>1</v>
      </c>
      <c r="F136" s="10">
        <v>20</v>
      </c>
      <c r="G136" s="18" t="b">
        <v>0</v>
      </c>
      <c r="H136" s="10">
        <v>4</v>
      </c>
      <c r="I136" s="10">
        <v>1</v>
      </c>
      <c r="J136" s="10">
        <v>0.2</v>
      </c>
      <c r="K136" s="16">
        <v>0.21210000000000001</v>
      </c>
      <c r="L136" s="16">
        <v>0.51</v>
      </c>
      <c r="M136" s="16">
        <v>0.16420000000000001</v>
      </c>
      <c r="N136" s="16">
        <v>3</v>
      </c>
      <c r="O136" s="16">
        <v>66</v>
      </c>
      <c r="P136" s="16">
        <v>69</v>
      </c>
      <c r="Q136" s="31">
        <v>135</v>
      </c>
      <c r="R136" s="32">
        <v>40549</v>
      </c>
      <c r="S136" s="33" t="str">
        <f t="shared" si="16"/>
        <v>Winter</v>
      </c>
      <c r="T136" s="33">
        <f>2011 + Table1[[#This Row],[yr]]</f>
        <v>2011</v>
      </c>
      <c r="U136" s="33" t="str">
        <f t="shared" si="17"/>
        <v>January</v>
      </c>
      <c r="V136" s="33" t="str">
        <f t="shared" si="18"/>
        <v>08 PM</v>
      </c>
      <c r="W136" s="33" t="b">
        <f>Table1[[#This Row],[holiday]]</f>
        <v>0</v>
      </c>
      <c r="X136" s="33" t="str">
        <f t="shared" si="19"/>
        <v>Thursday</v>
      </c>
      <c r="Y136" s="33" t="str">
        <f t="shared" si="20"/>
        <v>Clear</v>
      </c>
      <c r="Z136" s="33" t="str">
        <f t="shared" si="21"/>
        <v>8.2 °C</v>
      </c>
      <c r="AA136" s="33" t="str">
        <f t="shared" si="21"/>
        <v>8.7 °C</v>
      </c>
      <c r="AB136" s="33" t="str">
        <f t="shared" si="22"/>
        <v>51 %</v>
      </c>
      <c r="AC136" s="33" t="str">
        <f t="shared" si="23"/>
        <v>11 km/h</v>
      </c>
      <c r="AD136" s="33">
        <f>Table1[[#This Row],[casual]]</f>
        <v>3</v>
      </c>
      <c r="AE136" s="33">
        <f>Table1[[#This Row],[registered]]</f>
        <v>66</v>
      </c>
      <c r="AF136" s="33">
        <f>Table1[[#This Row],[cnt]]</f>
        <v>69</v>
      </c>
    </row>
    <row r="137" spans="1:32" ht="15" thickBot="1" x14ac:dyDescent="0.35">
      <c r="A137" s="26">
        <v>136</v>
      </c>
      <c r="B137" s="17">
        <v>40549</v>
      </c>
      <c r="C137" s="10">
        <v>1</v>
      </c>
      <c r="D137" s="10">
        <v>0</v>
      </c>
      <c r="E137" s="10">
        <v>1</v>
      </c>
      <c r="F137" s="10">
        <v>21</v>
      </c>
      <c r="G137" s="18" t="b">
        <v>0</v>
      </c>
      <c r="H137" s="10">
        <v>4</v>
      </c>
      <c r="I137" s="10">
        <v>2</v>
      </c>
      <c r="J137" s="10">
        <v>0.22</v>
      </c>
      <c r="K137" s="16">
        <v>0.21210000000000001</v>
      </c>
      <c r="L137" s="16">
        <v>0.55000000000000004</v>
      </c>
      <c r="M137" s="16">
        <v>0.22389999999999999</v>
      </c>
      <c r="N137" s="16">
        <v>0</v>
      </c>
      <c r="O137" s="16">
        <v>48</v>
      </c>
      <c r="P137" s="16">
        <v>48</v>
      </c>
      <c r="Q137" s="10">
        <v>136</v>
      </c>
      <c r="R137" s="17">
        <v>40549</v>
      </c>
      <c r="S137" t="str">
        <f t="shared" si="16"/>
        <v>Winter</v>
      </c>
      <c r="T137">
        <f>2011 + Table1[[#This Row],[yr]]</f>
        <v>2011</v>
      </c>
      <c r="U137" t="str">
        <f t="shared" si="17"/>
        <v>January</v>
      </c>
      <c r="V137" t="str">
        <f t="shared" si="18"/>
        <v>09 PM</v>
      </c>
      <c r="W137" t="b">
        <f>Table1[[#This Row],[holiday]]</f>
        <v>0</v>
      </c>
      <c r="X137" t="str">
        <f t="shared" si="19"/>
        <v>Thursday</v>
      </c>
      <c r="Y137" t="str">
        <f t="shared" si="20"/>
        <v>Mist</v>
      </c>
      <c r="Z137" t="str">
        <f t="shared" si="21"/>
        <v>9 °C</v>
      </c>
      <c r="AA137" t="str">
        <f t="shared" si="21"/>
        <v>8.7 °C</v>
      </c>
      <c r="AB137" t="str">
        <f t="shared" si="22"/>
        <v>55 %</v>
      </c>
      <c r="AC137" t="str">
        <f t="shared" si="23"/>
        <v>15 km/h</v>
      </c>
      <c r="AD137">
        <f>Table1[[#This Row],[casual]]</f>
        <v>0</v>
      </c>
      <c r="AE137">
        <f>Table1[[#This Row],[registered]]</f>
        <v>48</v>
      </c>
      <c r="AF137">
        <f>Table1[[#This Row],[cnt]]</f>
        <v>48</v>
      </c>
    </row>
    <row r="138" spans="1:32" ht="15" thickBot="1" x14ac:dyDescent="0.35">
      <c r="A138" s="26">
        <v>137</v>
      </c>
      <c r="B138" s="17">
        <v>40549</v>
      </c>
      <c r="C138" s="10">
        <v>1</v>
      </c>
      <c r="D138" s="10">
        <v>0</v>
      </c>
      <c r="E138" s="10">
        <v>1</v>
      </c>
      <c r="F138" s="10">
        <v>22</v>
      </c>
      <c r="G138" s="18" t="b">
        <v>0</v>
      </c>
      <c r="H138" s="10">
        <v>4</v>
      </c>
      <c r="I138" s="10">
        <v>2</v>
      </c>
      <c r="J138" s="10">
        <v>0.22</v>
      </c>
      <c r="K138" s="16">
        <v>0.21210000000000001</v>
      </c>
      <c r="L138" s="16">
        <v>0.51</v>
      </c>
      <c r="M138" s="16">
        <v>0.28360000000000002</v>
      </c>
      <c r="N138" s="16">
        <v>1</v>
      </c>
      <c r="O138" s="16">
        <v>51</v>
      </c>
      <c r="P138" s="16">
        <v>52</v>
      </c>
      <c r="Q138" s="31">
        <v>137</v>
      </c>
      <c r="R138" s="32">
        <v>40549</v>
      </c>
      <c r="S138" s="33" t="str">
        <f t="shared" si="16"/>
        <v>Winter</v>
      </c>
      <c r="T138" s="33">
        <f>2011 + Table1[[#This Row],[yr]]</f>
        <v>2011</v>
      </c>
      <c r="U138" s="33" t="str">
        <f t="shared" si="17"/>
        <v>January</v>
      </c>
      <c r="V138" s="33" t="str">
        <f t="shared" si="18"/>
        <v>10 PM</v>
      </c>
      <c r="W138" s="33" t="b">
        <f>Table1[[#This Row],[holiday]]</f>
        <v>0</v>
      </c>
      <c r="X138" s="33" t="str">
        <f t="shared" si="19"/>
        <v>Thursday</v>
      </c>
      <c r="Y138" s="33" t="str">
        <f t="shared" si="20"/>
        <v>Mist</v>
      </c>
      <c r="Z138" s="33" t="str">
        <f t="shared" si="21"/>
        <v>9 °C</v>
      </c>
      <c r="AA138" s="33" t="str">
        <f t="shared" si="21"/>
        <v>8.7 °C</v>
      </c>
      <c r="AB138" s="33" t="str">
        <f t="shared" si="22"/>
        <v>51 %</v>
      </c>
      <c r="AC138" s="33" t="str">
        <f t="shared" si="23"/>
        <v>19 km/h</v>
      </c>
      <c r="AD138" s="33">
        <f>Table1[[#This Row],[casual]]</f>
        <v>1</v>
      </c>
      <c r="AE138" s="33">
        <f>Table1[[#This Row],[registered]]</f>
        <v>51</v>
      </c>
      <c r="AF138" s="33">
        <f>Table1[[#This Row],[cnt]]</f>
        <v>52</v>
      </c>
    </row>
    <row r="139" spans="1:32" ht="15" thickBot="1" x14ac:dyDescent="0.35">
      <c r="A139" s="26">
        <v>138</v>
      </c>
      <c r="B139" s="17">
        <v>40549</v>
      </c>
      <c r="C139" s="10">
        <v>1</v>
      </c>
      <c r="D139" s="10">
        <v>0</v>
      </c>
      <c r="E139" s="10">
        <v>1</v>
      </c>
      <c r="F139" s="10">
        <v>23</v>
      </c>
      <c r="G139" s="18" t="b">
        <v>0</v>
      </c>
      <c r="H139" s="10">
        <v>4</v>
      </c>
      <c r="I139" s="10">
        <v>2</v>
      </c>
      <c r="J139" s="10">
        <v>0.2</v>
      </c>
      <c r="K139" s="16">
        <v>0.19700000000000001</v>
      </c>
      <c r="L139" s="16">
        <v>0.59</v>
      </c>
      <c r="M139" s="16">
        <v>0.19400000000000001</v>
      </c>
      <c r="N139" s="16">
        <v>4</v>
      </c>
      <c r="O139" s="16">
        <v>19</v>
      </c>
      <c r="P139" s="16">
        <v>23</v>
      </c>
      <c r="Q139" s="10">
        <v>138</v>
      </c>
      <c r="R139" s="17">
        <v>40549</v>
      </c>
      <c r="S139" t="str">
        <f t="shared" si="16"/>
        <v>Winter</v>
      </c>
      <c r="T139">
        <f>2011 + Table1[[#This Row],[yr]]</f>
        <v>2011</v>
      </c>
      <c r="U139" t="str">
        <f t="shared" si="17"/>
        <v>January</v>
      </c>
      <c r="V139" t="str">
        <f t="shared" si="18"/>
        <v>11 PM</v>
      </c>
      <c r="W139" t="b">
        <f>Table1[[#This Row],[holiday]]</f>
        <v>0</v>
      </c>
      <c r="X139" t="str">
        <f t="shared" si="19"/>
        <v>Thursday</v>
      </c>
      <c r="Y139" t="str">
        <f t="shared" si="20"/>
        <v>Mist</v>
      </c>
      <c r="Z139" t="str">
        <f t="shared" si="21"/>
        <v>8.2 °C</v>
      </c>
      <c r="AA139" t="str">
        <f t="shared" si="21"/>
        <v>8.1 °C</v>
      </c>
      <c r="AB139" t="str">
        <f t="shared" si="22"/>
        <v>59 %</v>
      </c>
      <c r="AC139" t="str">
        <f t="shared" si="23"/>
        <v>13 km/h</v>
      </c>
      <c r="AD139">
        <f>Table1[[#This Row],[casual]]</f>
        <v>4</v>
      </c>
      <c r="AE139">
        <f>Table1[[#This Row],[registered]]</f>
        <v>19</v>
      </c>
      <c r="AF139">
        <f>Table1[[#This Row],[cnt]]</f>
        <v>23</v>
      </c>
    </row>
    <row r="140" spans="1:32" ht="15" thickBot="1" x14ac:dyDescent="0.35">
      <c r="A140" s="26">
        <v>139</v>
      </c>
      <c r="B140" s="17">
        <v>40550</v>
      </c>
      <c r="C140" s="10">
        <v>1</v>
      </c>
      <c r="D140" s="10">
        <v>0</v>
      </c>
      <c r="E140" s="10">
        <v>1</v>
      </c>
      <c r="F140" s="10">
        <v>0</v>
      </c>
      <c r="G140" s="18" t="b">
        <v>0</v>
      </c>
      <c r="H140" s="10">
        <v>5</v>
      </c>
      <c r="I140" s="10">
        <v>2</v>
      </c>
      <c r="J140" s="10">
        <v>0.2</v>
      </c>
      <c r="K140" s="16">
        <v>0.19700000000000001</v>
      </c>
      <c r="L140" s="16">
        <v>0.64</v>
      </c>
      <c r="M140" s="16">
        <v>0.19400000000000001</v>
      </c>
      <c r="N140" s="16">
        <v>4</v>
      </c>
      <c r="O140" s="16">
        <v>13</v>
      </c>
      <c r="P140" s="16">
        <v>17</v>
      </c>
      <c r="Q140" s="31">
        <v>139</v>
      </c>
      <c r="R140" s="32">
        <v>40550</v>
      </c>
      <c r="S140" s="33" t="str">
        <f t="shared" si="16"/>
        <v>Winter</v>
      </c>
      <c r="T140" s="33">
        <f>2011 + Table1[[#This Row],[yr]]</f>
        <v>2011</v>
      </c>
      <c r="U140" s="33" t="str">
        <f t="shared" si="17"/>
        <v>January</v>
      </c>
      <c r="V140" s="33" t="str">
        <f t="shared" si="18"/>
        <v>12 AM</v>
      </c>
      <c r="W140" s="33" t="b">
        <f>Table1[[#This Row],[holiday]]</f>
        <v>0</v>
      </c>
      <c r="X140" s="33" t="str">
        <f t="shared" si="19"/>
        <v>Friday</v>
      </c>
      <c r="Y140" s="33" t="str">
        <f t="shared" si="20"/>
        <v>Mist</v>
      </c>
      <c r="Z140" s="33" t="str">
        <f t="shared" si="21"/>
        <v>8.2 °C</v>
      </c>
      <c r="AA140" s="33" t="str">
        <f t="shared" si="21"/>
        <v>8.1 °C</v>
      </c>
      <c r="AB140" s="33" t="str">
        <f t="shared" si="22"/>
        <v>64 %</v>
      </c>
      <c r="AC140" s="33" t="str">
        <f t="shared" si="23"/>
        <v>13 km/h</v>
      </c>
      <c r="AD140" s="33">
        <f>Table1[[#This Row],[casual]]</f>
        <v>4</v>
      </c>
      <c r="AE140" s="33">
        <f>Table1[[#This Row],[registered]]</f>
        <v>13</v>
      </c>
      <c r="AF140" s="33">
        <f>Table1[[#This Row],[cnt]]</f>
        <v>17</v>
      </c>
    </row>
    <row r="141" spans="1:32" ht="15" thickBot="1" x14ac:dyDescent="0.35">
      <c r="A141" s="26">
        <v>140</v>
      </c>
      <c r="B141" s="17">
        <v>40550</v>
      </c>
      <c r="C141" s="10">
        <v>1</v>
      </c>
      <c r="D141" s="10">
        <v>0</v>
      </c>
      <c r="E141" s="10">
        <v>1</v>
      </c>
      <c r="F141" s="10">
        <v>1</v>
      </c>
      <c r="G141" s="18" t="b">
        <v>0</v>
      </c>
      <c r="H141" s="10">
        <v>5</v>
      </c>
      <c r="I141" s="10">
        <v>2</v>
      </c>
      <c r="J141" s="10">
        <v>0.2</v>
      </c>
      <c r="K141" s="16">
        <v>0.19700000000000001</v>
      </c>
      <c r="L141" s="16">
        <v>0.69</v>
      </c>
      <c r="M141" s="16">
        <v>0.22389999999999999</v>
      </c>
      <c r="N141" s="16">
        <v>2</v>
      </c>
      <c r="O141" s="16">
        <v>5</v>
      </c>
      <c r="P141" s="16">
        <v>7</v>
      </c>
      <c r="Q141" s="10">
        <v>140</v>
      </c>
      <c r="R141" s="17">
        <v>40550</v>
      </c>
      <c r="S141" t="str">
        <f t="shared" si="16"/>
        <v>Winter</v>
      </c>
      <c r="T141">
        <f>2011 + Table1[[#This Row],[yr]]</f>
        <v>2011</v>
      </c>
      <c r="U141" t="str">
        <f t="shared" si="17"/>
        <v>January</v>
      </c>
      <c r="V141" t="str">
        <f t="shared" si="18"/>
        <v>01 AM</v>
      </c>
      <c r="W141" t="b">
        <f>Table1[[#This Row],[holiday]]</f>
        <v>0</v>
      </c>
      <c r="X141" t="str">
        <f t="shared" si="19"/>
        <v>Friday</v>
      </c>
      <c r="Y141" t="str">
        <f t="shared" si="20"/>
        <v>Mist</v>
      </c>
      <c r="Z141" t="str">
        <f t="shared" si="21"/>
        <v>8.2 °C</v>
      </c>
      <c r="AA141" t="str">
        <f t="shared" si="21"/>
        <v>8.1 °C</v>
      </c>
      <c r="AB141" t="str">
        <f t="shared" si="22"/>
        <v>69 %</v>
      </c>
      <c r="AC141" t="str">
        <f t="shared" si="23"/>
        <v>15 km/h</v>
      </c>
      <c r="AD141">
        <f>Table1[[#This Row],[casual]]</f>
        <v>2</v>
      </c>
      <c r="AE141">
        <f>Table1[[#This Row],[registered]]</f>
        <v>5</v>
      </c>
      <c r="AF141">
        <f>Table1[[#This Row],[cnt]]</f>
        <v>7</v>
      </c>
    </row>
    <row r="142" spans="1:32" ht="15" thickBot="1" x14ac:dyDescent="0.35">
      <c r="A142" s="26">
        <v>141</v>
      </c>
      <c r="B142" s="17">
        <v>40550</v>
      </c>
      <c r="C142" s="10">
        <v>1</v>
      </c>
      <c r="D142" s="10">
        <v>0</v>
      </c>
      <c r="E142" s="10">
        <v>1</v>
      </c>
      <c r="F142" s="10">
        <v>2</v>
      </c>
      <c r="G142" s="18" t="b">
        <v>0</v>
      </c>
      <c r="H142" s="10">
        <v>5</v>
      </c>
      <c r="I142" s="10">
        <v>2</v>
      </c>
      <c r="J142" s="10">
        <v>0.2</v>
      </c>
      <c r="K142" s="16">
        <v>0.19700000000000001</v>
      </c>
      <c r="L142" s="16">
        <v>0.69</v>
      </c>
      <c r="M142" s="16">
        <v>0.22389999999999999</v>
      </c>
      <c r="N142" s="16">
        <v>0</v>
      </c>
      <c r="O142" s="16">
        <v>1</v>
      </c>
      <c r="P142" s="16">
        <v>1</v>
      </c>
      <c r="Q142" s="31">
        <v>141</v>
      </c>
      <c r="R142" s="32">
        <v>40550</v>
      </c>
      <c r="S142" s="33" t="str">
        <f t="shared" si="16"/>
        <v>Winter</v>
      </c>
      <c r="T142" s="33">
        <f>2011 + Table1[[#This Row],[yr]]</f>
        <v>2011</v>
      </c>
      <c r="U142" s="33" t="str">
        <f t="shared" si="17"/>
        <v>January</v>
      </c>
      <c r="V142" s="33" t="str">
        <f t="shared" si="18"/>
        <v>02 AM</v>
      </c>
      <c r="W142" s="33" t="b">
        <f>Table1[[#This Row],[holiday]]</f>
        <v>0</v>
      </c>
      <c r="X142" s="33" t="str">
        <f t="shared" si="19"/>
        <v>Friday</v>
      </c>
      <c r="Y142" s="33" t="str">
        <f t="shared" si="20"/>
        <v>Mist</v>
      </c>
      <c r="Z142" s="33" t="str">
        <f t="shared" si="21"/>
        <v>8.2 °C</v>
      </c>
      <c r="AA142" s="33" t="str">
        <f t="shared" si="21"/>
        <v>8.1 °C</v>
      </c>
      <c r="AB142" s="33" t="str">
        <f t="shared" si="22"/>
        <v>69 %</v>
      </c>
      <c r="AC142" s="33" t="str">
        <f t="shared" si="23"/>
        <v>15 km/h</v>
      </c>
      <c r="AD142" s="33">
        <f>Table1[[#This Row],[casual]]</f>
        <v>0</v>
      </c>
      <c r="AE142" s="33">
        <f>Table1[[#This Row],[registered]]</f>
        <v>1</v>
      </c>
      <c r="AF142" s="33">
        <f>Table1[[#This Row],[cnt]]</f>
        <v>1</v>
      </c>
    </row>
    <row r="143" spans="1:32" ht="15" thickBot="1" x14ac:dyDescent="0.35">
      <c r="A143" s="26">
        <v>142</v>
      </c>
      <c r="B143" s="17">
        <v>40550</v>
      </c>
      <c r="C143" s="10">
        <v>1</v>
      </c>
      <c r="D143" s="10">
        <v>0</v>
      </c>
      <c r="E143" s="10">
        <v>1</v>
      </c>
      <c r="F143" s="10">
        <v>4</v>
      </c>
      <c r="G143" s="18" t="b">
        <v>0</v>
      </c>
      <c r="H143" s="10">
        <v>5</v>
      </c>
      <c r="I143" s="10">
        <v>2</v>
      </c>
      <c r="J143" s="10">
        <v>0.2</v>
      </c>
      <c r="K143" s="16">
        <v>0.21210000000000001</v>
      </c>
      <c r="L143" s="16">
        <v>0.69</v>
      </c>
      <c r="M143" s="16">
        <v>0.1343</v>
      </c>
      <c r="N143" s="16">
        <v>0</v>
      </c>
      <c r="O143" s="16">
        <v>1</v>
      </c>
      <c r="P143" s="16">
        <v>1</v>
      </c>
      <c r="Q143" s="10">
        <v>142</v>
      </c>
      <c r="R143" s="17">
        <v>40550</v>
      </c>
      <c r="S143" t="str">
        <f t="shared" si="16"/>
        <v>Winter</v>
      </c>
      <c r="T143">
        <f>2011 + Table1[[#This Row],[yr]]</f>
        <v>2011</v>
      </c>
      <c r="U143" t="str">
        <f t="shared" si="17"/>
        <v>January</v>
      </c>
      <c r="V143" t="str">
        <f t="shared" si="18"/>
        <v>04 AM</v>
      </c>
      <c r="W143" t="b">
        <f>Table1[[#This Row],[holiday]]</f>
        <v>0</v>
      </c>
      <c r="X143" t="str">
        <f t="shared" si="19"/>
        <v>Friday</v>
      </c>
      <c r="Y143" t="str">
        <f t="shared" si="20"/>
        <v>Mist</v>
      </c>
      <c r="Z143" t="str">
        <f t="shared" si="21"/>
        <v>8.2 °C</v>
      </c>
      <c r="AA143" t="str">
        <f t="shared" si="21"/>
        <v>8.7 °C</v>
      </c>
      <c r="AB143" t="str">
        <f t="shared" si="22"/>
        <v>69 %</v>
      </c>
      <c r="AC143" t="str">
        <f t="shared" si="23"/>
        <v>9 km/h</v>
      </c>
      <c r="AD143">
        <f>Table1[[#This Row],[casual]]</f>
        <v>0</v>
      </c>
      <c r="AE143">
        <f>Table1[[#This Row],[registered]]</f>
        <v>1</v>
      </c>
      <c r="AF143">
        <f>Table1[[#This Row],[cnt]]</f>
        <v>1</v>
      </c>
    </row>
    <row r="144" spans="1:32" ht="15" thickBot="1" x14ac:dyDescent="0.35">
      <c r="A144" s="26">
        <v>143</v>
      </c>
      <c r="B144" s="17">
        <v>40550</v>
      </c>
      <c r="C144" s="10">
        <v>1</v>
      </c>
      <c r="D144" s="10">
        <v>0</v>
      </c>
      <c r="E144" s="10">
        <v>1</v>
      </c>
      <c r="F144" s="10">
        <v>5</v>
      </c>
      <c r="G144" s="18" t="b">
        <v>0</v>
      </c>
      <c r="H144" s="10">
        <v>5</v>
      </c>
      <c r="I144" s="10">
        <v>3</v>
      </c>
      <c r="J144" s="10">
        <v>0.22</v>
      </c>
      <c r="K144" s="16">
        <v>0.2727</v>
      </c>
      <c r="L144" s="16">
        <v>0.55000000000000004</v>
      </c>
      <c r="M144" s="16">
        <v>0</v>
      </c>
      <c r="N144" s="16">
        <v>0</v>
      </c>
      <c r="O144" s="16">
        <v>5</v>
      </c>
      <c r="P144" s="16">
        <v>5</v>
      </c>
      <c r="Q144" s="31">
        <v>143</v>
      </c>
      <c r="R144" s="32">
        <v>40550</v>
      </c>
      <c r="S144" s="33" t="str">
        <f t="shared" si="16"/>
        <v>Winter</v>
      </c>
      <c r="T144" s="33">
        <f>2011 + Table1[[#This Row],[yr]]</f>
        <v>2011</v>
      </c>
      <c r="U144" s="33" t="str">
        <f t="shared" si="17"/>
        <v>January</v>
      </c>
      <c r="V144" s="33" t="str">
        <f t="shared" si="18"/>
        <v>05 AM</v>
      </c>
      <c r="W144" s="33" t="b">
        <f>Table1[[#This Row],[holiday]]</f>
        <v>0</v>
      </c>
      <c r="X144" s="33" t="str">
        <f t="shared" si="19"/>
        <v>Friday</v>
      </c>
      <c r="Y144" s="33" t="str">
        <f t="shared" si="20"/>
        <v>Light Snow/Rain</v>
      </c>
      <c r="Z144" s="33" t="str">
        <f t="shared" si="21"/>
        <v>9 °C</v>
      </c>
      <c r="AA144" s="33" t="str">
        <f t="shared" si="21"/>
        <v>11.2 °C</v>
      </c>
      <c r="AB144" s="33" t="str">
        <f t="shared" si="22"/>
        <v>55 %</v>
      </c>
      <c r="AC144" s="33" t="str">
        <f t="shared" si="23"/>
        <v>0 km/h</v>
      </c>
      <c r="AD144" s="33">
        <f>Table1[[#This Row],[casual]]</f>
        <v>0</v>
      </c>
      <c r="AE144" s="33">
        <f>Table1[[#This Row],[registered]]</f>
        <v>5</v>
      </c>
      <c r="AF144" s="33">
        <f>Table1[[#This Row],[cnt]]</f>
        <v>5</v>
      </c>
    </row>
    <row r="145" spans="1:32" ht="15" thickBot="1" x14ac:dyDescent="0.35">
      <c r="A145" s="26">
        <v>144</v>
      </c>
      <c r="B145" s="17">
        <v>40550</v>
      </c>
      <c r="C145" s="10">
        <v>1</v>
      </c>
      <c r="D145" s="10">
        <v>0</v>
      </c>
      <c r="E145" s="10">
        <v>1</v>
      </c>
      <c r="F145" s="10">
        <v>6</v>
      </c>
      <c r="G145" s="18" t="b">
        <v>0</v>
      </c>
      <c r="H145" s="10">
        <v>5</v>
      </c>
      <c r="I145" s="10">
        <v>2</v>
      </c>
      <c r="J145" s="10">
        <v>0.2</v>
      </c>
      <c r="K145" s="16">
        <v>0.2576</v>
      </c>
      <c r="L145" s="16">
        <v>0.69</v>
      </c>
      <c r="M145" s="16">
        <v>0</v>
      </c>
      <c r="N145" s="16">
        <v>8</v>
      </c>
      <c r="O145" s="16">
        <v>26</v>
      </c>
      <c r="P145" s="16">
        <v>34</v>
      </c>
      <c r="Q145" s="10">
        <v>144</v>
      </c>
      <c r="R145" s="17">
        <v>40550</v>
      </c>
      <c r="S145" t="str">
        <f t="shared" si="16"/>
        <v>Winter</v>
      </c>
      <c r="T145">
        <f>2011 + Table1[[#This Row],[yr]]</f>
        <v>2011</v>
      </c>
      <c r="U145" t="str">
        <f t="shared" si="17"/>
        <v>January</v>
      </c>
      <c r="V145" t="str">
        <f t="shared" si="18"/>
        <v>06 AM</v>
      </c>
      <c r="W145" t="b">
        <f>Table1[[#This Row],[holiday]]</f>
        <v>0</v>
      </c>
      <c r="X145" t="str">
        <f t="shared" si="19"/>
        <v>Friday</v>
      </c>
      <c r="Y145" t="str">
        <f t="shared" si="20"/>
        <v>Mist</v>
      </c>
      <c r="Z145" t="str">
        <f t="shared" si="21"/>
        <v>8.2 °C</v>
      </c>
      <c r="AA145" t="str">
        <f t="shared" si="21"/>
        <v>10.6 °C</v>
      </c>
      <c r="AB145" t="str">
        <f t="shared" si="22"/>
        <v>69 %</v>
      </c>
      <c r="AC145" t="str">
        <f t="shared" si="23"/>
        <v>0 km/h</v>
      </c>
      <c r="AD145">
        <f>Table1[[#This Row],[casual]]</f>
        <v>8</v>
      </c>
      <c r="AE145">
        <f>Table1[[#This Row],[registered]]</f>
        <v>26</v>
      </c>
      <c r="AF145">
        <f>Table1[[#This Row],[cnt]]</f>
        <v>34</v>
      </c>
    </row>
    <row r="146" spans="1:32" ht="15" thickBot="1" x14ac:dyDescent="0.35">
      <c r="A146" s="26">
        <v>145</v>
      </c>
      <c r="B146" s="17">
        <v>40550</v>
      </c>
      <c r="C146" s="10">
        <v>1</v>
      </c>
      <c r="D146" s="10">
        <v>0</v>
      </c>
      <c r="E146" s="10">
        <v>1</v>
      </c>
      <c r="F146" s="10">
        <v>7</v>
      </c>
      <c r="G146" s="18" t="b">
        <v>0</v>
      </c>
      <c r="H146" s="10">
        <v>5</v>
      </c>
      <c r="I146" s="10">
        <v>1</v>
      </c>
      <c r="J146" s="10">
        <v>0.2</v>
      </c>
      <c r="K146" s="16">
        <v>0.21210000000000001</v>
      </c>
      <c r="L146" s="16">
        <v>0.69</v>
      </c>
      <c r="M146" s="16">
        <v>0.1343</v>
      </c>
      <c r="N146" s="16">
        <v>8</v>
      </c>
      <c r="O146" s="16">
        <v>76</v>
      </c>
      <c r="P146" s="16">
        <v>84</v>
      </c>
      <c r="Q146" s="31">
        <v>145</v>
      </c>
      <c r="R146" s="32">
        <v>40550</v>
      </c>
      <c r="S146" s="33" t="str">
        <f t="shared" si="16"/>
        <v>Winter</v>
      </c>
      <c r="T146" s="33">
        <f>2011 + Table1[[#This Row],[yr]]</f>
        <v>2011</v>
      </c>
      <c r="U146" s="33" t="str">
        <f t="shared" si="17"/>
        <v>January</v>
      </c>
      <c r="V146" s="33" t="str">
        <f t="shared" si="18"/>
        <v>07 AM</v>
      </c>
      <c r="W146" s="33" t="b">
        <f>Table1[[#This Row],[holiday]]</f>
        <v>0</v>
      </c>
      <c r="X146" s="33" t="str">
        <f t="shared" si="19"/>
        <v>Friday</v>
      </c>
      <c r="Y146" s="33" t="str">
        <f t="shared" si="20"/>
        <v>Clear</v>
      </c>
      <c r="Z146" s="33" t="str">
        <f t="shared" si="21"/>
        <v>8.2 °C</v>
      </c>
      <c r="AA146" s="33" t="str">
        <f t="shared" si="21"/>
        <v>8.7 °C</v>
      </c>
      <c r="AB146" s="33" t="str">
        <f t="shared" si="22"/>
        <v>69 %</v>
      </c>
      <c r="AC146" s="33" t="str">
        <f t="shared" si="23"/>
        <v>9 km/h</v>
      </c>
      <c r="AD146" s="33">
        <f>Table1[[#This Row],[casual]]</f>
        <v>8</v>
      </c>
      <c r="AE146" s="33">
        <f>Table1[[#This Row],[registered]]</f>
        <v>76</v>
      </c>
      <c r="AF146" s="33">
        <f>Table1[[#This Row],[cnt]]</f>
        <v>84</v>
      </c>
    </row>
    <row r="147" spans="1:32" ht="15" thickBot="1" x14ac:dyDescent="0.35">
      <c r="A147" s="26">
        <v>146</v>
      </c>
      <c r="B147" s="17">
        <v>40550</v>
      </c>
      <c r="C147" s="10">
        <v>1</v>
      </c>
      <c r="D147" s="10">
        <v>0</v>
      </c>
      <c r="E147" s="10">
        <v>1</v>
      </c>
      <c r="F147" s="10">
        <v>8</v>
      </c>
      <c r="G147" s="18" t="b">
        <v>0</v>
      </c>
      <c r="H147" s="10">
        <v>5</v>
      </c>
      <c r="I147" s="10">
        <v>1</v>
      </c>
      <c r="J147" s="10">
        <v>0.2</v>
      </c>
      <c r="K147" s="16">
        <v>0.19700000000000001</v>
      </c>
      <c r="L147" s="16">
        <v>0.51</v>
      </c>
      <c r="M147" s="16">
        <v>0.25369999999999998</v>
      </c>
      <c r="N147" s="16">
        <v>20</v>
      </c>
      <c r="O147" s="16">
        <v>190</v>
      </c>
      <c r="P147" s="16">
        <v>210</v>
      </c>
      <c r="Q147" s="10">
        <v>146</v>
      </c>
      <c r="R147" s="17">
        <v>40550</v>
      </c>
      <c r="S147" t="str">
        <f t="shared" si="16"/>
        <v>Winter</v>
      </c>
      <c r="T147">
        <f>2011 + Table1[[#This Row],[yr]]</f>
        <v>2011</v>
      </c>
      <c r="U147" t="str">
        <f t="shared" si="17"/>
        <v>January</v>
      </c>
      <c r="V147" t="str">
        <f t="shared" si="18"/>
        <v>08 AM</v>
      </c>
      <c r="W147" t="b">
        <f>Table1[[#This Row],[holiday]]</f>
        <v>0</v>
      </c>
      <c r="X147" t="str">
        <f t="shared" si="19"/>
        <v>Friday</v>
      </c>
      <c r="Y147" t="str">
        <f t="shared" si="20"/>
        <v>Clear</v>
      </c>
      <c r="Z147" t="str">
        <f t="shared" si="21"/>
        <v>8.2 °C</v>
      </c>
      <c r="AA147" t="str">
        <f t="shared" si="21"/>
        <v>8.1 °C</v>
      </c>
      <c r="AB147" t="str">
        <f t="shared" si="22"/>
        <v>51 %</v>
      </c>
      <c r="AC147" t="str">
        <f t="shared" si="23"/>
        <v>17 km/h</v>
      </c>
      <c r="AD147">
        <f>Table1[[#This Row],[casual]]</f>
        <v>20</v>
      </c>
      <c r="AE147">
        <f>Table1[[#This Row],[registered]]</f>
        <v>190</v>
      </c>
      <c r="AF147">
        <f>Table1[[#This Row],[cnt]]</f>
        <v>210</v>
      </c>
    </row>
    <row r="148" spans="1:32" ht="15" thickBot="1" x14ac:dyDescent="0.35">
      <c r="A148" s="26">
        <v>147</v>
      </c>
      <c r="B148" s="17">
        <v>40550</v>
      </c>
      <c r="C148" s="10">
        <v>1</v>
      </c>
      <c r="D148" s="10">
        <v>0</v>
      </c>
      <c r="E148" s="10">
        <v>1</v>
      </c>
      <c r="F148" s="10">
        <v>9</v>
      </c>
      <c r="G148" s="18" t="b">
        <v>0</v>
      </c>
      <c r="H148" s="10">
        <v>5</v>
      </c>
      <c r="I148" s="10">
        <v>1</v>
      </c>
      <c r="J148" s="10">
        <v>0.2</v>
      </c>
      <c r="K148" s="16">
        <v>0.18179999999999999</v>
      </c>
      <c r="L148" s="16">
        <v>0.47</v>
      </c>
      <c r="M148" s="16">
        <v>0.29849999999999999</v>
      </c>
      <c r="N148" s="16">
        <v>9</v>
      </c>
      <c r="O148" s="16">
        <v>125</v>
      </c>
      <c r="P148" s="16">
        <v>134</v>
      </c>
      <c r="Q148" s="31">
        <v>147</v>
      </c>
      <c r="R148" s="32">
        <v>40550</v>
      </c>
      <c r="S148" s="33" t="str">
        <f t="shared" si="16"/>
        <v>Winter</v>
      </c>
      <c r="T148" s="33">
        <f>2011 + Table1[[#This Row],[yr]]</f>
        <v>2011</v>
      </c>
      <c r="U148" s="33" t="str">
        <f t="shared" si="17"/>
        <v>January</v>
      </c>
      <c r="V148" s="33" t="str">
        <f t="shared" si="18"/>
        <v>09 AM</v>
      </c>
      <c r="W148" s="33" t="b">
        <f>Table1[[#This Row],[holiday]]</f>
        <v>0</v>
      </c>
      <c r="X148" s="33" t="str">
        <f t="shared" si="19"/>
        <v>Friday</v>
      </c>
      <c r="Y148" s="33" t="str">
        <f t="shared" si="20"/>
        <v>Clear</v>
      </c>
      <c r="Z148" s="33" t="str">
        <f t="shared" si="21"/>
        <v>8.2 °C</v>
      </c>
      <c r="AA148" s="33" t="str">
        <f t="shared" si="21"/>
        <v>7.5 °C</v>
      </c>
      <c r="AB148" s="33" t="str">
        <f t="shared" si="22"/>
        <v>47 %</v>
      </c>
      <c r="AC148" s="33" t="str">
        <f t="shared" si="23"/>
        <v>20 km/h</v>
      </c>
      <c r="AD148" s="33">
        <f>Table1[[#This Row],[casual]]</f>
        <v>9</v>
      </c>
      <c r="AE148" s="33">
        <f>Table1[[#This Row],[registered]]</f>
        <v>125</v>
      </c>
      <c r="AF148" s="33">
        <f>Table1[[#This Row],[cnt]]</f>
        <v>134</v>
      </c>
    </row>
    <row r="149" spans="1:32" ht="15" thickBot="1" x14ac:dyDescent="0.35">
      <c r="A149" s="26">
        <v>148</v>
      </c>
      <c r="B149" s="17">
        <v>40550</v>
      </c>
      <c r="C149" s="10">
        <v>1</v>
      </c>
      <c r="D149" s="10">
        <v>0</v>
      </c>
      <c r="E149" s="10">
        <v>1</v>
      </c>
      <c r="F149" s="10">
        <v>10</v>
      </c>
      <c r="G149" s="18" t="b">
        <v>0</v>
      </c>
      <c r="H149" s="10">
        <v>5</v>
      </c>
      <c r="I149" s="10">
        <v>1</v>
      </c>
      <c r="J149" s="10">
        <v>0.22</v>
      </c>
      <c r="K149" s="16">
        <v>0.19700000000000001</v>
      </c>
      <c r="L149" s="16">
        <v>0.37</v>
      </c>
      <c r="M149" s="16">
        <v>0.32840000000000003</v>
      </c>
      <c r="N149" s="16">
        <v>16</v>
      </c>
      <c r="O149" s="16">
        <v>47</v>
      </c>
      <c r="P149" s="16">
        <v>63</v>
      </c>
      <c r="Q149" s="10">
        <v>148</v>
      </c>
      <c r="R149" s="17">
        <v>40550</v>
      </c>
      <c r="S149" t="str">
        <f t="shared" si="16"/>
        <v>Winter</v>
      </c>
      <c r="T149">
        <f>2011 + Table1[[#This Row],[yr]]</f>
        <v>2011</v>
      </c>
      <c r="U149" t="str">
        <f t="shared" si="17"/>
        <v>January</v>
      </c>
      <c r="V149" t="str">
        <f t="shared" si="18"/>
        <v>10 AM</v>
      </c>
      <c r="W149" t="b">
        <f>Table1[[#This Row],[holiday]]</f>
        <v>0</v>
      </c>
      <c r="X149" t="str">
        <f t="shared" si="19"/>
        <v>Friday</v>
      </c>
      <c r="Y149" t="str">
        <f t="shared" si="20"/>
        <v>Clear</v>
      </c>
      <c r="Z149" t="str">
        <f t="shared" si="21"/>
        <v>9 °C</v>
      </c>
      <c r="AA149" t="str">
        <f t="shared" si="21"/>
        <v>8.1 °C</v>
      </c>
      <c r="AB149" t="str">
        <f t="shared" si="22"/>
        <v>37 %</v>
      </c>
      <c r="AC149" t="str">
        <f t="shared" si="23"/>
        <v>22 km/h</v>
      </c>
      <c r="AD149">
        <f>Table1[[#This Row],[casual]]</f>
        <v>16</v>
      </c>
      <c r="AE149">
        <f>Table1[[#This Row],[registered]]</f>
        <v>47</v>
      </c>
      <c r="AF149">
        <f>Table1[[#This Row],[cnt]]</f>
        <v>63</v>
      </c>
    </row>
    <row r="150" spans="1:32" ht="15" thickBot="1" x14ac:dyDescent="0.35">
      <c r="A150" s="26">
        <v>149</v>
      </c>
      <c r="B150" s="17">
        <v>40550</v>
      </c>
      <c r="C150" s="10">
        <v>1</v>
      </c>
      <c r="D150" s="10">
        <v>0</v>
      </c>
      <c r="E150" s="10">
        <v>1</v>
      </c>
      <c r="F150" s="10">
        <v>11</v>
      </c>
      <c r="G150" s="18" t="b">
        <v>0</v>
      </c>
      <c r="H150" s="10">
        <v>5</v>
      </c>
      <c r="I150" s="10">
        <v>2</v>
      </c>
      <c r="J150" s="10">
        <v>0.2</v>
      </c>
      <c r="K150" s="16">
        <v>0.19700000000000001</v>
      </c>
      <c r="L150" s="16">
        <v>0.4</v>
      </c>
      <c r="M150" s="16">
        <v>0.22389999999999999</v>
      </c>
      <c r="N150" s="16">
        <v>19</v>
      </c>
      <c r="O150" s="16">
        <v>48</v>
      </c>
      <c r="P150" s="16">
        <v>67</v>
      </c>
      <c r="Q150" s="31">
        <v>149</v>
      </c>
      <c r="R150" s="32">
        <v>40550</v>
      </c>
      <c r="S150" s="33" t="str">
        <f t="shared" si="16"/>
        <v>Winter</v>
      </c>
      <c r="T150" s="33">
        <f>2011 + Table1[[#This Row],[yr]]</f>
        <v>2011</v>
      </c>
      <c r="U150" s="33" t="str">
        <f t="shared" si="17"/>
        <v>January</v>
      </c>
      <c r="V150" s="33" t="str">
        <f t="shared" si="18"/>
        <v>11 AM</v>
      </c>
      <c r="W150" s="33" t="b">
        <f>Table1[[#This Row],[holiday]]</f>
        <v>0</v>
      </c>
      <c r="X150" s="33" t="str">
        <f t="shared" si="19"/>
        <v>Friday</v>
      </c>
      <c r="Y150" s="33" t="str">
        <f t="shared" si="20"/>
        <v>Mist</v>
      </c>
      <c r="Z150" s="33" t="str">
        <f t="shared" si="21"/>
        <v>8.2 °C</v>
      </c>
      <c r="AA150" s="33" t="str">
        <f t="shared" si="21"/>
        <v>8.1 °C</v>
      </c>
      <c r="AB150" s="33" t="str">
        <f t="shared" si="22"/>
        <v>40 %</v>
      </c>
      <c r="AC150" s="33" t="str">
        <f t="shared" si="23"/>
        <v>15 km/h</v>
      </c>
      <c r="AD150" s="33">
        <f>Table1[[#This Row],[casual]]</f>
        <v>19</v>
      </c>
      <c r="AE150" s="33">
        <f>Table1[[#This Row],[registered]]</f>
        <v>48</v>
      </c>
      <c r="AF150" s="33">
        <f>Table1[[#This Row],[cnt]]</f>
        <v>67</v>
      </c>
    </row>
    <row r="151" spans="1:32" ht="15" thickBot="1" x14ac:dyDescent="0.35">
      <c r="A151" s="26">
        <v>150</v>
      </c>
      <c r="B151" s="17">
        <v>40550</v>
      </c>
      <c r="C151" s="10">
        <v>1</v>
      </c>
      <c r="D151" s="10">
        <v>0</v>
      </c>
      <c r="E151" s="10">
        <v>1</v>
      </c>
      <c r="F151" s="10">
        <v>12</v>
      </c>
      <c r="G151" s="18" t="b">
        <v>0</v>
      </c>
      <c r="H151" s="10">
        <v>5</v>
      </c>
      <c r="I151" s="10">
        <v>2</v>
      </c>
      <c r="J151" s="10">
        <v>0.2</v>
      </c>
      <c r="K151" s="16">
        <v>0.19700000000000001</v>
      </c>
      <c r="L151" s="16">
        <v>0.37</v>
      </c>
      <c r="M151" s="16">
        <v>0.25369999999999998</v>
      </c>
      <c r="N151" s="16">
        <v>9</v>
      </c>
      <c r="O151" s="16">
        <v>50</v>
      </c>
      <c r="P151" s="16">
        <v>59</v>
      </c>
      <c r="Q151" s="10">
        <v>150</v>
      </c>
      <c r="R151" s="17">
        <v>40550</v>
      </c>
      <c r="S151" t="str">
        <f t="shared" si="16"/>
        <v>Winter</v>
      </c>
      <c r="T151">
        <f>2011 + Table1[[#This Row],[yr]]</f>
        <v>2011</v>
      </c>
      <c r="U151" t="str">
        <f t="shared" si="17"/>
        <v>January</v>
      </c>
      <c r="V151" t="str">
        <f t="shared" si="18"/>
        <v>12 PM</v>
      </c>
      <c r="W151" t="b">
        <f>Table1[[#This Row],[holiday]]</f>
        <v>0</v>
      </c>
      <c r="X151" t="str">
        <f t="shared" si="19"/>
        <v>Friday</v>
      </c>
      <c r="Y151" t="str">
        <f t="shared" si="20"/>
        <v>Mist</v>
      </c>
      <c r="Z151" t="str">
        <f t="shared" si="21"/>
        <v>8.2 °C</v>
      </c>
      <c r="AA151" t="str">
        <f t="shared" si="21"/>
        <v>8.1 °C</v>
      </c>
      <c r="AB151" t="str">
        <f t="shared" si="22"/>
        <v>37 %</v>
      </c>
      <c r="AC151" t="str">
        <f t="shared" si="23"/>
        <v>17 km/h</v>
      </c>
      <c r="AD151">
        <f>Table1[[#This Row],[casual]]</f>
        <v>9</v>
      </c>
      <c r="AE151">
        <f>Table1[[#This Row],[registered]]</f>
        <v>50</v>
      </c>
      <c r="AF151">
        <f>Table1[[#This Row],[cnt]]</f>
        <v>59</v>
      </c>
    </row>
    <row r="152" spans="1:32" ht="15" thickBot="1" x14ac:dyDescent="0.35">
      <c r="A152" s="26">
        <v>151</v>
      </c>
      <c r="B152" s="17">
        <v>40550</v>
      </c>
      <c r="C152" s="10">
        <v>1</v>
      </c>
      <c r="D152" s="10">
        <v>0</v>
      </c>
      <c r="E152" s="10">
        <v>1</v>
      </c>
      <c r="F152" s="10">
        <v>13</v>
      </c>
      <c r="G152" s="18" t="b">
        <v>0</v>
      </c>
      <c r="H152" s="10">
        <v>5</v>
      </c>
      <c r="I152" s="10">
        <v>2</v>
      </c>
      <c r="J152" s="10">
        <v>0.2</v>
      </c>
      <c r="K152" s="16">
        <v>0.18179999999999999</v>
      </c>
      <c r="L152" s="16">
        <v>0.37</v>
      </c>
      <c r="M152" s="16">
        <v>0.28360000000000002</v>
      </c>
      <c r="N152" s="16">
        <v>9</v>
      </c>
      <c r="O152" s="16">
        <v>64</v>
      </c>
      <c r="P152" s="16">
        <v>73</v>
      </c>
      <c r="Q152" s="31">
        <v>151</v>
      </c>
      <c r="R152" s="32">
        <v>40550</v>
      </c>
      <c r="S152" s="33" t="str">
        <f t="shared" si="16"/>
        <v>Winter</v>
      </c>
      <c r="T152" s="33">
        <f>2011 + Table1[[#This Row],[yr]]</f>
        <v>2011</v>
      </c>
      <c r="U152" s="33" t="str">
        <f t="shared" si="17"/>
        <v>January</v>
      </c>
      <c r="V152" s="33" t="str">
        <f t="shared" si="18"/>
        <v>01 PM</v>
      </c>
      <c r="W152" s="33" t="b">
        <f>Table1[[#This Row],[holiday]]</f>
        <v>0</v>
      </c>
      <c r="X152" s="33" t="str">
        <f t="shared" si="19"/>
        <v>Friday</v>
      </c>
      <c r="Y152" s="33" t="str">
        <f t="shared" si="20"/>
        <v>Mist</v>
      </c>
      <c r="Z152" s="33" t="str">
        <f t="shared" si="21"/>
        <v>8.2 °C</v>
      </c>
      <c r="AA152" s="33" t="str">
        <f t="shared" si="21"/>
        <v>7.5 °C</v>
      </c>
      <c r="AB152" s="33" t="str">
        <f t="shared" si="22"/>
        <v>37 %</v>
      </c>
      <c r="AC152" s="33" t="str">
        <f t="shared" si="23"/>
        <v>19 km/h</v>
      </c>
      <c r="AD152" s="33">
        <f>Table1[[#This Row],[casual]]</f>
        <v>9</v>
      </c>
      <c r="AE152" s="33">
        <f>Table1[[#This Row],[registered]]</f>
        <v>64</v>
      </c>
      <c r="AF152" s="33">
        <f>Table1[[#This Row],[cnt]]</f>
        <v>73</v>
      </c>
    </row>
    <row r="153" spans="1:32" ht="15" thickBot="1" x14ac:dyDescent="0.35">
      <c r="A153" s="26">
        <v>152</v>
      </c>
      <c r="B153" s="17">
        <v>40550</v>
      </c>
      <c r="C153" s="10">
        <v>1</v>
      </c>
      <c r="D153" s="10">
        <v>0</v>
      </c>
      <c r="E153" s="10">
        <v>1</v>
      </c>
      <c r="F153" s="10">
        <v>14</v>
      </c>
      <c r="G153" s="18" t="b">
        <v>0</v>
      </c>
      <c r="H153" s="10">
        <v>5</v>
      </c>
      <c r="I153" s="10">
        <v>2</v>
      </c>
      <c r="J153" s="10">
        <v>0.2</v>
      </c>
      <c r="K153" s="16">
        <v>0.19700000000000001</v>
      </c>
      <c r="L153" s="16">
        <v>0.4</v>
      </c>
      <c r="M153" s="16">
        <v>0.25369999999999998</v>
      </c>
      <c r="N153" s="16">
        <v>7</v>
      </c>
      <c r="O153" s="16">
        <v>43</v>
      </c>
      <c r="P153" s="16">
        <v>50</v>
      </c>
      <c r="Q153" s="10">
        <v>152</v>
      </c>
      <c r="R153" s="17">
        <v>40550</v>
      </c>
      <c r="S153" t="str">
        <f t="shared" si="16"/>
        <v>Winter</v>
      </c>
      <c r="T153">
        <f>2011 + Table1[[#This Row],[yr]]</f>
        <v>2011</v>
      </c>
      <c r="U153" t="str">
        <f t="shared" si="17"/>
        <v>January</v>
      </c>
      <c r="V153" t="str">
        <f t="shared" si="18"/>
        <v>02 PM</v>
      </c>
      <c r="W153" t="b">
        <f>Table1[[#This Row],[holiday]]</f>
        <v>0</v>
      </c>
      <c r="X153" t="str">
        <f t="shared" si="19"/>
        <v>Friday</v>
      </c>
      <c r="Y153" t="str">
        <f t="shared" si="20"/>
        <v>Mist</v>
      </c>
      <c r="Z153" t="str">
        <f t="shared" si="21"/>
        <v>8.2 °C</v>
      </c>
      <c r="AA153" t="str">
        <f t="shared" si="21"/>
        <v>8.1 °C</v>
      </c>
      <c r="AB153" t="str">
        <f t="shared" si="22"/>
        <v>40 %</v>
      </c>
      <c r="AC153" t="str">
        <f t="shared" si="23"/>
        <v>17 km/h</v>
      </c>
      <c r="AD153">
        <f>Table1[[#This Row],[casual]]</f>
        <v>7</v>
      </c>
      <c r="AE153">
        <f>Table1[[#This Row],[registered]]</f>
        <v>43</v>
      </c>
      <c r="AF153">
        <f>Table1[[#This Row],[cnt]]</f>
        <v>50</v>
      </c>
    </row>
    <row r="154" spans="1:32" ht="15" thickBot="1" x14ac:dyDescent="0.35">
      <c r="A154" s="26">
        <v>153</v>
      </c>
      <c r="B154" s="17">
        <v>40550</v>
      </c>
      <c r="C154" s="10">
        <v>1</v>
      </c>
      <c r="D154" s="10">
        <v>0</v>
      </c>
      <c r="E154" s="10">
        <v>1</v>
      </c>
      <c r="F154" s="10">
        <v>15</v>
      </c>
      <c r="G154" s="18" t="b">
        <v>0</v>
      </c>
      <c r="H154" s="10">
        <v>5</v>
      </c>
      <c r="I154" s="10">
        <v>2</v>
      </c>
      <c r="J154" s="10">
        <v>0.2</v>
      </c>
      <c r="K154" s="16">
        <v>0.21210000000000001</v>
      </c>
      <c r="L154" s="16">
        <v>0.37</v>
      </c>
      <c r="M154" s="16">
        <v>0.16420000000000001</v>
      </c>
      <c r="N154" s="16">
        <v>9</v>
      </c>
      <c r="O154" s="16">
        <v>63</v>
      </c>
      <c r="P154" s="16">
        <v>72</v>
      </c>
      <c r="Q154" s="31">
        <v>153</v>
      </c>
      <c r="R154" s="32">
        <v>40550</v>
      </c>
      <c r="S154" s="33" t="str">
        <f t="shared" si="16"/>
        <v>Winter</v>
      </c>
      <c r="T154" s="33">
        <f>2011 + Table1[[#This Row],[yr]]</f>
        <v>2011</v>
      </c>
      <c r="U154" s="33" t="str">
        <f t="shared" si="17"/>
        <v>January</v>
      </c>
      <c r="V154" s="33" t="str">
        <f t="shared" si="18"/>
        <v>03 PM</v>
      </c>
      <c r="W154" s="33" t="b">
        <f>Table1[[#This Row],[holiday]]</f>
        <v>0</v>
      </c>
      <c r="X154" s="33" t="str">
        <f t="shared" si="19"/>
        <v>Friday</v>
      </c>
      <c r="Y154" s="33" t="str">
        <f t="shared" si="20"/>
        <v>Mist</v>
      </c>
      <c r="Z154" s="33" t="str">
        <f t="shared" si="21"/>
        <v>8.2 °C</v>
      </c>
      <c r="AA154" s="33" t="str">
        <f t="shared" si="21"/>
        <v>8.7 °C</v>
      </c>
      <c r="AB154" s="33" t="str">
        <f t="shared" si="22"/>
        <v>37 %</v>
      </c>
      <c r="AC154" s="33" t="str">
        <f t="shared" si="23"/>
        <v>11 km/h</v>
      </c>
      <c r="AD154" s="33">
        <f>Table1[[#This Row],[casual]]</f>
        <v>9</v>
      </c>
      <c r="AE154" s="33">
        <f>Table1[[#This Row],[registered]]</f>
        <v>63</v>
      </c>
      <c r="AF154" s="33">
        <f>Table1[[#This Row],[cnt]]</f>
        <v>72</v>
      </c>
    </row>
    <row r="155" spans="1:32" ht="15" thickBot="1" x14ac:dyDescent="0.35">
      <c r="A155" s="26">
        <v>154</v>
      </c>
      <c r="B155" s="17">
        <v>40550</v>
      </c>
      <c r="C155" s="10">
        <v>1</v>
      </c>
      <c r="D155" s="10">
        <v>0</v>
      </c>
      <c r="E155" s="10">
        <v>1</v>
      </c>
      <c r="F155" s="10">
        <v>16</v>
      </c>
      <c r="G155" s="18" t="b">
        <v>0</v>
      </c>
      <c r="H155" s="10">
        <v>5</v>
      </c>
      <c r="I155" s="10">
        <v>2</v>
      </c>
      <c r="J155" s="10">
        <v>0.2</v>
      </c>
      <c r="K155" s="16">
        <v>0.21210000000000001</v>
      </c>
      <c r="L155" s="16">
        <v>0.37</v>
      </c>
      <c r="M155" s="16">
        <v>0.16420000000000001</v>
      </c>
      <c r="N155" s="16">
        <v>5</v>
      </c>
      <c r="O155" s="16">
        <v>82</v>
      </c>
      <c r="P155" s="16">
        <v>87</v>
      </c>
      <c r="Q155" s="10">
        <v>154</v>
      </c>
      <c r="R155" s="17">
        <v>40550</v>
      </c>
      <c r="S155" t="str">
        <f t="shared" si="16"/>
        <v>Winter</v>
      </c>
      <c r="T155">
        <f>2011 + Table1[[#This Row],[yr]]</f>
        <v>2011</v>
      </c>
      <c r="U155" t="str">
        <f t="shared" si="17"/>
        <v>January</v>
      </c>
      <c r="V155" t="str">
        <f t="shared" si="18"/>
        <v>04 PM</v>
      </c>
      <c r="W155" t="b">
        <f>Table1[[#This Row],[holiday]]</f>
        <v>0</v>
      </c>
      <c r="X155" t="str">
        <f t="shared" si="19"/>
        <v>Friday</v>
      </c>
      <c r="Y155" t="str">
        <f t="shared" si="20"/>
        <v>Mist</v>
      </c>
      <c r="Z155" t="str">
        <f t="shared" si="21"/>
        <v>8.2 °C</v>
      </c>
      <c r="AA155" t="str">
        <f t="shared" si="21"/>
        <v>8.7 °C</v>
      </c>
      <c r="AB155" t="str">
        <f t="shared" si="22"/>
        <v>37 %</v>
      </c>
      <c r="AC155" t="str">
        <f t="shared" si="23"/>
        <v>11 km/h</v>
      </c>
      <c r="AD155">
        <f>Table1[[#This Row],[casual]]</f>
        <v>5</v>
      </c>
      <c r="AE155">
        <f>Table1[[#This Row],[registered]]</f>
        <v>82</v>
      </c>
      <c r="AF155">
        <f>Table1[[#This Row],[cnt]]</f>
        <v>87</v>
      </c>
    </row>
    <row r="156" spans="1:32" ht="15" thickBot="1" x14ac:dyDescent="0.35">
      <c r="A156" s="26">
        <v>155</v>
      </c>
      <c r="B156" s="17">
        <v>40550</v>
      </c>
      <c r="C156" s="10">
        <v>1</v>
      </c>
      <c r="D156" s="10">
        <v>0</v>
      </c>
      <c r="E156" s="10">
        <v>1</v>
      </c>
      <c r="F156" s="10">
        <v>17</v>
      </c>
      <c r="G156" s="18" t="b">
        <v>0</v>
      </c>
      <c r="H156" s="10">
        <v>5</v>
      </c>
      <c r="I156" s="10">
        <v>2</v>
      </c>
      <c r="J156" s="10">
        <v>0.2</v>
      </c>
      <c r="K156" s="16">
        <v>0.2576</v>
      </c>
      <c r="L156" s="16">
        <v>0.37</v>
      </c>
      <c r="M156" s="16">
        <v>0</v>
      </c>
      <c r="N156" s="16">
        <v>9</v>
      </c>
      <c r="O156" s="16">
        <v>178</v>
      </c>
      <c r="P156" s="16">
        <v>187</v>
      </c>
      <c r="Q156" s="31">
        <v>155</v>
      </c>
      <c r="R156" s="32">
        <v>40550</v>
      </c>
      <c r="S156" s="33" t="str">
        <f t="shared" si="16"/>
        <v>Winter</v>
      </c>
      <c r="T156" s="33">
        <f>2011 + Table1[[#This Row],[yr]]</f>
        <v>2011</v>
      </c>
      <c r="U156" s="33" t="str">
        <f t="shared" si="17"/>
        <v>January</v>
      </c>
      <c r="V156" s="33" t="str">
        <f t="shared" si="18"/>
        <v>05 PM</v>
      </c>
      <c r="W156" s="33" t="b">
        <f>Table1[[#This Row],[holiday]]</f>
        <v>0</v>
      </c>
      <c r="X156" s="33" t="str">
        <f t="shared" si="19"/>
        <v>Friday</v>
      </c>
      <c r="Y156" s="33" t="str">
        <f t="shared" si="20"/>
        <v>Mist</v>
      </c>
      <c r="Z156" s="33" t="str">
        <f t="shared" si="21"/>
        <v>8.2 °C</v>
      </c>
      <c r="AA156" s="33" t="str">
        <f t="shared" si="21"/>
        <v>10.6 °C</v>
      </c>
      <c r="AB156" s="33" t="str">
        <f t="shared" si="22"/>
        <v>37 %</v>
      </c>
      <c r="AC156" s="33" t="str">
        <f t="shared" si="23"/>
        <v>0 km/h</v>
      </c>
      <c r="AD156" s="33">
        <f>Table1[[#This Row],[casual]]</f>
        <v>9</v>
      </c>
      <c r="AE156" s="33">
        <f>Table1[[#This Row],[registered]]</f>
        <v>178</v>
      </c>
      <c r="AF156" s="33">
        <f>Table1[[#This Row],[cnt]]</f>
        <v>187</v>
      </c>
    </row>
    <row r="157" spans="1:32" ht="15" thickBot="1" x14ac:dyDescent="0.35">
      <c r="A157" s="26">
        <v>156</v>
      </c>
      <c r="B157" s="17">
        <v>40550</v>
      </c>
      <c r="C157" s="10">
        <v>1</v>
      </c>
      <c r="D157" s="10">
        <v>0</v>
      </c>
      <c r="E157" s="10">
        <v>1</v>
      </c>
      <c r="F157" s="10">
        <v>18</v>
      </c>
      <c r="G157" s="18" t="b">
        <v>0</v>
      </c>
      <c r="H157" s="10">
        <v>5</v>
      </c>
      <c r="I157" s="10">
        <v>1</v>
      </c>
      <c r="J157" s="10">
        <v>0.2</v>
      </c>
      <c r="K157" s="16">
        <v>0.2273</v>
      </c>
      <c r="L157" s="16">
        <v>0.4</v>
      </c>
      <c r="M157" s="16">
        <v>8.9599999999999999E-2</v>
      </c>
      <c r="N157" s="16">
        <v>7</v>
      </c>
      <c r="O157" s="16">
        <v>116</v>
      </c>
      <c r="P157" s="16">
        <v>123</v>
      </c>
      <c r="Q157" s="10">
        <v>156</v>
      </c>
      <c r="R157" s="17">
        <v>40550</v>
      </c>
      <c r="S157" t="str">
        <f t="shared" si="16"/>
        <v>Winter</v>
      </c>
      <c r="T157">
        <f>2011 + Table1[[#This Row],[yr]]</f>
        <v>2011</v>
      </c>
      <c r="U157" t="str">
        <f t="shared" si="17"/>
        <v>January</v>
      </c>
      <c r="V157" t="str">
        <f t="shared" si="18"/>
        <v>06 PM</v>
      </c>
      <c r="W157" t="b">
        <f>Table1[[#This Row],[holiday]]</f>
        <v>0</v>
      </c>
      <c r="X157" t="str">
        <f t="shared" si="19"/>
        <v>Friday</v>
      </c>
      <c r="Y157" t="str">
        <f t="shared" si="20"/>
        <v>Clear</v>
      </c>
      <c r="Z157" t="str">
        <f t="shared" si="21"/>
        <v>8.2 °C</v>
      </c>
      <c r="AA157" t="str">
        <f t="shared" si="21"/>
        <v>9.3 °C</v>
      </c>
      <c r="AB157" t="str">
        <f t="shared" si="22"/>
        <v>40 %</v>
      </c>
      <c r="AC157" t="str">
        <f t="shared" si="23"/>
        <v>6 km/h</v>
      </c>
      <c r="AD157">
        <f>Table1[[#This Row],[casual]]</f>
        <v>7</v>
      </c>
      <c r="AE157">
        <f>Table1[[#This Row],[registered]]</f>
        <v>116</v>
      </c>
      <c r="AF157">
        <f>Table1[[#This Row],[cnt]]</f>
        <v>123</v>
      </c>
    </row>
    <row r="158" spans="1:32" ht="15" thickBot="1" x14ac:dyDescent="0.35">
      <c r="A158" s="26">
        <v>157</v>
      </c>
      <c r="B158" s="17">
        <v>40550</v>
      </c>
      <c r="C158" s="10">
        <v>1</v>
      </c>
      <c r="D158" s="10">
        <v>0</v>
      </c>
      <c r="E158" s="10">
        <v>1</v>
      </c>
      <c r="F158" s="10">
        <v>19</v>
      </c>
      <c r="G158" s="18" t="b">
        <v>0</v>
      </c>
      <c r="H158" s="10">
        <v>5</v>
      </c>
      <c r="I158" s="10">
        <v>1</v>
      </c>
      <c r="J158" s="10">
        <v>0.16</v>
      </c>
      <c r="K158" s="16">
        <v>0.19700000000000001</v>
      </c>
      <c r="L158" s="16">
        <v>0.55000000000000004</v>
      </c>
      <c r="M158" s="16">
        <v>8.9599999999999999E-2</v>
      </c>
      <c r="N158" s="16">
        <v>3</v>
      </c>
      <c r="O158" s="16">
        <v>92</v>
      </c>
      <c r="P158" s="16">
        <v>95</v>
      </c>
      <c r="Q158" s="31">
        <v>157</v>
      </c>
      <c r="R158" s="32">
        <v>40550</v>
      </c>
      <c r="S158" s="33" t="str">
        <f t="shared" si="16"/>
        <v>Winter</v>
      </c>
      <c r="T158" s="33">
        <f>2011 + Table1[[#This Row],[yr]]</f>
        <v>2011</v>
      </c>
      <c r="U158" s="33" t="str">
        <f t="shared" si="17"/>
        <v>January</v>
      </c>
      <c r="V158" s="33" t="str">
        <f t="shared" si="18"/>
        <v>07 PM</v>
      </c>
      <c r="W158" s="33" t="b">
        <f>Table1[[#This Row],[holiday]]</f>
        <v>0</v>
      </c>
      <c r="X158" s="33" t="str">
        <f t="shared" si="19"/>
        <v>Friday</v>
      </c>
      <c r="Y158" s="33" t="str">
        <f t="shared" si="20"/>
        <v>Clear</v>
      </c>
      <c r="Z158" s="33" t="str">
        <f t="shared" si="21"/>
        <v>6.6 °C</v>
      </c>
      <c r="AA158" s="33" t="str">
        <f t="shared" si="21"/>
        <v>8.1 °C</v>
      </c>
      <c r="AB158" s="33" t="str">
        <f t="shared" si="22"/>
        <v>55 %</v>
      </c>
      <c r="AC158" s="33" t="str">
        <f t="shared" si="23"/>
        <v>6 km/h</v>
      </c>
      <c r="AD158" s="33">
        <f>Table1[[#This Row],[casual]]</f>
        <v>3</v>
      </c>
      <c r="AE158" s="33">
        <f>Table1[[#This Row],[registered]]</f>
        <v>92</v>
      </c>
      <c r="AF158" s="33">
        <f>Table1[[#This Row],[cnt]]</f>
        <v>95</v>
      </c>
    </row>
    <row r="159" spans="1:32" ht="15" thickBot="1" x14ac:dyDescent="0.35">
      <c r="A159" s="26">
        <v>158</v>
      </c>
      <c r="B159" s="17">
        <v>40550</v>
      </c>
      <c r="C159" s="10">
        <v>1</v>
      </c>
      <c r="D159" s="10">
        <v>0</v>
      </c>
      <c r="E159" s="10">
        <v>1</v>
      </c>
      <c r="F159" s="10">
        <v>20</v>
      </c>
      <c r="G159" s="18" t="b">
        <v>0</v>
      </c>
      <c r="H159" s="10">
        <v>5</v>
      </c>
      <c r="I159" s="10">
        <v>1</v>
      </c>
      <c r="J159" s="10">
        <v>0.18</v>
      </c>
      <c r="K159" s="16">
        <v>0.21210000000000001</v>
      </c>
      <c r="L159" s="16">
        <v>0.47</v>
      </c>
      <c r="M159" s="16">
        <v>0.1045</v>
      </c>
      <c r="N159" s="16">
        <v>1</v>
      </c>
      <c r="O159" s="16">
        <v>50</v>
      </c>
      <c r="P159" s="16">
        <v>51</v>
      </c>
      <c r="Q159" s="10">
        <v>158</v>
      </c>
      <c r="R159" s="17">
        <v>40550</v>
      </c>
      <c r="S159" t="str">
        <f t="shared" si="16"/>
        <v>Winter</v>
      </c>
      <c r="T159">
        <f>2011 + Table1[[#This Row],[yr]]</f>
        <v>2011</v>
      </c>
      <c r="U159" t="str">
        <f t="shared" si="17"/>
        <v>January</v>
      </c>
      <c r="V159" t="str">
        <f t="shared" si="18"/>
        <v>08 PM</v>
      </c>
      <c r="W159" t="b">
        <f>Table1[[#This Row],[holiday]]</f>
        <v>0</v>
      </c>
      <c r="X159" t="str">
        <f t="shared" si="19"/>
        <v>Friday</v>
      </c>
      <c r="Y159" t="str">
        <f t="shared" si="20"/>
        <v>Clear</v>
      </c>
      <c r="Z159" t="str">
        <f t="shared" si="21"/>
        <v>7.4 °C</v>
      </c>
      <c r="AA159" t="str">
        <f t="shared" si="21"/>
        <v>8.7 °C</v>
      </c>
      <c r="AB159" t="str">
        <f t="shared" si="22"/>
        <v>47 %</v>
      </c>
      <c r="AC159" t="str">
        <f t="shared" si="23"/>
        <v>7 km/h</v>
      </c>
      <c r="AD159">
        <f>Table1[[#This Row],[casual]]</f>
        <v>1</v>
      </c>
      <c r="AE159">
        <f>Table1[[#This Row],[registered]]</f>
        <v>50</v>
      </c>
      <c r="AF159">
        <f>Table1[[#This Row],[cnt]]</f>
        <v>51</v>
      </c>
    </row>
    <row r="160" spans="1:32" ht="15" thickBot="1" x14ac:dyDescent="0.35">
      <c r="A160" s="26">
        <v>159</v>
      </c>
      <c r="B160" s="17">
        <v>40550</v>
      </c>
      <c r="C160" s="10">
        <v>1</v>
      </c>
      <c r="D160" s="10">
        <v>0</v>
      </c>
      <c r="E160" s="10">
        <v>1</v>
      </c>
      <c r="F160" s="10">
        <v>21</v>
      </c>
      <c r="G160" s="18" t="b">
        <v>0</v>
      </c>
      <c r="H160" s="10">
        <v>5</v>
      </c>
      <c r="I160" s="10">
        <v>1</v>
      </c>
      <c r="J160" s="10">
        <v>0.18</v>
      </c>
      <c r="K160" s="16">
        <v>0.19700000000000001</v>
      </c>
      <c r="L160" s="16">
        <v>0.47</v>
      </c>
      <c r="M160" s="16">
        <v>0.1343</v>
      </c>
      <c r="N160" s="16">
        <v>0</v>
      </c>
      <c r="O160" s="16">
        <v>39</v>
      </c>
      <c r="P160" s="16">
        <v>39</v>
      </c>
      <c r="Q160" s="31">
        <v>159</v>
      </c>
      <c r="R160" s="32">
        <v>40550</v>
      </c>
      <c r="S160" s="33" t="str">
        <f t="shared" si="16"/>
        <v>Winter</v>
      </c>
      <c r="T160" s="33">
        <f>2011 + Table1[[#This Row],[yr]]</f>
        <v>2011</v>
      </c>
      <c r="U160" s="33" t="str">
        <f t="shared" si="17"/>
        <v>January</v>
      </c>
      <c r="V160" s="33" t="str">
        <f t="shared" si="18"/>
        <v>09 PM</v>
      </c>
      <c r="W160" s="33" t="b">
        <f>Table1[[#This Row],[holiday]]</f>
        <v>0</v>
      </c>
      <c r="X160" s="33" t="str">
        <f t="shared" si="19"/>
        <v>Friday</v>
      </c>
      <c r="Y160" s="33" t="str">
        <f t="shared" si="20"/>
        <v>Clear</v>
      </c>
      <c r="Z160" s="33" t="str">
        <f t="shared" si="21"/>
        <v>7.4 °C</v>
      </c>
      <c r="AA160" s="33" t="str">
        <f t="shared" si="21"/>
        <v>8.1 °C</v>
      </c>
      <c r="AB160" s="33" t="str">
        <f t="shared" si="22"/>
        <v>47 %</v>
      </c>
      <c r="AC160" s="33" t="str">
        <f t="shared" si="23"/>
        <v>9 km/h</v>
      </c>
      <c r="AD160" s="33">
        <f>Table1[[#This Row],[casual]]</f>
        <v>0</v>
      </c>
      <c r="AE160" s="33">
        <f>Table1[[#This Row],[registered]]</f>
        <v>39</v>
      </c>
      <c r="AF160" s="33">
        <f>Table1[[#This Row],[cnt]]</f>
        <v>39</v>
      </c>
    </row>
    <row r="161" spans="1:32" ht="15" thickBot="1" x14ac:dyDescent="0.35">
      <c r="A161" s="26">
        <v>160</v>
      </c>
      <c r="B161" s="17">
        <v>40550</v>
      </c>
      <c r="C161" s="10">
        <v>1</v>
      </c>
      <c r="D161" s="10">
        <v>0</v>
      </c>
      <c r="E161" s="10">
        <v>1</v>
      </c>
      <c r="F161" s="10">
        <v>22</v>
      </c>
      <c r="G161" s="18" t="b">
        <v>0</v>
      </c>
      <c r="H161" s="10">
        <v>5</v>
      </c>
      <c r="I161" s="10">
        <v>2</v>
      </c>
      <c r="J161" s="10">
        <v>0.18</v>
      </c>
      <c r="K161" s="16">
        <v>0.19700000000000001</v>
      </c>
      <c r="L161" s="16">
        <v>0.43</v>
      </c>
      <c r="M161" s="16">
        <v>0.16420000000000001</v>
      </c>
      <c r="N161" s="16">
        <v>2</v>
      </c>
      <c r="O161" s="16">
        <v>34</v>
      </c>
      <c r="P161" s="16">
        <v>36</v>
      </c>
      <c r="Q161" s="10">
        <v>160</v>
      </c>
      <c r="R161" s="17">
        <v>40550</v>
      </c>
      <c r="S161" t="str">
        <f t="shared" si="16"/>
        <v>Winter</v>
      </c>
      <c r="T161">
        <f>2011 + Table1[[#This Row],[yr]]</f>
        <v>2011</v>
      </c>
      <c r="U161" t="str">
        <f t="shared" si="17"/>
        <v>January</v>
      </c>
      <c r="V161" t="str">
        <f t="shared" si="18"/>
        <v>10 PM</v>
      </c>
      <c r="W161" t="b">
        <f>Table1[[#This Row],[holiday]]</f>
        <v>0</v>
      </c>
      <c r="X161" t="str">
        <f t="shared" si="19"/>
        <v>Friday</v>
      </c>
      <c r="Y161" t="str">
        <f t="shared" si="20"/>
        <v>Mist</v>
      </c>
      <c r="Z161" t="str">
        <f t="shared" si="21"/>
        <v>7.4 °C</v>
      </c>
      <c r="AA161" t="str">
        <f t="shared" si="21"/>
        <v>8.1 °C</v>
      </c>
      <c r="AB161" t="str">
        <f t="shared" si="22"/>
        <v>43 %</v>
      </c>
      <c r="AC161" t="str">
        <f t="shared" si="23"/>
        <v>11 km/h</v>
      </c>
      <c r="AD161">
        <f>Table1[[#This Row],[casual]]</f>
        <v>2</v>
      </c>
      <c r="AE161">
        <f>Table1[[#This Row],[registered]]</f>
        <v>34</v>
      </c>
      <c r="AF161">
        <f>Table1[[#This Row],[cnt]]</f>
        <v>36</v>
      </c>
    </row>
    <row r="162" spans="1:32" ht="15" thickBot="1" x14ac:dyDescent="0.35">
      <c r="A162" s="26">
        <v>161</v>
      </c>
      <c r="B162" s="17">
        <v>40550</v>
      </c>
      <c r="C162" s="10">
        <v>1</v>
      </c>
      <c r="D162" s="10">
        <v>0</v>
      </c>
      <c r="E162" s="10">
        <v>1</v>
      </c>
      <c r="F162" s="10">
        <v>23</v>
      </c>
      <c r="G162" s="18" t="b">
        <v>0</v>
      </c>
      <c r="H162" s="10">
        <v>5</v>
      </c>
      <c r="I162" s="10">
        <v>2</v>
      </c>
      <c r="J162" s="10">
        <v>0.18</v>
      </c>
      <c r="K162" s="16">
        <v>0.19700000000000001</v>
      </c>
      <c r="L162" s="16">
        <v>0.51</v>
      </c>
      <c r="M162" s="16">
        <v>0.16420000000000001</v>
      </c>
      <c r="N162" s="16">
        <v>1</v>
      </c>
      <c r="O162" s="16">
        <v>14</v>
      </c>
      <c r="P162" s="16">
        <v>15</v>
      </c>
      <c r="Q162" s="31">
        <v>161</v>
      </c>
      <c r="R162" s="32">
        <v>40550</v>
      </c>
      <c r="S162" s="33" t="str">
        <f t="shared" si="16"/>
        <v>Winter</v>
      </c>
      <c r="T162" s="33">
        <f>2011 + Table1[[#This Row],[yr]]</f>
        <v>2011</v>
      </c>
      <c r="U162" s="33" t="str">
        <f t="shared" si="17"/>
        <v>January</v>
      </c>
      <c r="V162" s="33" t="str">
        <f t="shared" si="18"/>
        <v>11 PM</v>
      </c>
      <c r="W162" s="33" t="b">
        <f>Table1[[#This Row],[holiday]]</f>
        <v>0</v>
      </c>
      <c r="X162" s="33" t="str">
        <f t="shared" si="19"/>
        <v>Friday</v>
      </c>
      <c r="Y162" s="33" t="str">
        <f t="shared" si="20"/>
        <v>Mist</v>
      </c>
      <c r="Z162" s="33" t="str">
        <f t="shared" si="21"/>
        <v>7.4 °C</v>
      </c>
      <c r="AA162" s="33" t="str">
        <f t="shared" si="21"/>
        <v>8.1 °C</v>
      </c>
      <c r="AB162" s="33" t="str">
        <f t="shared" si="22"/>
        <v>51 %</v>
      </c>
      <c r="AC162" s="33" t="str">
        <f t="shared" si="23"/>
        <v>11 km/h</v>
      </c>
      <c r="AD162" s="33">
        <f>Table1[[#This Row],[casual]]</f>
        <v>1</v>
      </c>
      <c r="AE162" s="33">
        <f>Table1[[#This Row],[registered]]</f>
        <v>14</v>
      </c>
      <c r="AF162" s="33">
        <f>Table1[[#This Row],[cnt]]</f>
        <v>15</v>
      </c>
    </row>
    <row r="163" spans="1:32" ht="15" thickBot="1" x14ac:dyDescent="0.35">
      <c r="A163" s="26">
        <v>162</v>
      </c>
      <c r="B163" s="17">
        <v>40551</v>
      </c>
      <c r="C163" s="10">
        <v>1</v>
      </c>
      <c r="D163" s="10">
        <v>0</v>
      </c>
      <c r="E163" s="10">
        <v>1</v>
      </c>
      <c r="F163" s="10">
        <v>0</v>
      </c>
      <c r="G163" s="18" t="b">
        <v>0</v>
      </c>
      <c r="H163" s="10">
        <v>6</v>
      </c>
      <c r="I163" s="10">
        <v>2</v>
      </c>
      <c r="J163" s="10">
        <v>0.18</v>
      </c>
      <c r="K163" s="16">
        <v>0.19700000000000001</v>
      </c>
      <c r="L163" s="16">
        <v>0.51</v>
      </c>
      <c r="M163" s="16">
        <v>0.16420000000000001</v>
      </c>
      <c r="N163" s="16">
        <v>1</v>
      </c>
      <c r="O163" s="16">
        <v>24</v>
      </c>
      <c r="P163" s="16">
        <v>25</v>
      </c>
      <c r="Q163" s="10">
        <v>162</v>
      </c>
      <c r="R163" s="17">
        <v>40551</v>
      </c>
      <c r="S163" t="str">
        <f t="shared" si="16"/>
        <v>Winter</v>
      </c>
      <c r="T163">
        <f>2011 + Table1[[#This Row],[yr]]</f>
        <v>2011</v>
      </c>
      <c r="U163" t="str">
        <f t="shared" si="17"/>
        <v>January</v>
      </c>
      <c r="V163" t="str">
        <f t="shared" si="18"/>
        <v>12 AM</v>
      </c>
      <c r="W163" t="b">
        <f>Table1[[#This Row],[holiday]]</f>
        <v>0</v>
      </c>
      <c r="X163" t="str">
        <f t="shared" si="19"/>
        <v>Saturday</v>
      </c>
      <c r="Y163" t="str">
        <f t="shared" si="20"/>
        <v>Mist</v>
      </c>
      <c r="Z163" t="str">
        <f t="shared" si="21"/>
        <v>7.4 °C</v>
      </c>
      <c r="AA163" t="str">
        <f t="shared" si="21"/>
        <v>8.1 °C</v>
      </c>
      <c r="AB163" t="str">
        <f t="shared" si="22"/>
        <v>51 %</v>
      </c>
      <c r="AC163" t="str">
        <f t="shared" si="23"/>
        <v>11 km/h</v>
      </c>
      <c r="AD163">
        <f>Table1[[#This Row],[casual]]</f>
        <v>1</v>
      </c>
      <c r="AE163">
        <f>Table1[[#This Row],[registered]]</f>
        <v>24</v>
      </c>
      <c r="AF163">
        <f>Table1[[#This Row],[cnt]]</f>
        <v>25</v>
      </c>
    </row>
    <row r="164" spans="1:32" ht="15" thickBot="1" x14ac:dyDescent="0.35">
      <c r="A164" s="26">
        <v>163</v>
      </c>
      <c r="B164" s="17">
        <v>40551</v>
      </c>
      <c r="C164" s="10">
        <v>1</v>
      </c>
      <c r="D164" s="10">
        <v>0</v>
      </c>
      <c r="E164" s="10">
        <v>1</v>
      </c>
      <c r="F164" s="10">
        <v>1</v>
      </c>
      <c r="G164" s="18" t="b">
        <v>0</v>
      </c>
      <c r="H164" s="10">
        <v>6</v>
      </c>
      <c r="I164" s="10">
        <v>2</v>
      </c>
      <c r="J164" s="10">
        <v>0.18</v>
      </c>
      <c r="K164" s="16">
        <v>0.21210000000000001</v>
      </c>
      <c r="L164" s="16">
        <v>0.55000000000000004</v>
      </c>
      <c r="M164" s="16">
        <v>8.9599999999999999E-2</v>
      </c>
      <c r="N164" s="16">
        <v>1</v>
      </c>
      <c r="O164" s="16">
        <v>15</v>
      </c>
      <c r="P164" s="16">
        <v>16</v>
      </c>
      <c r="Q164" s="31">
        <v>163</v>
      </c>
      <c r="R164" s="32">
        <v>40551</v>
      </c>
      <c r="S164" s="33" t="str">
        <f t="shared" si="16"/>
        <v>Winter</v>
      </c>
      <c r="T164" s="33">
        <f>2011 + Table1[[#This Row],[yr]]</f>
        <v>2011</v>
      </c>
      <c r="U164" s="33" t="str">
        <f t="shared" si="17"/>
        <v>January</v>
      </c>
      <c r="V164" s="33" t="str">
        <f t="shared" si="18"/>
        <v>01 AM</v>
      </c>
      <c r="W164" s="33" t="b">
        <f>Table1[[#This Row],[holiday]]</f>
        <v>0</v>
      </c>
      <c r="X164" s="33" t="str">
        <f t="shared" si="19"/>
        <v>Saturday</v>
      </c>
      <c r="Y164" s="33" t="str">
        <f t="shared" si="20"/>
        <v>Mist</v>
      </c>
      <c r="Z164" s="33" t="str">
        <f t="shared" si="21"/>
        <v>7.4 °C</v>
      </c>
      <c r="AA164" s="33" t="str">
        <f t="shared" si="21"/>
        <v>8.7 °C</v>
      </c>
      <c r="AB164" s="33" t="str">
        <f t="shared" si="22"/>
        <v>55 %</v>
      </c>
      <c r="AC164" s="33" t="str">
        <f t="shared" si="23"/>
        <v>6 km/h</v>
      </c>
      <c r="AD164" s="33">
        <f>Table1[[#This Row],[casual]]</f>
        <v>1</v>
      </c>
      <c r="AE164" s="33">
        <f>Table1[[#This Row],[registered]]</f>
        <v>15</v>
      </c>
      <c r="AF164" s="33">
        <f>Table1[[#This Row],[cnt]]</f>
        <v>16</v>
      </c>
    </row>
    <row r="165" spans="1:32" ht="15" thickBot="1" x14ac:dyDescent="0.35">
      <c r="A165" s="26">
        <v>164</v>
      </c>
      <c r="B165" s="17">
        <v>40551</v>
      </c>
      <c r="C165" s="10">
        <v>1</v>
      </c>
      <c r="D165" s="10">
        <v>0</v>
      </c>
      <c r="E165" s="10">
        <v>1</v>
      </c>
      <c r="F165" s="10">
        <v>2</v>
      </c>
      <c r="G165" s="18" t="b">
        <v>0</v>
      </c>
      <c r="H165" s="10">
        <v>6</v>
      </c>
      <c r="I165" s="10">
        <v>2</v>
      </c>
      <c r="J165" s="10">
        <v>0.18</v>
      </c>
      <c r="K165" s="16">
        <v>0.2424</v>
      </c>
      <c r="L165" s="16">
        <v>0.55000000000000004</v>
      </c>
      <c r="M165" s="16">
        <v>0</v>
      </c>
      <c r="N165" s="16">
        <v>3</v>
      </c>
      <c r="O165" s="16">
        <v>13</v>
      </c>
      <c r="P165" s="16">
        <v>16</v>
      </c>
      <c r="Q165" s="10">
        <v>164</v>
      </c>
      <c r="R165" s="17">
        <v>40551</v>
      </c>
      <c r="S165" t="str">
        <f t="shared" si="16"/>
        <v>Winter</v>
      </c>
      <c r="T165">
        <f>2011 + Table1[[#This Row],[yr]]</f>
        <v>2011</v>
      </c>
      <c r="U165" t="str">
        <f t="shared" si="17"/>
        <v>January</v>
      </c>
      <c r="V165" t="str">
        <f t="shared" si="18"/>
        <v>02 AM</v>
      </c>
      <c r="W165" t="b">
        <f>Table1[[#This Row],[holiday]]</f>
        <v>0</v>
      </c>
      <c r="X165" t="str">
        <f t="shared" si="19"/>
        <v>Saturday</v>
      </c>
      <c r="Y165" t="str">
        <f t="shared" si="20"/>
        <v>Mist</v>
      </c>
      <c r="Z165" t="str">
        <f t="shared" si="21"/>
        <v>7.4 °C</v>
      </c>
      <c r="AA165" t="str">
        <f t="shared" si="21"/>
        <v>9.9 °C</v>
      </c>
      <c r="AB165" t="str">
        <f t="shared" si="22"/>
        <v>55 %</v>
      </c>
      <c r="AC165" t="str">
        <f t="shared" si="23"/>
        <v>0 km/h</v>
      </c>
      <c r="AD165">
        <f>Table1[[#This Row],[casual]]</f>
        <v>3</v>
      </c>
      <c r="AE165">
        <f>Table1[[#This Row],[registered]]</f>
        <v>13</v>
      </c>
      <c r="AF165">
        <f>Table1[[#This Row],[cnt]]</f>
        <v>16</v>
      </c>
    </row>
    <row r="166" spans="1:32" ht="15" thickBot="1" x14ac:dyDescent="0.35">
      <c r="A166" s="26">
        <v>165</v>
      </c>
      <c r="B166" s="17">
        <v>40551</v>
      </c>
      <c r="C166" s="10">
        <v>1</v>
      </c>
      <c r="D166" s="10">
        <v>0</v>
      </c>
      <c r="E166" s="10">
        <v>1</v>
      </c>
      <c r="F166" s="10">
        <v>3</v>
      </c>
      <c r="G166" s="18" t="b">
        <v>0</v>
      </c>
      <c r="H166" s="10">
        <v>6</v>
      </c>
      <c r="I166" s="10">
        <v>3</v>
      </c>
      <c r="J166" s="10">
        <v>0.18</v>
      </c>
      <c r="K166" s="16">
        <v>0.19700000000000001</v>
      </c>
      <c r="L166" s="16">
        <v>0.55000000000000004</v>
      </c>
      <c r="M166" s="16">
        <v>0.16420000000000001</v>
      </c>
      <c r="N166" s="16">
        <v>0</v>
      </c>
      <c r="O166" s="16">
        <v>7</v>
      </c>
      <c r="P166" s="16">
        <v>7</v>
      </c>
      <c r="Q166" s="31">
        <v>165</v>
      </c>
      <c r="R166" s="32">
        <v>40551</v>
      </c>
      <c r="S166" s="33" t="str">
        <f t="shared" si="16"/>
        <v>Winter</v>
      </c>
      <c r="T166" s="33">
        <f>2011 + Table1[[#This Row],[yr]]</f>
        <v>2011</v>
      </c>
      <c r="U166" s="33" t="str">
        <f t="shared" si="17"/>
        <v>January</v>
      </c>
      <c r="V166" s="33" t="str">
        <f t="shared" si="18"/>
        <v>03 AM</v>
      </c>
      <c r="W166" s="33" t="b">
        <f>Table1[[#This Row],[holiday]]</f>
        <v>0</v>
      </c>
      <c r="X166" s="33" t="str">
        <f t="shared" si="19"/>
        <v>Saturday</v>
      </c>
      <c r="Y166" s="33" t="str">
        <f t="shared" si="20"/>
        <v>Light Snow/Rain</v>
      </c>
      <c r="Z166" s="33" t="str">
        <f t="shared" si="21"/>
        <v>7.4 °C</v>
      </c>
      <c r="AA166" s="33" t="str">
        <f t="shared" si="21"/>
        <v>8.1 °C</v>
      </c>
      <c r="AB166" s="33" t="str">
        <f t="shared" si="22"/>
        <v>55 %</v>
      </c>
      <c r="AC166" s="33" t="str">
        <f t="shared" si="23"/>
        <v>11 km/h</v>
      </c>
      <c r="AD166" s="33">
        <f>Table1[[#This Row],[casual]]</f>
        <v>0</v>
      </c>
      <c r="AE166" s="33">
        <f>Table1[[#This Row],[registered]]</f>
        <v>7</v>
      </c>
      <c r="AF166" s="33">
        <f>Table1[[#This Row],[cnt]]</f>
        <v>7</v>
      </c>
    </row>
    <row r="167" spans="1:32" ht="15" thickBot="1" x14ac:dyDescent="0.35">
      <c r="A167" s="26">
        <v>166</v>
      </c>
      <c r="B167" s="17">
        <v>40551</v>
      </c>
      <c r="C167" s="10">
        <v>1</v>
      </c>
      <c r="D167" s="10">
        <v>0</v>
      </c>
      <c r="E167" s="10">
        <v>1</v>
      </c>
      <c r="F167" s="10">
        <v>4</v>
      </c>
      <c r="G167" s="18" t="b">
        <v>0</v>
      </c>
      <c r="H167" s="10">
        <v>6</v>
      </c>
      <c r="I167" s="10">
        <v>3</v>
      </c>
      <c r="J167" s="10">
        <v>0.18</v>
      </c>
      <c r="K167" s="16">
        <v>0.19700000000000001</v>
      </c>
      <c r="L167" s="16">
        <v>0.55000000000000004</v>
      </c>
      <c r="M167" s="16">
        <v>0.16420000000000001</v>
      </c>
      <c r="N167" s="16">
        <v>0</v>
      </c>
      <c r="O167" s="16">
        <v>1</v>
      </c>
      <c r="P167" s="16">
        <v>1</v>
      </c>
      <c r="Q167" s="10">
        <v>166</v>
      </c>
      <c r="R167" s="17">
        <v>40551</v>
      </c>
      <c r="S167" t="str">
        <f t="shared" si="16"/>
        <v>Winter</v>
      </c>
      <c r="T167">
        <f>2011 + Table1[[#This Row],[yr]]</f>
        <v>2011</v>
      </c>
      <c r="U167" t="str">
        <f t="shared" si="17"/>
        <v>January</v>
      </c>
      <c r="V167" t="str">
        <f t="shared" si="18"/>
        <v>04 AM</v>
      </c>
      <c r="W167" t="b">
        <f>Table1[[#This Row],[holiday]]</f>
        <v>0</v>
      </c>
      <c r="X167" t="str">
        <f t="shared" si="19"/>
        <v>Saturday</v>
      </c>
      <c r="Y167" t="str">
        <f t="shared" si="20"/>
        <v>Light Snow/Rain</v>
      </c>
      <c r="Z167" t="str">
        <f t="shared" si="21"/>
        <v>7.4 °C</v>
      </c>
      <c r="AA167" t="str">
        <f t="shared" si="21"/>
        <v>8.1 °C</v>
      </c>
      <c r="AB167" t="str">
        <f t="shared" si="22"/>
        <v>55 %</v>
      </c>
      <c r="AC167" t="str">
        <f t="shared" si="23"/>
        <v>11 km/h</v>
      </c>
      <c r="AD167">
        <f>Table1[[#This Row],[casual]]</f>
        <v>0</v>
      </c>
      <c r="AE167">
        <f>Table1[[#This Row],[registered]]</f>
        <v>1</v>
      </c>
      <c r="AF167">
        <f>Table1[[#This Row],[cnt]]</f>
        <v>1</v>
      </c>
    </row>
    <row r="168" spans="1:32" ht="15" thickBot="1" x14ac:dyDescent="0.35">
      <c r="A168" s="26">
        <v>167</v>
      </c>
      <c r="B168" s="17">
        <v>40551</v>
      </c>
      <c r="C168" s="10">
        <v>1</v>
      </c>
      <c r="D168" s="10">
        <v>0</v>
      </c>
      <c r="E168" s="10">
        <v>1</v>
      </c>
      <c r="F168" s="10">
        <v>5</v>
      </c>
      <c r="G168" s="18" t="b">
        <v>0</v>
      </c>
      <c r="H168" s="10">
        <v>6</v>
      </c>
      <c r="I168" s="10">
        <v>2</v>
      </c>
      <c r="J168" s="10">
        <v>0.16</v>
      </c>
      <c r="K168" s="16">
        <v>0.16669999999999999</v>
      </c>
      <c r="L168" s="16">
        <v>0.74</v>
      </c>
      <c r="M168" s="16">
        <v>0.16420000000000001</v>
      </c>
      <c r="N168" s="16">
        <v>0</v>
      </c>
      <c r="O168" s="16">
        <v>5</v>
      </c>
      <c r="P168" s="16">
        <v>5</v>
      </c>
      <c r="Q168" s="31">
        <v>167</v>
      </c>
      <c r="R168" s="32">
        <v>40551</v>
      </c>
      <c r="S168" s="33" t="str">
        <f t="shared" si="16"/>
        <v>Winter</v>
      </c>
      <c r="T168" s="33">
        <f>2011 + Table1[[#This Row],[yr]]</f>
        <v>2011</v>
      </c>
      <c r="U168" s="33" t="str">
        <f t="shared" si="17"/>
        <v>January</v>
      </c>
      <c r="V168" s="33" t="str">
        <f t="shared" si="18"/>
        <v>05 AM</v>
      </c>
      <c r="W168" s="33" t="b">
        <f>Table1[[#This Row],[holiday]]</f>
        <v>0</v>
      </c>
      <c r="X168" s="33" t="str">
        <f t="shared" si="19"/>
        <v>Saturday</v>
      </c>
      <c r="Y168" s="33" t="str">
        <f t="shared" si="20"/>
        <v>Mist</v>
      </c>
      <c r="Z168" s="33" t="str">
        <f t="shared" si="21"/>
        <v>6.6 °C</v>
      </c>
      <c r="AA168" s="33" t="str">
        <f t="shared" si="21"/>
        <v>6.8 °C</v>
      </c>
      <c r="AB168" s="33" t="str">
        <f t="shared" si="22"/>
        <v>74 %</v>
      </c>
      <c r="AC168" s="33" t="str">
        <f t="shared" si="23"/>
        <v>11 km/h</v>
      </c>
      <c r="AD168" s="33">
        <f>Table1[[#This Row],[casual]]</f>
        <v>0</v>
      </c>
      <c r="AE168" s="33">
        <f>Table1[[#This Row],[registered]]</f>
        <v>5</v>
      </c>
      <c r="AF168" s="33">
        <f>Table1[[#This Row],[cnt]]</f>
        <v>5</v>
      </c>
    </row>
    <row r="169" spans="1:32" ht="15" thickBot="1" x14ac:dyDescent="0.35">
      <c r="A169" s="26">
        <v>168</v>
      </c>
      <c r="B169" s="17">
        <v>40551</v>
      </c>
      <c r="C169" s="10">
        <v>1</v>
      </c>
      <c r="D169" s="10">
        <v>0</v>
      </c>
      <c r="E169" s="10">
        <v>1</v>
      </c>
      <c r="F169" s="10">
        <v>6</v>
      </c>
      <c r="G169" s="18" t="b">
        <v>0</v>
      </c>
      <c r="H169" s="10">
        <v>6</v>
      </c>
      <c r="I169" s="10">
        <v>2</v>
      </c>
      <c r="J169" s="10">
        <v>0.16</v>
      </c>
      <c r="K169" s="16">
        <v>0.16669999999999999</v>
      </c>
      <c r="L169" s="16">
        <v>0.74</v>
      </c>
      <c r="M169" s="16">
        <v>0.16420000000000001</v>
      </c>
      <c r="N169" s="16">
        <v>0</v>
      </c>
      <c r="O169" s="16">
        <v>2</v>
      </c>
      <c r="P169" s="16">
        <v>2</v>
      </c>
      <c r="Q169" s="10">
        <v>168</v>
      </c>
      <c r="R169" s="17">
        <v>40551</v>
      </c>
      <c r="S169" t="str">
        <f t="shared" si="16"/>
        <v>Winter</v>
      </c>
      <c r="T169">
        <f>2011 + Table1[[#This Row],[yr]]</f>
        <v>2011</v>
      </c>
      <c r="U169" t="str">
        <f t="shared" si="17"/>
        <v>January</v>
      </c>
      <c r="V169" t="str">
        <f t="shared" si="18"/>
        <v>06 AM</v>
      </c>
      <c r="W169" t="b">
        <f>Table1[[#This Row],[holiday]]</f>
        <v>0</v>
      </c>
      <c r="X169" t="str">
        <f t="shared" si="19"/>
        <v>Saturday</v>
      </c>
      <c r="Y169" t="str">
        <f t="shared" si="20"/>
        <v>Mist</v>
      </c>
      <c r="Z169" t="str">
        <f t="shared" si="21"/>
        <v>6.6 °C</v>
      </c>
      <c r="AA169" t="str">
        <f t="shared" si="21"/>
        <v>6.8 °C</v>
      </c>
      <c r="AB169" t="str">
        <f t="shared" si="22"/>
        <v>74 %</v>
      </c>
      <c r="AC169" t="str">
        <f t="shared" si="23"/>
        <v>11 km/h</v>
      </c>
      <c r="AD169">
        <f>Table1[[#This Row],[casual]]</f>
        <v>0</v>
      </c>
      <c r="AE169">
        <f>Table1[[#This Row],[registered]]</f>
        <v>2</v>
      </c>
      <c r="AF169">
        <f>Table1[[#This Row],[cnt]]</f>
        <v>2</v>
      </c>
    </row>
    <row r="170" spans="1:32" ht="15" thickBot="1" x14ac:dyDescent="0.35">
      <c r="A170" s="26">
        <v>169</v>
      </c>
      <c r="B170" s="17">
        <v>40551</v>
      </c>
      <c r="C170" s="10">
        <v>1</v>
      </c>
      <c r="D170" s="10">
        <v>0</v>
      </c>
      <c r="E170" s="10">
        <v>1</v>
      </c>
      <c r="F170" s="10">
        <v>7</v>
      </c>
      <c r="G170" s="18" t="b">
        <v>0</v>
      </c>
      <c r="H170" s="10">
        <v>6</v>
      </c>
      <c r="I170" s="10">
        <v>2</v>
      </c>
      <c r="J170" s="10">
        <v>0.16</v>
      </c>
      <c r="K170" s="16">
        <v>0.18179999999999999</v>
      </c>
      <c r="L170" s="16">
        <v>0.74</v>
      </c>
      <c r="M170" s="16">
        <v>0.1045</v>
      </c>
      <c r="N170" s="16">
        <v>1</v>
      </c>
      <c r="O170" s="16">
        <v>8</v>
      </c>
      <c r="P170" s="16">
        <v>9</v>
      </c>
      <c r="Q170" s="31">
        <v>169</v>
      </c>
      <c r="R170" s="32">
        <v>40551</v>
      </c>
      <c r="S170" s="33" t="str">
        <f t="shared" si="16"/>
        <v>Winter</v>
      </c>
      <c r="T170" s="33">
        <f>2011 + Table1[[#This Row],[yr]]</f>
        <v>2011</v>
      </c>
      <c r="U170" s="33" t="str">
        <f t="shared" si="17"/>
        <v>January</v>
      </c>
      <c r="V170" s="33" t="str">
        <f t="shared" si="18"/>
        <v>07 AM</v>
      </c>
      <c r="W170" s="33" t="b">
        <f>Table1[[#This Row],[holiday]]</f>
        <v>0</v>
      </c>
      <c r="X170" s="33" t="str">
        <f t="shared" si="19"/>
        <v>Saturday</v>
      </c>
      <c r="Y170" s="33" t="str">
        <f t="shared" si="20"/>
        <v>Mist</v>
      </c>
      <c r="Z170" s="33" t="str">
        <f t="shared" si="21"/>
        <v>6.6 °C</v>
      </c>
      <c r="AA170" s="33" t="str">
        <f t="shared" si="21"/>
        <v>7.5 °C</v>
      </c>
      <c r="AB170" s="33" t="str">
        <f t="shared" si="22"/>
        <v>74 %</v>
      </c>
      <c r="AC170" s="33" t="str">
        <f t="shared" si="23"/>
        <v>7 km/h</v>
      </c>
      <c r="AD170" s="33">
        <f>Table1[[#This Row],[casual]]</f>
        <v>1</v>
      </c>
      <c r="AE170" s="33">
        <f>Table1[[#This Row],[registered]]</f>
        <v>8</v>
      </c>
      <c r="AF170" s="33">
        <f>Table1[[#This Row],[cnt]]</f>
        <v>9</v>
      </c>
    </row>
    <row r="171" spans="1:32" ht="15" thickBot="1" x14ac:dyDescent="0.35">
      <c r="A171" s="26">
        <v>170</v>
      </c>
      <c r="B171" s="17">
        <v>40551</v>
      </c>
      <c r="C171" s="10">
        <v>1</v>
      </c>
      <c r="D171" s="10">
        <v>0</v>
      </c>
      <c r="E171" s="10">
        <v>1</v>
      </c>
      <c r="F171" s="10">
        <v>8</v>
      </c>
      <c r="G171" s="18" t="b">
        <v>0</v>
      </c>
      <c r="H171" s="10">
        <v>6</v>
      </c>
      <c r="I171" s="10">
        <v>3</v>
      </c>
      <c r="J171" s="10">
        <v>0.16</v>
      </c>
      <c r="K171" s="16">
        <v>0.18179999999999999</v>
      </c>
      <c r="L171" s="16">
        <v>0.93</v>
      </c>
      <c r="M171" s="16">
        <v>0.1045</v>
      </c>
      <c r="N171" s="16">
        <v>0</v>
      </c>
      <c r="O171" s="16">
        <v>15</v>
      </c>
      <c r="P171" s="16">
        <v>15</v>
      </c>
      <c r="Q171" s="10">
        <v>170</v>
      </c>
      <c r="R171" s="17">
        <v>40551</v>
      </c>
      <c r="S171" t="str">
        <f t="shared" si="16"/>
        <v>Winter</v>
      </c>
      <c r="T171">
        <f>2011 + Table1[[#This Row],[yr]]</f>
        <v>2011</v>
      </c>
      <c r="U171" t="str">
        <f t="shared" si="17"/>
        <v>January</v>
      </c>
      <c r="V171" t="str">
        <f t="shared" si="18"/>
        <v>08 AM</v>
      </c>
      <c r="W171" t="b">
        <f>Table1[[#This Row],[holiday]]</f>
        <v>0</v>
      </c>
      <c r="X171" t="str">
        <f t="shared" si="19"/>
        <v>Saturday</v>
      </c>
      <c r="Y171" t="str">
        <f t="shared" si="20"/>
        <v>Light Snow/Rain</v>
      </c>
      <c r="Z171" t="str">
        <f t="shared" si="21"/>
        <v>6.6 °C</v>
      </c>
      <c r="AA171" t="str">
        <f t="shared" si="21"/>
        <v>7.5 °C</v>
      </c>
      <c r="AB171" t="str">
        <f t="shared" si="22"/>
        <v>93 %</v>
      </c>
      <c r="AC171" t="str">
        <f t="shared" si="23"/>
        <v>7 km/h</v>
      </c>
      <c r="AD171">
        <f>Table1[[#This Row],[casual]]</f>
        <v>0</v>
      </c>
      <c r="AE171">
        <f>Table1[[#This Row],[registered]]</f>
        <v>15</v>
      </c>
      <c r="AF171">
        <f>Table1[[#This Row],[cnt]]</f>
        <v>15</v>
      </c>
    </row>
    <row r="172" spans="1:32" ht="15" thickBot="1" x14ac:dyDescent="0.35">
      <c r="A172" s="26">
        <v>171</v>
      </c>
      <c r="B172" s="17">
        <v>40551</v>
      </c>
      <c r="C172" s="10">
        <v>1</v>
      </c>
      <c r="D172" s="10">
        <v>0</v>
      </c>
      <c r="E172" s="10">
        <v>1</v>
      </c>
      <c r="F172" s="10">
        <v>9</v>
      </c>
      <c r="G172" s="18" t="b">
        <v>0</v>
      </c>
      <c r="H172" s="10">
        <v>6</v>
      </c>
      <c r="I172" s="10">
        <v>3</v>
      </c>
      <c r="J172" s="10">
        <v>0.16</v>
      </c>
      <c r="K172" s="16">
        <v>0.18179999999999999</v>
      </c>
      <c r="L172" s="16">
        <v>0.93</v>
      </c>
      <c r="M172" s="16">
        <v>0.1045</v>
      </c>
      <c r="N172" s="16">
        <v>0</v>
      </c>
      <c r="O172" s="16">
        <v>20</v>
      </c>
      <c r="P172" s="16">
        <v>20</v>
      </c>
      <c r="Q172" s="31">
        <v>171</v>
      </c>
      <c r="R172" s="32">
        <v>40551</v>
      </c>
      <c r="S172" s="33" t="str">
        <f t="shared" si="16"/>
        <v>Winter</v>
      </c>
      <c r="T172" s="33">
        <f>2011 + Table1[[#This Row],[yr]]</f>
        <v>2011</v>
      </c>
      <c r="U172" s="33" t="str">
        <f t="shared" si="17"/>
        <v>January</v>
      </c>
      <c r="V172" s="33" t="str">
        <f t="shared" si="18"/>
        <v>09 AM</v>
      </c>
      <c r="W172" s="33" t="b">
        <f>Table1[[#This Row],[holiday]]</f>
        <v>0</v>
      </c>
      <c r="X172" s="33" t="str">
        <f t="shared" si="19"/>
        <v>Saturday</v>
      </c>
      <c r="Y172" s="33" t="str">
        <f t="shared" si="20"/>
        <v>Light Snow/Rain</v>
      </c>
      <c r="Z172" s="33" t="str">
        <f t="shared" si="21"/>
        <v>6.6 °C</v>
      </c>
      <c r="AA172" s="33" t="str">
        <f t="shared" si="21"/>
        <v>7.5 °C</v>
      </c>
      <c r="AB172" s="33" t="str">
        <f t="shared" si="22"/>
        <v>93 %</v>
      </c>
      <c r="AC172" s="33" t="str">
        <f t="shared" si="23"/>
        <v>7 km/h</v>
      </c>
      <c r="AD172" s="33">
        <f>Table1[[#This Row],[casual]]</f>
        <v>0</v>
      </c>
      <c r="AE172" s="33">
        <f>Table1[[#This Row],[registered]]</f>
        <v>20</v>
      </c>
      <c r="AF172" s="33">
        <f>Table1[[#This Row],[cnt]]</f>
        <v>20</v>
      </c>
    </row>
    <row r="173" spans="1:32" ht="15" thickBot="1" x14ac:dyDescent="0.35">
      <c r="A173" s="26">
        <v>172</v>
      </c>
      <c r="B173" s="17">
        <v>40551</v>
      </c>
      <c r="C173" s="10">
        <v>1</v>
      </c>
      <c r="D173" s="10">
        <v>0</v>
      </c>
      <c r="E173" s="10">
        <v>1</v>
      </c>
      <c r="F173" s="10">
        <v>10</v>
      </c>
      <c r="G173" s="18" t="b">
        <v>0</v>
      </c>
      <c r="H173" s="10">
        <v>6</v>
      </c>
      <c r="I173" s="10">
        <v>2</v>
      </c>
      <c r="J173" s="10">
        <v>0.18</v>
      </c>
      <c r="K173" s="16">
        <v>0.19700000000000001</v>
      </c>
      <c r="L173" s="16">
        <v>0.8</v>
      </c>
      <c r="M173" s="16">
        <v>0.16420000000000001</v>
      </c>
      <c r="N173" s="16">
        <v>5</v>
      </c>
      <c r="O173" s="16">
        <v>56</v>
      </c>
      <c r="P173" s="16">
        <v>61</v>
      </c>
      <c r="Q173" s="10">
        <v>172</v>
      </c>
      <c r="R173" s="17">
        <v>40551</v>
      </c>
      <c r="S173" t="str">
        <f t="shared" si="16"/>
        <v>Winter</v>
      </c>
      <c r="T173">
        <f>2011 + Table1[[#This Row],[yr]]</f>
        <v>2011</v>
      </c>
      <c r="U173" t="str">
        <f t="shared" si="17"/>
        <v>January</v>
      </c>
      <c r="V173" t="str">
        <f t="shared" si="18"/>
        <v>10 AM</v>
      </c>
      <c r="W173" t="b">
        <f>Table1[[#This Row],[holiday]]</f>
        <v>0</v>
      </c>
      <c r="X173" t="str">
        <f t="shared" si="19"/>
        <v>Saturday</v>
      </c>
      <c r="Y173" t="str">
        <f t="shared" si="20"/>
        <v>Mist</v>
      </c>
      <c r="Z173" t="str">
        <f t="shared" si="21"/>
        <v>7.4 °C</v>
      </c>
      <c r="AA173" t="str">
        <f t="shared" si="21"/>
        <v>8.1 °C</v>
      </c>
      <c r="AB173" t="str">
        <f t="shared" si="22"/>
        <v>80 %</v>
      </c>
      <c r="AC173" t="str">
        <f t="shared" si="23"/>
        <v>11 km/h</v>
      </c>
      <c r="AD173">
        <f>Table1[[#This Row],[casual]]</f>
        <v>5</v>
      </c>
      <c r="AE173">
        <f>Table1[[#This Row],[registered]]</f>
        <v>56</v>
      </c>
      <c r="AF173">
        <f>Table1[[#This Row],[cnt]]</f>
        <v>61</v>
      </c>
    </row>
    <row r="174" spans="1:32" ht="15" thickBot="1" x14ac:dyDescent="0.35">
      <c r="A174" s="26">
        <v>173</v>
      </c>
      <c r="B174" s="17">
        <v>40551</v>
      </c>
      <c r="C174" s="10">
        <v>1</v>
      </c>
      <c r="D174" s="10">
        <v>0</v>
      </c>
      <c r="E174" s="10">
        <v>1</v>
      </c>
      <c r="F174" s="10">
        <v>11</v>
      </c>
      <c r="G174" s="18" t="b">
        <v>0</v>
      </c>
      <c r="H174" s="10">
        <v>6</v>
      </c>
      <c r="I174" s="10">
        <v>2</v>
      </c>
      <c r="J174" s="10">
        <v>0.2</v>
      </c>
      <c r="K174" s="16">
        <v>0.18179999999999999</v>
      </c>
      <c r="L174" s="16">
        <v>0.69</v>
      </c>
      <c r="M174" s="16">
        <v>0.3881</v>
      </c>
      <c r="N174" s="16">
        <v>2</v>
      </c>
      <c r="O174" s="16">
        <v>60</v>
      </c>
      <c r="P174" s="16">
        <v>62</v>
      </c>
      <c r="Q174" s="31">
        <v>173</v>
      </c>
      <c r="R174" s="32">
        <v>40551</v>
      </c>
      <c r="S174" s="33" t="str">
        <f t="shared" si="16"/>
        <v>Winter</v>
      </c>
      <c r="T174" s="33">
        <f>2011 + Table1[[#This Row],[yr]]</f>
        <v>2011</v>
      </c>
      <c r="U174" s="33" t="str">
        <f t="shared" si="17"/>
        <v>January</v>
      </c>
      <c r="V174" s="33" t="str">
        <f t="shared" si="18"/>
        <v>11 AM</v>
      </c>
      <c r="W174" s="33" t="b">
        <f>Table1[[#This Row],[holiday]]</f>
        <v>0</v>
      </c>
      <c r="X174" s="33" t="str">
        <f t="shared" si="19"/>
        <v>Saturday</v>
      </c>
      <c r="Y174" s="33" t="str">
        <f t="shared" si="20"/>
        <v>Mist</v>
      </c>
      <c r="Z174" s="33" t="str">
        <f t="shared" si="21"/>
        <v>8.2 °C</v>
      </c>
      <c r="AA174" s="33" t="str">
        <f t="shared" si="21"/>
        <v>7.5 °C</v>
      </c>
      <c r="AB174" s="33" t="str">
        <f t="shared" si="22"/>
        <v>69 %</v>
      </c>
      <c r="AC174" s="33" t="str">
        <f t="shared" si="23"/>
        <v>26 km/h</v>
      </c>
      <c r="AD174" s="33">
        <f>Table1[[#This Row],[casual]]</f>
        <v>2</v>
      </c>
      <c r="AE174" s="33">
        <f>Table1[[#This Row],[registered]]</f>
        <v>60</v>
      </c>
      <c r="AF174" s="33">
        <f>Table1[[#This Row],[cnt]]</f>
        <v>62</v>
      </c>
    </row>
    <row r="175" spans="1:32" ht="15" thickBot="1" x14ac:dyDescent="0.35">
      <c r="A175" s="26">
        <v>174</v>
      </c>
      <c r="B175" s="17">
        <v>40551</v>
      </c>
      <c r="C175" s="10">
        <v>1</v>
      </c>
      <c r="D175" s="10">
        <v>0</v>
      </c>
      <c r="E175" s="10">
        <v>1</v>
      </c>
      <c r="F175" s="10">
        <v>12</v>
      </c>
      <c r="G175" s="18" t="b">
        <v>0</v>
      </c>
      <c r="H175" s="10">
        <v>6</v>
      </c>
      <c r="I175" s="10">
        <v>2</v>
      </c>
      <c r="J175" s="10">
        <v>0.2</v>
      </c>
      <c r="K175" s="16">
        <v>0.18179999999999999</v>
      </c>
      <c r="L175" s="16">
        <v>0.59</v>
      </c>
      <c r="M175" s="16">
        <v>0.35820000000000002</v>
      </c>
      <c r="N175" s="16">
        <v>8</v>
      </c>
      <c r="O175" s="16">
        <v>90</v>
      </c>
      <c r="P175" s="16">
        <v>98</v>
      </c>
      <c r="Q175" s="10">
        <v>174</v>
      </c>
      <c r="R175" s="17">
        <v>40551</v>
      </c>
      <c r="S175" t="str">
        <f t="shared" si="16"/>
        <v>Winter</v>
      </c>
      <c r="T175">
        <f>2011 + Table1[[#This Row],[yr]]</f>
        <v>2011</v>
      </c>
      <c r="U175" t="str">
        <f t="shared" si="17"/>
        <v>January</v>
      </c>
      <c r="V175" t="str">
        <f t="shared" si="18"/>
        <v>12 PM</v>
      </c>
      <c r="W175" t="b">
        <f>Table1[[#This Row],[holiday]]</f>
        <v>0</v>
      </c>
      <c r="X175" t="str">
        <f t="shared" si="19"/>
        <v>Saturday</v>
      </c>
      <c r="Y175" t="str">
        <f t="shared" si="20"/>
        <v>Mist</v>
      </c>
      <c r="Z175" t="str">
        <f t="shared" si="21"/>
        <v>8.2 °C</v>
      </c>
      <c r="AA175" t="str">
        <f t="shared" si="21"/>
        <v>7.5 °C</v>
      </c>
      <c r="AB175" t="str">
        <f t="shared" si="22"/>
        <v>59 %</v>
      </c>
      <c r="AC175" t="str">
        <f t="shared" si="23"/>
        <v>24 km/h</v>
      </c>
      <c r="AD175">
        <f>Table1[[#This Row],[casual]]</f>
        <v>8</v>
      </c>
      <c r="AE175">
        <f>Table1[[#This Row],[registered]]</f>
        <v>90</v>
      </c>
      <c r="AF175">
        <f>Table1[[#This Row],[cnt]]</f>
        <v>98</v>
      </c>
    </row>
    <row r="176" spans="1:32" ht="15" thickBot="1" x14ac:dyDescent="0.35">
      <c r="A176" s="26">
        <v>175</v>
      </c>
      <c r="B176" s="17">
        <v>40551</v>
      </c>
      <c r="C176" s="10">
        <v>1</v>
      </c>
      <c r="D176" s="10">
        <v>0</v>
      </c>
      <c r="E176" s="10">
        <v>1</v>
      </c>
      <c r="F176" s="10">
        <v>13</v>
      </c>
      <c r="G176" s="18" t="b">
        <v>0</v>
      </c>
      <c r="H176" s="10">
        <v>6</v>
      </c>
      <c r="I176" s="10">
        <v>1</v>
      </c>
      <c r="J176" s="10">
        <v>0.2</v>
      </c>
      <c r="K176" s="16">
        <v>0.18179999999999999</v>
      </c>
      <c r="L176" s="16">
        <v>0.44</v>
      </c>
      <c r="M176" s="16">
        <v>0.32840000000000003</v>
      </c>
      <c r="N176" s="16">
        <v>7</v>
      </c>
      <c r="O176" s="16">
        <v>95</v>
      </c>
      <c r="P176" s="16">
        <v>102</v>
      </c>
      <c r="Q176" s="31">
        <v>175</v>
      </c>
      <c r="R176" s="32">
        <v>40551</v>
      </c>
      <c r="S176" s="33" t="str">
        <f t="shared" si="16"/>
        <v>Winter</v>
      </c>
      <c r="T176" s="33">
        <f>2011 + Table1[[#This Row],[yr]]</f>
        <v>2011</v>
      </c>
      <c r="U176" s="33" t="str">
        <f t="shared" si="17"/>
        <v>January</v>
      </c>
      <c r="V176" s="33" t="str">
        <f t="shared" si="18"/>
        <v>01 PM</v>
      </c>
      <c r="W176" s="33" t="b">
        <f>Table1[[#This Row],[holiday]]</f>
        <v>0</v>
      </c>
      <c r="X176" s="33" t="str">
        <f t="shared" si="19"/>
        <v>Saturday</v>
      </c>
      <c r="Y176" s="33" t="str">
        <f t="shared" si="20"/>
        <v>Clear</v>
      </c>
      <c r="Z176" s="33" t="str">
        <f t="shared" si="21"/>
        <v>8.2 °C</v>
      </c>
      <c r="AA176" s="33" t="str">
        <f t="shared" si="21"/>
        <v>7.5 °C</v>
      </c>
      <c r="AB176" s="33" t="str">
        <f t="shared" si="22"/>
        <v>44 %</v>
      </c>
      <c r="AC176" s="33" t="str">
        <f t="shared" si="23"/>
        <v>22 km/h</v>
      </c>
      <c r="AD176" s="33">
        <f>Table1[[#This Row],[casual]]</f>
        <v>7</v>
      </c>
      <c r="AE176" s="33">
        <f>Table1[[#This Row],[registered]]</f>
        <v>95</v>
      </c>
      <c r="AF176" s="33">
        <f>Table1[[#This Row],[cnt]]</f>
        <v>102</v>
      </c>
    </row>
    <row r="177" spans="1:32" ht="15" thickBot="1" x14ac:dyDescent="0.35">
      <c r="A177" s="26">
        <v>176</v>
      </c>
      <c r="B177" s="17">
        <v>40551</v>
      </c>
      <c r="C177" s="10">
        <v>1</v>
      </c>
      <c r="D177" s="10">
        <v>0</v>
      </c>
      <c r="E177" s="10">
        <v>1</v>
      </c>
      <c r="F177" s="10">
        <v>14</v>
      </c>
      <c r="G177" s="18" t="b">
        <v>0</v>
      </c>
      <c r="H177" s="10">
        <v>6</v>
      </c>
      <c r="I177" s="10">
        <v>1</v>
      </c>
      <c r="J177" s="10">
        <v>0.2</v>
      </c>
      <c r="K177" s="16">
        <v>0.16669999999999999</v>
      </c>
      <c r="L177" s="16">
        <v>0.32</v>
      </c>
      <c r="M177" s="16">
        <v>0.49249999999999999</v>
      </c>
      <c r="N177" s="16">
        <v>12</v>
      </c>
      <c r="O177" s="16">
        <v>83</v>
      </c>
      <c r="P177" s="16">
        <v>95</v>
      </c>
      <c r="Q177" s="10">
        <v>176</v>
      </c>
      <c r="R177" s="17">
        <v>40551</v>
      </c>
      <c r="S177" t="str">
        <f t="shared" si="16"/>
        <v>Winter</v>
      </c>
      <c r="T177">
        <f>2011 + Table1[[#This Row],[yr]]</f>
        <v>2011</v>
      </c>
      <c r="U177" t="str">
        <f t="shared" si="17"/>
        <v>January</v>
      </c>
      <c r="V177" t="str">
        <f t="shared" si="18"/>
        <v>02 PM</v>
      </c>
      <c r="W177" t="b">
        <f>Table1[[#This Row],[holiday]]</f>
        <v>0</v>
      </c>
      <c r="X177" t="str">
        <f t="shared" si="19"/>
        <v>Saturday</v>
      </c>
      <c r="Y177" t="str">
        <f t="shared" si="20"/>
        <v>Clear</v>
      </c>
      <c r="Z177" t="str">
        <f t="shared" si="21"/>
        <v>8.2 °C</v>
      </c>
      <c r="AA177" t="str">
        <f t="shared" si="21"/>
        <v>6.8 °C</v>
      </c>
      <c r="AB177" t="str">
        <f t="shared" si="22"/>
        <v>32 %</v>
      </c>
      <c r="AC177" t="str">
        <f t="shared" si="23"/>
        <v>33 km/h</v>
      </c>
      <c r="AD177">
        <f>Table1[[#This Row],[casual]]</f>
        <v>12</v>
      </c>
      <c r="AE177">
        <f>Table1[[#This Row],[registered]]</f>
        <v>83</v>
      </c>
      <c r="AF177">
        <f>Table1[[#This Row],[cnt]]</f>
        <v>95</v>
      </c>
    </row>
    <row r="178" spans="1:32" ht="15" thickBot="1" x14ac:dyDescent="0.35">
      <c r="A178" s="26">
        <v>177</v>
      </c>
      <c r="B178" s="17">
        <v>40551</v>
      </c>
      <c r="C178" s="10">
        <v>1</v>
      </c>
      <c r="D178" s="10">
        <v>0</v>
      </c>
      <c r="E178" s="10">
        <v>1</v>
      </c>
      <c r="F178" s="10">
        <v>15</v>
      </c>
      <c r="G178" s="18" t="b">
        <v>0</v>
      </c>
      <c r="H178" s="10">
        <v>6</v>
      </c>
      <c r="I178" s="10">
        <v>1</v>
      </c>
      <c r="J178" s="10">
        <v>0.2</v>
      </c>
      <c r="K178" s="16">
        <v>0.16669999999999999</v>
      </c>
      <c r="L178" s="16">
        <v>0.32</v>
      </c>
      <c r="M178" s="16">
        <v>0.44779999999999998</v>
      </c>
      <c r="N178" s="16">
        <v>5</v>
      </c>
      <c r="O178" s="16">
        <v>69</v>
      </c>
      <c r="P178" s="16">
        <v>74</v>
      </c>
      <c r="Q178" s="31">
        <v>177</v>
      </c>
      <c r="R178" s="32">
        <v>40551</v>
      </c>
      <c r="S178" s="33" t="str">
        <f t="shared" si="16"/>
        <v>Winter</v>
      </c>
      <c r="T178" s="33">
        <f>2011 + Table1[[#This Row],[yr]]</f>
        <v>2011</v>
      </c>
      <c r="U178" s="33" t="str">
        <f t="shared" si="17"/>
        <v>January</v>
      </c>
      <c r="V178" s="33" t="str">
        <f t="shared" si="18"/>
        <v>03 PM</v>
      </c>
      <c r="W178" s="33" t="b">
        <f>Table1[[#This Row],[holiday]]</f>
        <v>0</v>
      </c>
      <c r="X178" s="33" t="str">
        <f t="shared" si="19"/>
        <v>Saturday</v>
      </c>
      <c r="Y178" s="33" t="str">
        <f t="shared" si="20"/>
        <v>Clear</v>
      </c>
      <c r="Z178" s="33" t="str">
        <f t="shared" si="21"/>
        <v>8.2 °C</v>
      </c>
      <c r="AA178" s="33" t="str">
        <f t="shared" si="21"/>
        <v>6.8 °C</v>
      </c>
      <c r="AB178" s="33" t="str">
        <f t="shared" si="22"/>
        <v>32 %</v>
      </c>
      <c r="AC178" s="33" t="str">
        <f t="shared" si="23"/>
        <v>30 km/h</v>
      </c>
      <c r="AD178" s="33">
        <f>Table1[[#This Row],[casual]]</f>
        <v>5</v>
      </c>
      <c r="AE178" s="33">
        <f>Table1[[#This Row],[registered]]</f>
        <v>69</v>
      </c>
      <c r="AF178" s="33">
        <f>Table1[[#This Row],[cnt]]</f>
        <v>74</v>
      </c>
    </row>
    <row r="179" spans="1:32" ht="15" thickBot="1" x14ac:dyDescent="0.35">
      <c r="A179" s="26">
        <v>178</v>
      </c>
      <c r="B179" s="17">
        <v>40551</v>
      </c>
      <c r="C179" s="10">
        <v>1</v>
      </c>
      <c r="D179" s="10">
        <v>0</v>
      </c>
      <c r="E179" s="10">
        <v>1</v>
      </c>
      <c r="F179" s="10">
        <v>16</v>
      </c>
      <c r="G179" s="18" t="b">
        <v>0</v>
      </c>
      <c r="H179" s="10">
        <v>6</v>
      </c>
      <c r="I179" s="10">
        <v>1</v>
      </c>
      <c r="J179" s="10">
        <v>0.18</v>
      </c>
      <c r="K179" s="16">
        <v>0.13639999999999999</v>
      </c>
      <c r="L179" s="16">
        <v>0.28999999999999998</v>
      </c>
      <c r="M179" s="16">
        <v>0.44779999999999998</v>
      </c>
      <c r="N179" s="16">
        <v>8</v>
      </c>
      <c r="O179" s="16">
        <v>68</v>
      </c>
      <c r="P179" s="16">
        <v>76</v>
      </c>
      <c r="Q179" s="10">
        <v>178</v>
      </c>
      <c r="R179" s="17">
        <v>40551</v>
      </c>
      <c r="S179" t="str">
        <f t="shared" si="16"/>
        <v>Winter</v>
      </c>
      <c r="T179">
        <f>2011 + Table1[[#This Row],[yr]]</f>
        <v>2011</v>
      </c>
      <c r="U179" t="str">
        <f t="shared" si="17"/>
        <v>January</v>
      </c>
      <c r="V179" t="str">
        <f t="shared" si="18"/>
        <v>04 PM</v>
      </c>
      <c r="W179" t="b">
        <f>Table1[[#This Row],[holiday]]</f>
        <v>0</v>
      </c>
      <c r="X179" t="str">
        <f t="shared" si="19"/>
        <v>Saturday</v>
      </c>
      <c r="Y179" t="str">
        <f t="shared" si="20"/>
        <v>Clear</v>
      </c>
      <c r="Z179" t="str">
        <f t="shared" si="21"/>
        <v>7.4 °C</v>
      </c>
      <c r="AA179" t="str">
        <f t="shared" si="21"/>
        <v>5.6 °C</v>
      </c>
      <c r="AB179" t="str">
        <f t="shared" si="22"/>
        <v>29 %</v>
      </c>
      <c r="AC179" t="str">
        <f t="shared" si="23"/>
        <v>30 km/h</v>
      </c>
      <c r="AD179">
        <f>Table1[[#This Row],[casual]]</f>
        <v>8</v>
      </c>
      <c r="AE179">
        <f>Table1[[#This Row],[registered]]</f>
        <v>68</v>
      </c>
      <c r="AF179">
        <f>Table1[[#This Row],[cnt]]</f>
        <v>76</v>
      </c>
    </row>
    <row r="180" spans="1:32" ht="15" thickBot="1" x14ac:dyDescent="0.35">
      <c r="A180" s="26">
        <v>179</v>
      </c>
      <c r="B180" s="17">
        <v>40551</v>
      </c>
      <c r="C180" s="10">
        <v>1</v>
      </c>
      <c r="D180" s="10">
        <v>0</v>
      </c>
      <c r="E180" s="10">
        <v>1</v>
      </c>
      <c r="F180" s="10">
        <v>17</v>
      </c>
      <c r="G180" s="18" t="b">
        <v>0</v>
      </c>
      <c r="H180" s="10">
        <v>6</v>
      </c>
      <c r="I180" s="10">
        <v>1</v>
      </c>
      <c r="J180" s="10">
        <v>0.16</v>
      </c>
      <c r="K180" s="16">
        <v>0.1212</v>
      </c>
      <c r="L180" s="16">
        <v>0.37</v>
      </c>
      <c r="M180" s="16">
        <v>0.55220000000000002</v>
      </c>
      <c r="N180" s="16">
        <v>5</v>
      </c>
      <c r="O180" s="16">
        <v>64</v>
      </c>
      <c r="P180" s="16">
        <v>69</v>
      </c>
      <c r="Q180" s="31">
        <v>179</v>
      </c>
      <c r="R180" s="32">
        <v>40551</v>
      </c>
      <c r="S180" s="33" t="str">
        <f t="shared" si="16"/>
        <v>Winter</v>
      </c>
      <c r="T180" s="33">
        <f>2011 + Table1[[#This Row],[yr]]</f>
        <v>2011</v>
      </c>
      <c r="U180" s="33" t="str">
        <f t="shared" si="17"/>
        <v>January</v>
      </c>
      <c r="V180" s="33" t="str">
        <f t="shared" si="18"/>
        <v>05 PM</v>
      </c>
      <c r="W180" s="33" t="b">
        <f>Table1[[#This Row],[holiday]]</f>
        <v>0</v>
      </c>
      <c r="X180" s="33" t="str">
        <f t="shared" si="19"/>
        <v>Saturday</v>
      </c>
      <c r="Y180" s="33" t="str">
        <f t="shared" si="20"/>
        <v>Clear</v>
      </c>
      <c r="Z180" s="33" t="str">
        <f t="shared" si="21"/>
        <v>6.6 °C</v>
      </c>
      <c r="AA180" s="33" t="str">
        <f t="shared" si="21"/>
        <v>5 °C</v>
      </c>
      <c r="AB180" s="33" t="str">
        <f t="shared" si="22"/>
        <v>37 %</v>
      </c>
      <c r="AC180" s="33" t="str">
        <f t="shared" si="23"/>
        <v>37 km/h</v>
      </c>
      <c r="AD180" s="33">
        <f>Table1[[#This Row],[casual]]</f>
        <v>5</v>
      </c>
      <c r="AE180" s="33">
        <f>Table1[[#This Row],[registered]]</f>
        <v>64</v>
      </c>
      <c r="AF180" s="33">
        <f>Table1[[#This Row],[cnt]]</f>
        <v>69</v>
      </c>
    </row>
    <row r="181" spans="1:32" ht="15" thickBot="1" x14ac:dyDescent="0.35">
      <c r="A181" s="26">
        <v>180</v>
      </c>
      <c r="B181" s="17">
        <v>40551</v>
      </c>
      <c r="C181" s="10">
        <v>1</v>
      </c>
      <c r="D181" s="10">
        <v>0</v>
      </c>
      <c r="E181" s="10">
        <v>1</v>
      </c>
      <c r="F181" s="10">
        <v>18</v>
      </c>
      <c r="G181" s="18" t="b">
        <v>0</v>
      </c>
      <c r="H181" s="10">
        <v>6</v>
      </c>
      <c r="I181" s="10">
        <v>1</v>
      </c>
      <c r="J181" s="10">
        <v>0.14000000000000001</v>
      </c>
      <c r="K181" s="16">
        <v>0.1212</v>
      </c>
      <c r="L181" s="16">
        <v>0.39</v>
      </c>
      <c r="M181" s="16">
        <v>0.29849999999999999</v>
      </c>
      <c r="N181" s="16">
        <v>3</v>
      </c>
      <c r="O181" s="16">
        <v>52</v>
      </c>
      <c r="P181" s="16">
        <v>55</v>
      </c>
      <c r="Q181" s="10">
        <v>180</v>
      </c>
      <c r="R181" s="17">
        <v>40551</v>
      </c>
      <c r="S181" t="str">
        <f t="shared" si="16"/>
        <v>Winter</v>
      </c>
      <c r="T181">
        <f>2011 + Table1[[#This Row],[yr]]</f>
        <v>2011</v>
      </c>
      <c r="U181" t="str">
        <f t="shared" si="17"/>
        <v>January</v>
      </c>
      <c r="V181" t="str">
        <f t="shared" si="18"/>
        <v>06 PM</v>
      </c>
      <c r="W181" t="b">
        <f>Table1[[#This Row],[holiday]]</f>
        <v>0</v>
      </c>
      <c r="X181" t="str">
        <f t="shared" si="19"/>
        <v>Saturday</v>
      </c>
      <c r="Y181" t="str">
        <f t="shared" si="20"/>
        <v>Clear</v>
      </c>
      <c r="Z181" t="str">
        <f t="shared" si="21"/>
        <v>5.7 °C</v>
      </c>
      <c r="AA181" t="str">
        <f t="shared" si="21"/>
        <v>5 °C</v>
      </c>
      <c r="AB181" t="str">
        <f t="shared" si="22"/>
        <v>39 %</v>
      </c>
      <c r="AC181" t="str">
        <f t="shared" si="23"/>
        <v>20 km/h</v>
      </c>
      <c r="AD181">
        <f>Table1[[#This Row],[casual]]</f>
        <v>3</v>
      </c>
      <c r="AE181">
        <f>Table1[[#This Row],[registered]]</f>
        <v>52</v>
      </c>
      <c r="AF181">
        <f>Table1[[#This Row],[cnt]]</f>
        <v>55</v>
      </c>
    </row>
    <row r="182" spans="1:32" ht="15" thickBot="1" x14ac:dyDescent="0.35">
      <c r="A182" s="26">
        <v>181</v>
      </c>
      <c r="B182" s="17">
        <v>40551</v>
      </c>
      <c r="C182" s="10">
        <v>1</v>
      </c>
      <c r="D182" s="10">
        <v>0</v>
      </c>
      <c r="E182" s="10">
        <v>1</v>
      </c>
      <c r="F182" s="10">
        <v>19</v>
      </c>
      <c r="G182" s="18" t="b">
        <v>0</v>
      </c>
      <c r="H182" s="10">
        <v>6</v>
      </c>
      <c r="I182" s="10">
        <v>1</v>
      </c>
      <c r="J182" s="10">
        <v>0.14000000000000001</v>
      </c>
      <c r="K182" s="16">
        <v>0.1212</v>
      </c>
      <c r="L182" s="16">
        <v>0.36</v>
      </c>
      <c r="M182" s="16">
        <v>0.25369999999999998</v>
      </c>
      <c r="N182" s="16">
        <v>4</v>
      </c>
      <c r="O182" s="16">
        <v>26</v>
      </c>
      <c r="P182" s="16">
        <v>30</v>
      </c>
      <c r="Q182" s="31">
        <v>181</v>
      </c>
      <c r="R182" s="32">
        <v>40551</v>
      </c>
      <c r="S182" s="33" t="str">
        <f t="shared" si="16"/>
        <v>Winter</v>
      </c>
      <c r="T182" s="33">
        <f>2011 + Table1[[#This Row],[yr]]</f>
        <v>2011</v>
      </c>
      <c r="U182" s="33" t="str">
        <f t="shared" si="17"/>
        <v>January</v>
      </c>
      <c r="V182" s="33" t="str">
        <f t="shared" si="18"/>
        <v>07 PM</v>
      </c>
      <c r="W182" s="33" t="b">
        <f>Table1[[#This Row],[holiday]]</f>
        <v>0</v>
      </c>
      <c r="X182" s="33" t="str">
        <f t="shared" si="19"/>
        <v>Saturday</v>
      </c>
      <c r="Y182" s="33" t="str">
        <f t="shared" si="20"/>
        <v>Clear</v>
      </c>
      <c r="Z182" s="33" t="str">
        <f t="shared" si="21"/>
        <v>5.7 °C</v>
      </c>
      <c r="AA182" s="33" t="str">
        <f t="shared" si="21"/>
        <v>5 °C</v>
      </c>
      <c r="AB182" s="33" t="str">
        <f t="shared" si="22"/>
        <v>36 %</v>
      </c>
      <c r="AC182" s="33" t="str">
        <f t="shared" si="23"/>
        <v>17 km/h</v>
      </c>
      <c r="AD182" s="33">
        <f>Table1[[#This Row],[casual]]</f>
        <v>4</v>
      </c>
      <c r="AE182" s="33">
        <f>Table1[[#This Row],[registered]]</f>
        <v>26</v>
      </c>
      <c r="AF182" s="33">
        <f>Table1[[#This Row],[cnt]]</f>
        <v>30</v>
      </c>
    </row>
    <row r="183" spans="1:32" ht="15" thickBot="1" x14ac:dyDescent="0.35">
      <c r="A183" s="26">
        <v>182</v>
      </c>
      <c r="B183" s="17">
        <v>40551</v>
      </c>
      <c r="C183" s="10">
        <v>1</v>
      </c>
      <c r="D183" s="10">
        <v>0</v>
      </c>
      <c r="E183" s="10">
        <v>1</v>
      </c>
      <c r="F183" s="10">
        <v>20</v>
      </c>
      <c r="G183" s="18" t="b">
        <v>0</v>
      </c>
      <c r="H183" s="10">
        <v>6</v>
      </c>
      <c r="I183" s="10">
        <v>1</v>
      </c>
      <c r="J183" s="10">
        <v>0.12</v>
      </c>
      <c r="K183" s="16">
        <v>0.1212</v>
      </c>
      <c r="L183" s="16">
        <v>0.36</v>
      </c>
      <c r="M183" s="16">
        <v>0.25369999999999998</v>
      </c>
      <c r="N183" s="16">
        <v>0</v>
      </c>
      <c r="O183" s="16">
        <v>28</v>
      </c>
      <c r="P183" s="16">
        <v>28</v>
      </c>
      <c r="Q183" s="10">
        <v>182</v>
      </c>
      <c r="R183" s="17">
        <v>40551</v>
      </c>
      <c r="S183" t="str">
        <f t="shared" si="16"/>
        <v>Winter</v>
      </c>
      <c r="T183">
        <f>2011 + Table1[[#This Row],[yr]]</f>
        <v>2011</v>
      </c>
      <c r="U183" t="str">
        <f t="shared" si="17"/>
        <v>January</v>
      </c>
      <c r="V183" t="str">
        <f t="shared" si="18"/>
        <v>08 PM</v>
      </c>
      <c r="W183" t="b">
        <f>Table1[[#This Row],[holiday]]</f>
        <v>0</v>
      </c>
      <c r="X183" t="str">
        <f t="shared" si="19"/>
        <v>Saturday</v>
      </c>
      <c r="Y183" t="str">
        <f t="shared" si="20"/>
        <v>Clear</v>
      </c>
      <c r="Z183" t="str">
        <f t="shared" si="21"/>
        <v>4.9 °C</v>
      </c>
      <c r="AA183" t="str">
        <f t="shared" si="21"/>
        <v>5 °C</v>
      </c>
      <c r="AB183" t="str">
        <f t="shared" si="22"/>
        <v>36 %</v>
      </c>
      <c r="AC183" t="str">
        <f t="shared" si="23"/>
        <v>17 km/h</v>
      </c>
      <c r="AD183">
        <f>Table1[[#This Row],[casual]]</f>
        <v>0</v>
      </c>
      <c r="AE183">
        <f>Table1[[#This Row],[registered]]</f>
        <v>28</v>
      </c>
      <c r="AF183">
        <f>Table1[[#This Row],[cnt]]</f>
        <v>28</v>
      </c>
    </row>
    <row r="184" spans="1:32" ht="15" thickBot="1" x14ac:dyDescent="0.35">
      <c r="A184" s="26">
        <v>183</v>
      </c>
      <c r="B184" s="17">
        <v>40551</v>
      </c>
      <c r="C184" s="10">
        <v>1</v>
      </c>
      <c r="D184" s="10">
        <v>0</v>
      </c>
      <c r="E184" s="10">
        <v>1</v>
      </c>
      <c r="F184" s="10">
        <v>21</v>
      </c>
      <c r="G184" s="18" t="b">
        <v>0</v>
      </c>
      <c r="H184" s="10">
        <v>6</v>
      </c>
      <c r="I184" s="10">
        <v>1</v>
      </c>
      <c r="J184" s="10">
        <v>0.12</v>
      </c>
      <c r="K184" s="16">
        <v>0.1061</v>
      </c>
      <c r="L184" s="16">
        <v>0.39</v>
      </c>
      <c r="M184" s="16">
        <v>0.35820000000000002</v>
      </c>
      <c r="N184" s="16">
        <v>2</v>
      </c>
      <c r="O184" s="16">
        <v>35</v>
      </c>
      <c r="P184" s="16">
        <v>37</v>
      </c>
      <c r="Q184" s="31">
        <v>183</v>
      </c>
      <c r="R184" s="32">
        <v>40551</v>
      </c>
      <c r="S184" s="33" t="str">
        <f t="shared" si="16"/>
        <v>Winter</v>
      </c>
      <c r="T184" s="33">
        <f>2011 + Table1[[#This Row],[yr]]</f>
        <v>2011</v>
      </c>
      <c r="U184" s="33" t="str">
        <f t="shared" si="17"/>
        <v>January</v>
      </c>
      <c r="V184" s="33" t="str">
        <f t="shared" si="18"/>
        <v>09 PM</v>
      </c>
      <c r="W184" s="33" t="b">
        <f>Table1[[#This Row],[holiday]]</f>
        <v>0</v>
      </c>
      <c r="X184" s="33" t="str">
        <f t="shared" si="19"/>
        <v>Saturday</v>
      </c>
      <c r="Y184" s="33" t="str">
        <f t="shared" si="20"/>
        <v>Clear</v>
      </c>
      <c r="Z184" s="33" t="str">
        <f t="shared" si="21"/>
        <v>4.9 °C</v>
      </c>
      <c r="AA184" s="33" t="str">
        <f t="shared" si="21"/>
        <v>4.4 °C</v>
      </c>
      <c r="AB184" s="33" t="str">
        <f t="shared" si="22"/>
        <v>39 %</v>
      </c>
      <c r="AC184" s="33" t="str">
        <f t="shared" si="23"/>
        <v>24 km/h</v>
      </c>
      <c r="AD184" s="33">
        <f>Table1[[#This Row],[casual]]</f>
        <v>2</v>
      </c>
      <c r="AE184" s="33">
        <f>Table1[[#This Row],[registered]]</f>
        <v>35</v>
      </c>
      <c r="AF184" s="33">
        <f>Table1[[#This Row],[cnt]]</f>
        <v>37</v>
      </c>
    </row>
    <row r="185" spans="1:32" ht="15" thickBot="1" x14ac:dyDescent="0.35">
      <c r="A185" s="26">
        <v>184</v>
      </c>
      <c r="B185" s="17">
        <v>40551</v>
      </c>
      <c r="C185" s="10">
        <v>1</v>
      </c>
      <c r="D185" s="10">
        <v>0</v>
      </c>
      <c r="E185" s="10">
        <v>1</v>
      </c>
      <c r="F185" s="10">
        <v>22</v>
      </c>
      <c r="G185" s="18" t="b">
        <v>0</v>
      </c>
      <c r="H185" s="10">
        <v>6</v>
      </c>
      <c r="I185" s="10">
        <v>1</v>
      </c>
      <c r="J185" s="10">
        <v>0.12</v>
      </c>
      <c r="K185" s="16">
        <v>0.1061</v>
      </c>
      <c r="L185" s="16">
        <v>0.36</v>
      </c>
      <c r="M185" s="16">
        <v>0.3881</v>
      </c>
      <c r="N185" s="16">
        <v>1</v>
      </c>
      <c r="O185" s="16">
        <v>33</v>
      </c>
      <c r="P185" s="16">
        <v>34</v>
      </c>
      <c r="Q185" s="10">
        <v>184</v>
      </c>
      <c r="R185" s="17">
        <v>40551</v>
      </c>
      <c r="S185" t="str">
        <f t="shared" si="16"/>
        <v>Winter</v>
      </c>
      <c r="T185">
        <f>2011 + Table1[[#This Row],[yr]]</f>
        <v>2011</v>
      </c>
      <c r="U185" t="str">
        <f t="shared" si="17"/>
        <v>January</v>
      </c>
      <c r="V185" t="str">
        <f t="shared" si="18"/>
        <v>10 PM</v>
      </c>
      <c r="W185" t="b">
        <f>Table1[[#This Row],[holiday]]</f>
        <v>0</v>
      </c>
      <c r="X185" t="str">
        <f t="shared" si="19"/>
        <v>Saturday</v>
      </c>
      <c r="Y185" t="str">
        <f t="shared" si="20"/>
        <v>Clear</v>
      </c>
      <c r="Z185" t="str">
        <f t="shared" si="21"/>
        <v>4.9 °C</v>
      </c>
      <c r="AA185" t="str">
        <f t="shared" si="21"/>
        <v>4.4 °C</v>
      </c>
      <c r="AB185" t="str">
        <f t="shared" si="22"/>
        <v>36 %</v>
      </c>
      <c r="AC185" t="str">
        <f t="shared" si="23"/>
        <v>26 km/h</v>
      </c>
      <c r="AD185">
        <f>Table1[[#This Row],[casual]]</f>
        <v>1</v>
      </c>
      <c r="AE185">
        <f>Table1[[#This Row],[registered]]</f>
        <v>33</v>
      </c>
      <c r="AF185">
        <f>Table1[[#This Row],[cnt]]</f>
        <v>34</v>
      </c>
    </row>
    <row r="186" spans="1:32" ht="15" thickBot="1" x14ac:dyDescent="0.35">
      <c r="A186" s="26">
        <v>185</v>
      </c>
      <c r="B186" s="17">
        <v>40551</v>
      </c>
      <c r="C186" s="10">
        <v>1</v>
      </c>
      <c r="D186" s="10">
        <v>0</v>
      </c>
      <c r="E186" s="10">
        <v>1</v>
      </c>
      <c r="F186" s="10">
        <v>23</v>
      </c>
      <c r="G186" s="18" t="b">
        <v>0</v>
      </c>
      <c r="H186" s="10">
        <v>6</v>
      </c>
      <c r="I186" s="10">
        <v>1</v>
      </c>
      <c r="J186" s="10">
        <v>0.1</v>
      </c>
      <c r="K186" s="16">
        <v>6.0600000000000001E-2</v>
      </c>
      <c r="L186" s="16">
        <v>0.39</v>
      </c>
      <c r="M186" s="16">
        <v>0.44779999999999998</v>
      </c>
      <c r="N186" s="16">
        <v>0</v>
      </c>
      <c r="O186" s="16">
        <v>22</v>
      </c>
      <c r="P186" s="16">
        <v>22</v>
      </c>
      <c r="Q186" s="31">
        <v>185</v>
      </c>
      <c r="R186" s="32">
        <v>40551</v>
      </c>
      <c r="S186" s="33" t="str">
        <f t="shared" si="16"/>
        <v>Winter</v>
      </c>
      <c r="T186" s="33">
        <f>2011 + Table1[[#This Row],[yr]]</f>
        <v>2011</v>
      </c>
      <c r="U186" s="33" t="str">
        <f t="shared" si="17"/>
        <v>January</v>
      </c>
      <c r="V186" s="33" t="str">
        <f t="shared" si="18"/>
        <v>11 PM</v>
      </c>
      <c r="W186" s="33" t="b">
        <f>Table1[[#This Row],[holiday]]</f>
        <v>0</v>
      </c>
      <c r="X186" s="33" t="str">
        <f t="shared" si="19"/>
        <v>Saturday</v>
      </c>
      <c r="Y186" s="33" t="str">
        <f t="shared" si="20"/>
        <v>Clear</v>
      </c>
      <c r="Z186" s="33" t="str">
        <f t="shared" si="21"/>
        <v>4.1 °C</v>
      </c>
      <c r="AA186" s="33" t="str">
        <f t="shared" si="21"/>
        <v>2.5 °C</v>
      </c>
      <c r="AB186" s="33" t="str">
        <f t="shared" si="22"/>
        <v>39 %</v>
      </c>
      <c r="AC186" s="33" t="str">
        <f t="shared" si="23"/>
        <v>30 km/h</v>
      </c>
      <c r="AD186" s="33">
        <f>Table1[[#This Row],[casual]]</f>
        <v>0</v>
      </c>
      <c r="AE186" s="33">
        <f>Table1[[#This Row],[registered]]</f>
        <v>22</v>
      </c>
      <c r="AF186" s="33">
        <f>Table1[[#This Row],[cnt]]</f>
        <v>22</v>
      </c>
    </row>
    <row r="187" spans="1:32" ht="15" thickBot="1" x14ac:dyDescent="0.35">
      <c r="A187" s="26">
        <v>186</v>
      </c>
      <c r="B187" s="17">
        <v>40552</v>
      </c>
      <c r="C187" s="10">
        <v>1</v>
      </c>
      <c r="D187" s="10">
        <v>0</v>
      </c>
      <c r="E187" s="10">
        <v>1</v>
      </c>
      <c r="F187" s="10">
        <v>0</v>
      </c>
      <c r="G187" s="18" t="b">
        <v>0</v>
      </c>
      <c r="H187" s="10">
        <v>0</v>
      </c>
      <c r="I187" s="10">
        <v>1</v>
      </c>
      <c r="J187" s="10">
        <v>0.1</v>
      </c>
      <c r="K187" s="16">
        <v>7.5800000000000006E-2</v>
      </c>
      <c r="L187" s="16">
        <v>0.42</v>
      </c>
      <c r="M187" s="16">
        <v>0.3881</v>
      </c>
      <c r="N187" s="16">
        <v>1</v>
      </c>
      <c r="O187" s="16">
        <v>24</v>
      </c>
      <c r="P187" s="16">
        <v>25</v>
      </c>
      <c r="Q187" s="10">
        <v>186</v>
      </c>
      <c r="R187" s="17">
        <v>40552</v>
      </c>
      <c r="S187" t="str">
        <f t="shared" si="16"/>
        <v>Winter</v>
      </c>
      <c r="T187">
        <f>2011 + Table1[[#This Row],[yr]]</f>
        <v>2011</v>
      </c>
      <c r="U187" t="str">
        <f t="shared" si="17"/>
        <v>January</v>
      </c>
      <c r="V187" t="str">
        <f t="shared" si="18"/>
        <v>12 AM</v>
      </c>
      <c r="W187" t="b">
        <f>Table1[[#This Row],[holiday]]</f>
        <v>0</v>
      </c>
      <c r="X187" t="str">
        <f t="shared" si="19"/>
        <v>Sunday</v>
      </c>
      <c r="Y187" t="str">
        <f t="shared" si="20"/>
        <v>Clear</v>
      </c>
      <c r="Z187" t="str">
        <f t="shared" si="21"/>
        <v>4.1 °C</v>
      </c>
      <c r="AA187" t="str">
        <f t="shared" si="21"/>
        <v>3.1 °C</v>
      </c>
      <c r="AB187" t="str">
        <f t="shared" si="22"/>
        <v>42 %</v>
      </c>
      <c r="AC187" t="str">
        <f t="shared" si="23"/>
        <v>26 km/h</v>
      </c>
      <c r="AD187">
        <f>Table1[[#This Row],[casual]]</f>
        <v>1</v>
      </c>
      <c r="AE187">
        <f>Table1[[#This Row],[registered]]</f>
        <v>24</v>
      </c>
      <c r="AF187">
        <f>Table1[[#This Row],[cnt]]</f>
        <v>25</v>
      </c>
    </row>
    <row r="188" spans="1:32" ht="15" thickBot="1" x14ac:dyDescent="0.35">
      <c r="A188" s="26">
        <v>187</v>
      </c>
      <c r="B188" s="17">
        <v>40552</v>
      </c>
      <c r="C188" s="10">
        <v>1</v>
      </c>
      <c r="D188" s="10">
        <v>0</v>
      </c>
      <c r="E188" s="10">
        <v>1</v>
      </c>
      <c r="F188" s="10">
        <v>1</v>
      </c>
      <c r="G188" s="18" t="b">
        <v>0</v>
      </c>
      <c r="H188" s="10">
        <v>0</v>
      </c>
      <c r="I188" s="10">
        <v>1</v>
      </c>
      <c r="J188" s="10">
        <v>0.1</v>
      </c>
      <c r="K188" s="16">
        <v>6.0600000000000001E-2</v>
      </c>
      <c r="L188" s="16">
        <v>0.42</v>
      </c>
      <c r="M188" s="16">
        <v>0.4627</v>
      </c>
      <c r="N188" s="16">
        <v>0</v>
      </c>
      <c r="O188" s="16">
        <v>12</v>
      </c>
      <c r="P188" s="16">
        <v>12</v>
      </c>
      <c r="Q188" s="31">
        <v>187</v>
      </c>
      <c r="R188" s="32">
        <v>40552</v>
      </c>
      <c r="S188" s="33" t="str">
        <f t="shared" si="16"/>
        <v>Winter</v>
      </c>
      <c r="T188" s="33">
        <f>2011 + Table1[[#This Row],[yr]]</f>
        <v>2011</v>
      </c>
      <c r="U188" s="33" t="str">
        <f t="shared" si="17"/>
        <v>January</v>
      </c>
      <c r="V188" s="33" t="str">
        <f t="shared" si="18"/>
        <v>01 AM</v>
      </c>
      <c r="W188" s="33" t="b">
        <f>Table1[[#This Row],[holiday]]</f>
        <v>0</v>
      </c>
      <c r="X188" s="33" t="str">
        <f t="shared" si="19"/>
        <v>Sunday</v>
      </c>
      <c r="Y188" s="33" t="str">
        <f t="shared" si="20"/>
        <v>Clear</v>
      </c>
      <c r="Z188" s="33" t="str">
        <f t="shared" si="21"/>
        <v>4.1 °C</v>
      </c>
      <c r="AA188" s="33" t="str">
        <f t="shared" si="21"/>
        <v>2.5 °C</v>
      </c>
      <c r="AB188" s="33" t="str">
        <f t="shared" si="22"/>
        <v>42 %</v>
      </c>
      <c r="AC188" s="33" t="str">
        <f t="shared" si="23"/>
        <v>31 km/h</v>
      </c>
      <c r="AD188" s="33">
        <f>Table1[[#This Row],[casual]]</f>
        <v>0</v>
      </c>
      <c r="AE188" s="33">
        <f>Table1[[#This Row],[registered]]</f>
        <v>12</v>
      </c>
      <c r="AF188" s="33">
        <f>Table1[[#This Row],[cnt]]</f>
        <v>12</v>
      </c>
    </row>
    <row r="189" spans="1:32" ht="15" thickBot="1" x14ac:dyDescent="0.35">
      <c r="A189" s="26">
        <v>188</v>
      </c>
      <c r="B189" s="17">
        <v>40552</v>
      </c>
      <c r="C189" s="10">
        <v>1</v>
      </c>
      <c r="D189" s="10">
        <v>0</v>
      </c>
      <c r="E189" s="10">
        <v>1</v>
      </c>
      <c r="F189" s="10">
        <v>2</v>
      </c>
      <c r="G189" s="18" t="b">
        <v>0</v>
      </c>
      <c r="H189" s="10">
        <v>0</v>
      </c>
      <c r="I189" s="10">
        <v>1</v>
      </c>
      <c r="J189" s="10">
        <v>0.1</v>
      </c>
      <c r="K189" s="16">
        <v>6.0600000000000001E-2</v>
      </c>
      <c r="L189" s="16">
        <v>0.46</v>
      </c>
      <c r="M189" s="16">
        <v>0.4627</v>
      </c>
      <c r="N189" s="16">
        <v>0</v>
      </c>
      <c r="O189" s="16">
        <v>11</v>
      </c>
      <c r="P189" s="16">
        <v>11</v>
      </c>
      <c r="Q189" s="10">
        <v>188</v>
      </c>
      <c r="R189" s="17">
        <v>40552</v>
      </c>
      <c r="S189" t="str">
        <f t="shared" si="16"/>
        <v>Winter</v>
      </c>
      <c r="T189">
        <f>2011 + Table1[[#This Row],[yr]]</f>
        <v>2011</v>
      </c>
      <c r="U189" t="str">
        <f t="shared" si="17"/>
        <v>January</v>
      </c>
      <c r="V189" t="str">
        <f t="shared" si="18"/>
        <v>02 AM</v>
      </c>
      <c r="W189" t="b">
        <f>Table1[[#This Row],[holiday]]</f>
        <v>0</v>
      </c>
      <c r="X189" t="str">
        <f t="shared" si="19"/>
        <v>Sunday</v>
      </c>
      <c r="Y189" t="str">
        <f t="shared" si="20"/>
        <v>Clear</v>
      </c>
      <c r="Z189" t="str">
        <f t="shared" si="21"/>
        <v>4.1 °C</v>
      </c>
      <c r="AA189" t="str">
        <f t="shared" si="21"/>
        <v>2.5 °C</v>
      </c>
      <c r="AB189" t="str">
        <f t="shared" si="22"/>
        <v>46 %</v>
      </c>
      <c r="AC189" t="str">
        <f t="shared" si="23"/>
        <v>31 km/h</v>
      </c>
      <c r="AD189">
        <f>Table1[[#This Row],[casual]]</f>
        <v>0</v>
      </c>
      <c r="AE189">
        <f>Table1[[#This Row],[registered]]</f>
        <v>11</v>
      </c>
      <c r="AF189">
        <f>Table1[[#This Row],[cnt]]</f>
        <v>11</v>
      </c>
    </row>
    <row r="190" spans="1:32" ht="15" thickBot="1" x14ac:dyDescent="0.35">
      <c r="A190" s="26">
        <v>189</v>
      </c>
      <c r="B190" s="17">
        <v>40552</v>
      </c>
      <c r="C190" s="10">
        <v>1</v>
      </c>
      <c r="D190" s="10">
        <v>0</v>
      </c>
      <c r="E190" s="10">
        <v>1</v>
      </c>
      <c r="F190" s="10">
        <v>3</v>
      </c>
      <c r="G190" s="18" t="b">
        <v>0</v>
      </c>
      <c r="H190" s="10">
        <v>0</v>
      </c>
      <c r="I190" s="10">
        <v>1</v>
      </c>
      <c r="J190" s="10">
        <v>0.1</v>
      </c>
      <c r="K190" s="16">
        <v>7.5800000000000006E-2</v>
      </c>
      <c r="L190" s="16">
        <v>0.46</v>
      </c>
      <c r="M190" s="16">
        <v>0.41789999999999999</v>
      </c>
      <c r="N190" s="16">
        <v>0</v>
      </c>
      <c r="O190" s="16">
        <v>4</v>
      </c>
      <c r="P190" s="16">
        <v>4</v>
      </c>
      <c r="Q190" s="31">
        <v>189</v>
      </c>
      <c r="R190" s="32">
        <v>40552</v>
      </c>
      <c r="S190" s="33" t="str">
        <f t="shared" si="16"/>
        <v>Winter</v>
      </c>
      <c r="T190" s="33">
        <f>2011 + Table1[[#This Row],[yr]]</f>
        <v>2011</v>
      </c>
      <c r="U190" s="33" t="str">
        <f t="shared" si="17"/>
        <v>January</v>
      </c>
      <c r="V190" s="33" t="str">
        <f t="shared" si="18"/>
        <v>03 AM</v>
      </c>
      <c r="W190" s="33" t="b">
        <f>Table1[[#This Row],[holiday]]</f>
        <v>0</v>
      </c>
      <c r="X190" s="33" t="str">
        <f t="shared" si="19"/>
        <v>Sunday</v>
      </c>
      <c r="Y190" s="33" t="str">
        <f t="shared" si="20"/>
        <v>Clear</v>
      </c>
      <c r="Z190" s="33" t="str">
        <f t="shared" si="21"/>
        <v>4.1 °C</v>
      </c>
      <c r="AA190" s="33" t="str">
        <f t="shared" si="21"/>
        <v>3.1 °C</v>
      </c>
      <c r="AB190" s="33" t="str">
        <f t="shared" si="22"/>
        <v>46 %</v>
      </c>
      <c r="AC190" s="33" t="str">
        <f t="shared" si="23"/>
        <v>28 km/h</v>
      </c>
      <c r="AD190" s="33">
        <f>Table1[[#This Row],[casual]]</f>
        <v>0</v>
      </c>
      <c r="AE190" s="33">
        <f>Table1[[#This Row],[registered]]</f>
        <v>4</v>
      </c>
      <c r="AF190" s="33">
        <f>Table1[[#This Row],[cnt]]</f>
        <v>4</v>
      </c>
    </row>
    <row r="191" spans="1:32" ht="15" thickBot="1" x14ac:dyDescent="0.35">
      <c r="A191" s="26">
        <v>190</v>
      </c>
      <c r="B191" s="17">
        <v>40552</v>
      </c>
      <c r="C191" s="10">
        <v>1</v>
      </c>
      <c r="D191" s="10">
        <v>0</v>
      </c>
      <c r="E191" s="10">
        <v>1</v>
      </c>
      <c r="F191" s="10">
        <v>4</v>
      </c>
      <c r="G191" s="18" t="b">
        <v>0</v>
      </c>
      <c r="H191" s="10">
        <v>0</v>
      </c>
      <c r="I191" s="10">
        <v>1</v>
      </c>
      <c r="J191" s="10">
        <v>0.08</v>
      </c>
      <c r="K191" s="16">
        <v>9.0899999999999995E-2</v>
      </c>
      <c r="L191" s="16">
        <v>0.53</v>
      </c>
      <c r="M191" s="16">
        <v>0.19400000000000001</v>
      </c>
      <c r="N191" s="16">
        <v>0</v>
      </c>
      <c r="O191" s="16">
        <v>1</v>
      </c>
      <c r="P191" s="16">
        <v>1</v>
      </c>
      <c r="Q191" s="10">
        <v>190</v>
      </c>
      <c r="R191" s="17">
        <v>40552</v>
      </c>
      <c r="S191" t="str">
        <f t="shared" si="16"/>
        <v>Winter</v>
      </c>
      <c r="T191">
        <f>2011 + Table1[[#This Row],[yr]]</f>
        <v>2011</v>
      </c>
      <c r="U191" t="str">
        <f t="shared" si="17"/>
        <v>January</v>
      </c>
      <c r="V191" t="str">
        <f t="shared" si="18"/>
        <v>04 AM</v>
      </c>
      <c r="W191" t="b">
        <f>Table1[[#This Row],[holiday]]</f>
        <v>0</v>
      </c>
      <c r="X191" t="str">
        <f t="shared" si="19"/>
        <v>Sunday</v>
      </c>
      <c r="Y191" t="str">
        <f t="shared" si="20"/>
        <v>Clear</v>
      </c>
      <c r="Z191" t="str">
        <f t="shared" si="21"/>
        <v>3.3 °C</v>
      </c>
      <c r="AA191" t="str">
        <f t="shared" si="21"/>
        <v>3.7 °C</v>
      </c>
      <c r="AB191" t="str">
        <f t="shared" si="22"/>
        <v>53 %</v>
      </c>
      <c r="AC191" t="str">
        <f t="shared" si="23"/>
        <v>13 km/h</v>
      </c>
      <c r="AD191">
        <f>Table1[[#This Row],[casual]]</f>
        <v>0</v>
      </c>
      <c r="AE191">
        <f>Table1[[#This Row],[registered]]</f>
        <v>1</v>
      </c>
      <c r="AF191">
        <f>Table1[[#This Row],[cnt]]</f>
        <v>1</v>
      </c>
    </row>
    <row r="192" spans="1:32" ht="15" thickBot="1" x14ac:dyDescent="0.35">
      <c r="A192" s="26">
        <v>191</v>
      </c>
      <c r="B192" s="17">
        <v>40552</v>
      </c>
      <c r="C192" s="10">
        <v>1</v>
      </c>
      <c r="D192" s="10">
        <v>0</v>
      </c>
      <c r="E192" s="10">
        <v>1</v>
      </c>
      <c r="F192" s="10">
        <v>5</v>
      </c>
      <c r="G192" s="18" t="b">
        <v>0</v>
      </c>
      <c r="H192" s="10">
        <v>0</v>
      </c>
      <c r="I192" s="10">
        <v>1</v>
      </c>
      <c r="J192" s="10">
        <v>0.08</v>
      </c>
      <c r="K192" s="16">
        <v>9.0899999999999995E-2</v>
      </c>
      <c r="L192" s="16">
        <v>0.53</v>
      </c>
      <c r="M192" s="16">
        <v>0.19400000000000001</v>
      </c>
      <c r="N192" s="16">
        <v>0</v>
      </c>
      <c r="O192" s="16">
        <v>1</v>
      </c>
      <c r="P192" s="16">
        <v>1</v>
      </c>
      <c r="Q192" s="31">
        <v>191</v>
      </c>
      <c r="R192" s="32">
        <v>40552</v>
      </c>
      <c r="S192" s="33" t="str">
        <f t="shared" si="16"/>
        <v>Winter</v>
      </c>
      <c r="T192" s="33">
        <f>2011 + Table1[[#This Row],[yr]]</f>
        <v>2011</v>
      </c>
      <c r="U192" s="33" t="str">
        <f t="shared" si="17"/>
        <v>January</v>
      </c>
      <c r="V192" s="33" t="str">
        <f t="shared" si="18"/>
        <v>05 AM</v>
      </c>
      <c r="W192" s="33" t="b">
        <f>Table1[[#This Row],[holiday]]</f>
        <v>0</v>
      </c>
      <c r="X192" s="33" t="str">
        <f t="shared" si="19"/>
        <v>Sunday</v>
      </c>
      <c r="Y192" s="33" t="str">
        <f t="shared" si="20"/>
        <v>Clear</v>
      </c>
      <c r="Z192" s="33" t="str">
        <f t="shared" si="21"/>
        <v>3.3 °C</v>
      </c>
      <c r="AA192" s="33" t="str">
        <f t="shared" si="21"/>
        <v>3.7 °C</v>
      </c>
      <c r="AB192" s="33" t="str">
        <f t="shared" si="22"/>
        <v>53 %</v>
      </c>
      <c r="AC192" s="33" t="str">
        <f t="shared" si="23"/>
        <v>13 km/h</v>
      </c>
      <c r="AD192" s="33">
        <f>Table1[[#This Row],[casual]]</f>
        <v>0</v>
      </c>
      <c r="AE192" s="33">
        <f>Table1[[#This Row],[registered]]</f>
        <v>1</v>
      </c>
      <c r="AF192" s="33">
        <f>Table1[[#This Row],[cnt]]</f>
        <v>1</v>
      </c>
    </row>
    <row r="193" spans="1:32" ht="15" thickBot="1" x14ac:dyDescent="0.35">
      <c r="A193" s="26">
        <v>192</v>
      </c>
      <c r="B193" s="17">
        <v>40552</v>
      </c>
      <c r="C193" s="10">
        <v>1</v>
      </c>
      <c r="D193" s="10">
        <v>0</v>
      </c>
      <c r="E193" s="10">
        <v>1</v>
      </c>
      <c r="F193" s="10">
        <v>6</v>
      </c>
      <c r="G193" s="18" t="b">
        <v>0</v>
      </c>
      <c r="H193" s="10">
        <v>0</v>
      </c>
      <c r="I193" s="10">
        <v>1</v>
      </c>
      <c r="J193" s="10">
        <v>0.1</v>
      </c>
      <c r="K193" s="16">
        <v>9.0899999999999995E-2</v>
      </c>
      <c r="L193" s="16">
        <v>0.49</v>
      </c>
      <c r="M193" s="16">
        <v>0.28360000000000002</v>
      </c>
      <c r="N193" s="16">
        <v>0</v>
      </c>
      <c r="O193" s="16">
        <v>1</v>
      </c>
      <c r="P193" s="16">
        <v>1</v>
      </c>
      <c r="Q193" s="10">
        <v>192</v>
      </c>
      <c r="R193" s="17">
        <v>40552</v>
      </c>
      <c r="S193" t="str">
        <f t="shared" si="16"/>
        <v>Winter</v>
      </c>
      <c r="T193">
        <f>2011 + Table1[[#This Row],[yr]]</f>
        <v>2011</v>
      </c>
      <c r="U193" t="str">
        <f t="shared" si="17"/>
        <v>January</v>
      </c>
      <c r="V193" t="str">
        <f t="shared" si="18"/>
        <v>06 AM</v>
      </c>
      <c r="W193" t="b">
        <f>Table1[[#This Row],[holiday]]</f>
        <v>0</v>
      </c>
      <c r="X193" t="str">
        <f t="shared" si="19"/>
        <v>Sunday</v>
      </c>
      <c r="Y193" t="str">
        <f t="shared" si="20"/>
        <v>Clear</v>
      </c>
      <c r="Z193" t="str">
        <f t="shared" si="21"/>
        <v>4.1 °C</v>
      </c>
      <c r="AA193" t="str">
        <f t="shared" si="21"/>
        <v>3.7 °C</v>
      </c>
      <c r="AB193" t="str">
        <f t="shared" si="22"/>
        <v>49 %</v>
      </c>
      <c r="AC193" t="str">
        <f t="shared" si="23"/>
        <v>19 km/h</v>
      </c>
      <c r="AD193">
        <f>Table1[[#This Row],[casual]]</f>
        <v>0</v>
      </c>
      <c r="AE193">
        <f>Table1[[#This Row],[registered]]</f>
        <v>1</v>
      </c>
      <c r="AF193">
        <f>Table1[[#This Row],[cnt]]</f>
        <v>1</v>
      </c>
    </row>
    <row r="194" spans="1:32" ht="15" thickBot="1" x14ac:dyDescent="0.35">
      <c r="A194" s="26">
        <v>193</v>
      </c>
      <c r="B194" s="17">
        <v>40552</v>
      </c>
      <c r="C194" s="10">
        <v>1</v>
      </c>
      <c r="D194" s="10">
        <v>0</v>
      </c>
      <c r="E194" s="10">
        <v>1</v>
      </c>
      <c r="F194" s="10">
        <v>7</v>
      </c>
      <c r="G194" s="18" t="b">
        <v>0</v>
      </c>
      <c r="H194" s="10">
        <v>0</v>
      </c>
      <c r="I194" s="10">
        <v>1</v>
      </c>
      <c r="J194" s="10">
        <v>0.08</v>
      </c>
      <c r="K194" s="16">
        <v>9.0899999999999995E-2</v>
      </c>
      <c r="L194" s="16">
        <v>0.53</v>
      </c>
      <c r="M194" s="16">
        <v>0.19400000000000001</v>
      </c>
      <c r="N194" s="16">
        <v>1</v>
      </c>
      <c r="O194" s="16">
        <v>5</v>
      </c>
      <c r="P194" s="16">
        <v>6</v>
      </c>
      <c r="Q194" s="31">
        <v>193</v>
      </c>
      <c r="R194" s="32">
        <v>40552</v>
      </c>
      <c r="S194" s="33" t="str">
        <f t="shared" ref="S194:S257" si="24">CHOOSE(C194, "Winter", "Spring", "Summer", "Fall")</f>
        <v>Winter</v>
      </c>
      <c r="T194" s="33">
        <f>2011 + Table1[[#This Row],[yr]]</f>
        <v>2011</v>
      </c>
      <c r="U194" s="33" t="str">
        <f t="shared" ref="U194:U257" si="25">CHOOSE(E194+0, "January", "February")</f>
        <v>January</v>
      </c>
      <c r="V194" s="33" t="str">
        <f t="shared" ref="V194:V257" si="26">TEXT(F194/24, "hh AM/PM")</f>
        <v>07 AM</v>
      </c>
      <c r="W194" s="33" t="b">
        <f>Table1[[#This Row],[holiday]]</f>
        <v>0</v>
      </c>
      <c r="X194" s="33" t="str">
        <f t="shared" ref="X194:X257" si="27">CHOOSE(H194+1, "Sunday", "Monday", "Tuesday", "Wednesday", "Thursday", "Friday", "Saturday")</f>
        <v>Sunday</v>
      </c>
      <c r="Y194" s="33" t="str">
        <f t="shared" ref="Y194:Y257" si="28">CHOOSE(I194, "Clear", "Mist", "Light Snow/Rain", "Heavy Rain")</f>
        <v>Clear</v>
      </c>
      <c r="Z194" s="33" t="str">
        <f t="shared" ref="Z194:AA257" si="29">ROUND(J194 * 41, 1) &amp; " °C"</f>
        <v>3.3 °C</v>
      </c>
      <c r="AA194" s="33" t="str">
        <f t="shared" si="29"/>
        <v>3.7 °C</v>
      </c>
      <c r="AB194" s="33" t="str">
        <f t="shared" ref="AB194:AB257" si="30">ROUND(L194 * 100, 0) &amp; " %"</f>
        <v>53 %</v>
      </c>
      <c r="AC194" s="33" t="str">
        <f t="shared" ref="AC194:AC257" si="31">ROUND(M194 * 67, 1) &amp; " km/h"</f>
        <v>13 km/h</v>
      </c>
      <c r="AD194" s="33">
        <f>Table1[[#This Row],[casual]]</f>
        <v>1</v>
      </c>
      <c r="AE194" s="33">
        <f>Table1[[#This Row],[registered]]</f>
        <v>5</v>
      </c>
      <c r="AF194" s="33">
        <f>Table1[[#This Row],[cnt]]</f>
        <v>6</v>
      </c>
    </row>
    <row r="195" spans="1:32" ht="15" thickBot="1" x14ac:dyDescent="0.35">
      <c r="A195" s="26">
        <v>194</v>
      </c>
      <c r="B195" s="17">
        <v>40552</v>
      </c>
      <c r="C195" s="10">
        <v>1</v>
      </c>
      <c r="D195" s="10">
        <v>0</v>
      </c>
      <c r="E195" s="10">
        <v>1</v>
      </c>
      <c r="F195" s="10">
        <v>8</v>
      </c>
      <c r="G195" s="18" t="b">
        <v>0</v>
      </c>
      <c r="H195" s="10">
        <v>0</v>
      </c>
      <c r="I195" s="10">
        <v>1</v>
      </c>
      <c r="J195" s="10">
        <v>0.1</v>
      </c>
      <c r="K195" s="16">
        <v>9.0899999999999995E-2</v>
      </c>
      <c r="L195" s="16">
        <v>0.49</v>
      </c>
      <c r="M195" s="16">
        <v>0.28360000000000002</v>
      </c>
      <c r="N195" s="16">
        <v>0</v>
      </c>
      <c r="O195" s="16">
        <v>10</v>
      </c>
      <c r="P195" s="16">
        <v>10</v>
      </c>
      <c r="Q195" s="10">
        <v>194</v>
      </c>
      <c r="R195" s="17">
        <v>40552</v>
      </c>
      <c r="S195" t="str">
        <f t="shared" si="24"/>
        <v>Winter</v>
      </c>
      <c r="T195">
        <f>2011 + Table1[[#This Row],[yr]]</f>
        <v>2011</v>
      </c>
      <c r="U195" t="str">
        <f t="shared" si="25"/>
        <v>January</v>
      </c>
      <c r="V195" t="str">
        <f t="shared" si="26"/>
        <v>08 AM</v>
      </c>
      <c r="W195" t="b">
        <f>Table1[[#This Row],[holiday]]</f>
        <v>0</v>
      </c>
      <c r="X195" t="str">
        <f t="shared" si="27"/>
        <v>Sunday</v>
      </c>
      <c r="Y195" t="str">
        <f t="shared" si="28"/>
        <v>Clear</v>
      </c>
      <c r="Z195" t="str">
        <f t="shared" si="29"/>
        <v>4.1 °C</v>
      </c>
      <c r="AA195" t="str">
        <f t="shared" si="29"/>
        <v>3.7 °C</v>
      </c>
      <c r="AB195" t="str">
        <f t="shared" si="30"/>
        <v>49 %</v>
      </c>
      <c r="AC195" t="str">
        <f t="shared" si="31"/>
        <v>19 km/h</v>
      </c>
      <c r="AD195">
        <f>Table1[[#This Row],[casual]]</f>
        <v>0</v>
      </c>
      <c r="AE195">
        <f>Table1[[#This Row],[registered]]</f>
        <v>10</v>
      </c>
      <c r="AF195">
        <f>Table1[[#This Row],[cnt]]</f>
        <v>10</v>
      </c>
    </row>
    <row r="196" spans="1:32" ht="15" thickBot="1" x14ac:dyDescent="0.35">
      <c r="A196" s="26">
        <v>195</v>
      </c>
      <c r="B196" s="17">
        <v>40552</v>
      </c>
      <c r="C196" s="10">
        <v>1</v>
      </c>
      <c r="D196" s="10">
        <v>0</v>
      </c>
      <c r="E196" s="10">
        <v>1</v>
      </c>
      <c r="F196" s="10">
        <v>9</v>
      </c>
      <c r="G196" s="18" t="b">
        <v>0</v>
      </c>
      <c r="H196" s="10">
        <v>0</v>
      </c>
      <c r="I196" s="10">
        <v>1</v>
      </c>
      <c r="J196" s="10">
        <v>0.12</v>
      </c>
      <c r="K196" s="16">
        <v>7.5800000000000006E-2</v>
      </c>
      <c r="L196" s="16">
        <v>0.46</v>
      </c>
      <c r="M196" s="16">
        <v>0.52239999999999998</v>
      </c>
      <c r="N196" s="16">
        <v>0</v>
      </c>
      <c r="O196" s="16">
        <v>19</v>
      </c>
      <c r="P196" s="16">
        <v>19</v>
      </c>
      <c r="Q196" s="31">
        <v>195</v>
      </c>
      <c r="R196" s="32">
        <v>40552</v>
      </c>
      <c r="S196" s="33" t="str">
        <f t="shared" si="24"/>
        <v>Winter</v>
      </c>
      <c r="T196" s="33">
        <f>2011 + Table1[[#This Row],[yr]]</f>
        <v>2011</v>
      </c>
      <c r="U196" s="33" t="str">
        <f t="shared" si="25"/>
        <v>January</v>
      </c>
      <c r="V196" s="33" t="str">
        <f t="shared" si="26"/>
        <v>09 AM</v>
      </c>
      <c r="W196" s="33" t="b">
        <f>Table1[[#This Row],[holiday]]</f>
        <v>0</v>
      </c>
      <c r="X196" s="33" t="str">
        <f t="shared" si="27"/>
        <v>Sunday</v>
      </c>
      <c r="Y196" s="33" t="str">
        <f t="shared" si="28"/>
        <v>Clear</v>
      </c>
      <c r="Z196" s="33" t="str">
        <f t="shared" si="29"/>
        <v>4.9 °C</v>
      </c>
      <c r="AA196" s="33" t="str">
        <f t="shared" si="29"/>
        <v>3.1 °C</v>
      </c>
      <c r="AB196" s="33" t="str">
        <f t="shared" si="30"/>
        <v>46 %</v>
      </c>
      <c r="AC196" s="33" t="str">
        <f t="shared" si="31"/>
        <v>35 km/h</v>
      </c>
      <c r="AD196" s="33">
        <f>Table1[[#This Row],[casual]]</f>
        <v>0</v>
      </c>
      <c r="AE196" s="33">
        <f>Table1[[#This Row],[registered]]</f>
        <v>19</v>
      </c>
      <c r="AF196" s="33">
        <f>Table1[[#This Row],[cnt]]</f>
        <v>19</v>
      </c>
    </row>
    <row r="197" spans="1:32" ht="15" thickBot="1" x14ac:dyDescent="0.35">
      <c r="A197" s="26">
        <v>196</v>
      </c>
      <c r="B197" s="17">
        <v>40552</v>
      </c>
      <c r="C197" s="10">
        <v>1</v>
      </c>
      <c r="D197" s="10">
        <v>0</v>
      </c>
      <c r="E197" s="10">
        <v>1</v>
      </c>
      <c r="F197" s="10">
        <v>10</v>
      </c>
      <c r="G197" s="18" t="b">
        <v>0</v>
      </c>
      <c r="H197" s="10">
        <v>0</v>
      </c>
      <c r="I197" s="10">
        <v>1</v>
      </c>
      <c r="J197" s="10">
        <v>0.14000000000000001</v>
      </c>
      <c r="K197" s="16">
        <v>0.1061</v>
      </c>
      <c r="L197" s="16">
        <v>0.43</v>
      </c>
      <c r="M197" s="16">
        <v>0.3881</v>
      </c>
      <c r="N197" s="16">
        <v>0</v>
      </c>
      <c r="O197" s="16">
        <v>49</v>
      </c>
      <c r="P197" s="16">
        <v>49</v>
      </c>
      <c r="Q197" s="10">
        <v>196</v>
      </c>
      <c r="R197" s="17">
        <v>40552</v>
      </c>
      <c r="S197" t="str">
        <f t="shared" si="24"/>
        <v>Winter</v>
      </c>
      <c r="T197">
        <f>2011 + Table1[[#This Row],[yr]]</f>
        <v>2011</v>
      </c>
      <c r="U197" t="str">
        <f t="shared" si="25"/>
        <v>January</v>
      </c>
      <c r="V197" t="str">
        <f t="shared" si="26"/>
        <v>10 AM</v>
      </c>
      <c r="W197" t="b">
        <f>Table1[[#This Row],[holiday]]</f>
        <v>0</v>
      </c>
      <c r="X197" t="str">
        <f t="shared" si="27"/>
        <v>Sunday</v>
      </c>
      <c r="Y197" t="str">
        <f t="shared" si="28"/>
        <v>Clear</v>
      </c>
      <c r="Z197" t="str">
        <f t="shared" si="29"/>
        <v>5.7 °C</v>
      </c>
      <c r="AA197" t="str">
        <f t="shared" si="29"/>
        <v>4.4 °C</v>
      </c>
      <c r="AB197" t="str">
        <f t="shared" si="30"/>
        <v>43 %</v>
      </c>
      <c r="AC197" t="str">
        <f t="shared" si="31"/>
        <v>26 km/h</v>
      </c>
      <c r="AD197">
        <f>Table1[[#This Row],[casual]]</f>
        <v>0</v>
      </c>
      <c r="AE197">
        <f>Table1[[#This Row],[registered]]</f>
        <v>49</v>
      </c>
      <c r="AF197">
        <f>Table1[[#This Row],[cnt]]</f>
        <v>49</v>
      </c>
    </row>
    <row r="198" spans="1:32" ht="15" thickBot="1" x14ac:dyDescent="0.35">
      <c r="A198" s="26">
        <v>197</v>
      </c>
      <c r="B198" s="17">
        <v>40552</v>
      </c>
      <c r="C198" s="10">
        <v>1</v>
      </c>
      <c r="D198" s="10">
        <v>0</v>
      </c>
      <c r="E198" s="10">
        <v>1</v>
      </c>
      <c r="F198" s="10">
        <v>11</v>
      </c>
      <c r="G198" s="18" t="b">
        <v>0</v>
      </c>
      <c r="H198" s="10">
        <v>0</v>
      </c>
      <c r="I198" s="10">
        <v>1</v>
      </c>
      <c r="J198" s="10">
        <v>0.16</v>
      </c>
      <c r="K198" s="16">
        <v>0.1212</v>
      </c>
      <c r="L198" s="16">
        <v>0.4</v>
      </c>
      <c r="M198" s="16">
        <v>0.52239999999999998</v>
      </c>
      <c r="N198" s="16">
        <v>2</v>
      </c>
      <c r="O198" s="16">
        <v>47</v>
      </c>
      <c r="P198" s="16">
        <v>49</v>
      </c>
      <c r="Q198" s="31">
        <v>197</v>
      </c>
      <c r="R198" s="32">
        <v>40552</v>
      </c>
      <c r="S198" s="33" t="str">
        <f t="shared" si="24"/>
        <v>Winter</v>
      </c>
      <c r="T198" s="33">
        <f>2011 + Table1[[#This Row],[yr]]</f>
        <v>2011</v>
      </c>
      <c r="U198" s="33" t="str">
        <f t="shared" si="25"/>
        <v>January</v>
      </c>
      <c r="V198" s="33" t="str">
        <f t="shared" si="26"/>
        <v>11 AM</v>
      </c>
      <c r="W198" s="33" t="b">
        <f>Table1[[#This Row],[holiday]]</f>
        <v>0</v>
      </c>
      <c r="X198" s="33" t="str">
        <f t="shared" si="27"/>
        <v>Sunday</v>
      </c>
      <c r="Y198" s="33" t="str">
        <f t="shared" si="28"/>
        <v>Clear</v>
      </c>
      <c r="Z198" s="33" t="str">
        <f t="shared" si="29"/>
        <v>6.6 °C</v>
      </c>
      <c r="AA198" s="33" t="str">
        <f t="shared" si="29"/>
        <v>5 °C</v>
      </c>
      <c r="AB198" s="33" t="str">
        <f t="shared" si="30"/>
        <v>40 %</v>
      </c>
      <c r="AC198" s="33" t="str">
        <f t="shared" si="31"/>
        <v>35 km/h</v>
      </c>
      <c r="AD198" s="33">
        <f>Table1[[#This Row],[casual]]</f>
        <v>2</v>
      </c>
      <c r="AE198" s="33">
        <f>Table1[[#This Row],[registered]]</f>
        <v>47</v>
      </c>
      <c r="AF198" s="33">
        <f>Table1[[#This Row],[cnt]]</f>
        <v>49</v>
      </c>
    </row>
    <row r="199" spans="1:32" ht="15" thickBot="1" x14ac:dyDescent="0.35">
      <c r="A199" s="26">
        <v>198</v>
      </c>
      <c r="B199" s="17">
        <v>40552</v>
      </c>
      <c r="C199" s="10">
        <v>1</v>
      </c>
      <c r="D199" s="10">
        <v>0</v>
      </c>
      <c r="E199" s="10">
        <v>1</v>
      </c>
      <c r="F199" s="10">
        <v>12</v>
      </c>
      <c r="G199" s="18" t="b">
        <v>0</v>
      </c>
      <c r="H199" s="10">
        <v>0</v>
      </c>
      <c r="I199" s="10">
        <v>1</v>
      </c>
      <c r="J199" s="10">
        <v>0.18</v>
      </c>
      <c r="K199" s="16">
        <v>0.13639999999999999</v>
      </c>
      <c r="L199" s="16">
        <v>0.37</v>
      </c>
      <c r="M199" s="16">
        <v>0.44779999999999998</v>
      </c>
      <c r="N199" s="16">
        <v>4</v>
      </c>
      <c r="O199" s="16">
        <v>79</v>
      </c>
      <c r="P199" s="16">
        <v>83</v>
      </c>
      <c r="Q199" s="10">
        <v>198</v>
      </c>
      <c r="R199" s="17">
        <v>40552</v>
      </c>
      <c r="S199" t="str">
        <f t="shared" si="24"/>
        <v>Winter</v>
      </c>
      <c r="T199">
        <f>2011 + Table1[[#This Row],[yr]]</f>
        <v>2011</v>
      </c>
      <c r="U199" t="str">
        <f t="shared" si="25"/>
        <v>January</v>
      </c>
      <c r="V199" t="str">
        <f t="shared" si="26"/>
        <v>12 PM</v>
      </c>
      <c r="W199" t="b">
        <f>Table1[[#This Row],[holiday]]</f>
        <v>0</v>
      </c>
      <c r="X199" t="str">
        <f t="shared" si="27"/>
        <v>Sunday</v>
      </c>
      <c r="Y199" t="str">
        <f t="shared" si="28"/>
        <v>Clear</v>
      </c>
      <c r="Z199" t="str">
        <f t="shared" si="29"/>
        <v>7.4 °C</v>
      </c>
      <c r="AA199" t="str">
        <f t="shared" si="29"/>
        <v>5.6 °C</v>
      </c>
      <c r="AB199" t="str">
        <f t="shared" si="30"/>
        <v>37 %</v>
      </c>
      <c r="AC199" t="str">
        <f t="shared" si="31"/>
        <v>30 km/h</v>
      </c>
      <c r="AD199">
        <f>Table1[[#This Row],[casual]]</f>
        <v>4</v>
      </c>
      <c r="AE199">
        <f>Table1[[#This Row],[registered]]</f>
        <v>79</v>
      </c>
      <c r="AF199">
        <f>Table1[[#This Row],[cnt]]</f>
        <v>83</v>
      </c>
    </row>
    <row r="200" spans="1:32" ht="15" thickBot="1" x14ac:dyDescent="0.35">
      <c r="A200" s="26">
        <v>199</v>
      </c>
      <c r="B200" s="17">
        <v>40552</v>
      </c>
      <c r="C200" s="10">
        <v>1</v>
      </c>
      <c r="D200" s="10">
        <v>0</v>
      </c>
      <c r="E200" s="10">
        <v>1</v>
      </c>
      <c r="F200" s="10">
        <v>13</v>
      </c>
      <c r="G200" s="18" t="b">
        <v>0</v>
      </c>
      <c r="H200" s="10">
        <v>0</v>
      </c>
      <c r="I200" s="10">
        <v>1</v>
      </c>
      <c r="J200" s="10">
        <v>0.2</v>
      </c>
      <c r="K200" s="16">
        <v>0.16669999999999999</v>
      </c>
      <c r="L200" s="16">
        <v>0.34</v>
      </c>
      <c r="M200" s="16">
        <v>0.44779999999999998</v>
      </c>
      <c r="N200" s="16">
        <v>6</v>
      </c>
      <c r="O200" s="16">
        <v>69</v>
      </c>
      <c r="P200" s="16">
        <v>75</v>
      </c>
      <c r="Q200" s="31">
        <v>199</v>
      </c>
      <c r="R200" s="32">
        <v>40552</v>
      </c>
      <c r="S200" s="33" t="str">
        <f t="shared" si="24"/>
        <v>Winter</v>
      </c>
      <c r="T200" s="33">
        <f>2011 + Table1[[#This Row],[yr]]</f>
        <v>2011</v>
      </c>
      <c r="U200" s="33" t="str">
        <f t="shared" si="25"/>
        <v>January</v>
      </c>
      <c r="V200" s="33" t="str">
        <f t="shared" si="26"/>
        <v>01 PM</v>
      </c>
      <c r="W200" s="33" t="b">
        <f>Table1[[#This Row],[holiday]]</f>
        <v>0</v>
      </c>
      <c r="X200" s="33" t="str">
        <f t="shared" si="27"/>
        <v>Sunday</v>
      </c>
      <c r="Y200" s="33" t="str">
        <f t="shared" si="28"/>
        <v>Clear</v>
      </c>
      <c r="Z200" s="33" t="str">
        <f t="shared" si="29"/>
        <v>8.2 °C</v>
      </c>
      <c r="AA200" s="33" t="str">
        <f t="shared" si="29"/>
        <v>6.8 °C</v>
      </c>
      <c r="AB200" s="33" t="str">
        <f t="shared" si="30"/>
        <v>34 %</v>
      </c>
      <c r="AC200" s="33" t="str">
        <f t="shared" si="31"/>
        <v>30 km/h</v>
      </c>
      <c r="AD200" s="33">
        <f>Table1[[#This Row],[casual]]</f>
        <v>6</v>
      </c>
      <c r="AE200" s="33">
        <f>Table1[[#This Row],[registered]]</f>
        <v>69</v>
      </c>
      <c r="AF200" s="33">
        <f>Table1[[#This Row],[cnt]]</f>
        <v>75</v>
      </c>
    </row>
    <row r="201" spans="1:32" ht="15" thickBot="1" x14ac:dyDescent="0.35">
      <c r="A201" s="26">
        <v>200</v>
      </c>
      <c r="B201" s="17">
        <v>40552</v>
      </c>
      <c r="C201" s="10">
        <v>1</v>
      </c>
      <c r="D201" s="10">
        <v>0</v>
      </c>
      <c r="E201" s="10">
        <v>1</v>
      </c>
      <c r="F201" s="10">
        <v>14</v>
      </c>
      <c r="G201" s="18" t="b">
        <v>0</v>
      </c>
      <c r="H201" s="10">
        <v>0</v>
      </c>
      <c r="I201" s="10">
        <v>1</v>
      </c>
      <c r="J201" s="10">
        <v>0.22</v>
      </c>
      <c r="K201" s="16">
        <v>0.18179999999999999</v>
      </c>
      <c r="L201" s="16">
        <v>0.32</v>
      </c>
      <c r="M201" s="16">
        <v>0.4627</v>
      </c>
      <c r="N201" s="16">
        <v>8</v>
      </c>
      <c r="O201" s="16">
        <v>64</v>
      </c>
      <c r="P201" s="16">
        <v>72</v>
      </c>
      <c r="Q201" s="10">
        <v>200</v>
      </c>
      <c r="R201" s="17">
        <v>40552</v>
      </c>
      <c r="S201" t="str">
        <f t="shared" si="24"/>
        <v>Winter</v>
      </c>
      <c r="T201">
        <f>2011 + Table1[[#This Row],[yr]]</f>
        <v>2011</v>
      </c>
      <c r="U201" t="str">
        <f t="shared" si="25"/>
        <v>January</v>
      </c>
      <c r="V201" t="str">
        <f t="shared" si="26"/>
        <v>02 PM</v>
      </c>
      <c r="W201" t="b">
        <f>Table1[[#This Row],[holiday]]</f>
        <v>0</v>
      </c>
      <c r="X201" t="str">
        <f t="shared" si="27"/>
        <v>Sunday</v>
      </c>
      <c r="Y201" t="str">
        <f t="shared" si="28"/>
        <v>Clear</v>
      </c>
      <c r="Z201" t="str">
        <f t="shared" si="29"/>
        <v>9 °C</v>
      </c>
      <c r="AA201" t="str">
        <f t="shared" si="29"/>
        <v>7.5 °C</v>
      </c>
      <c r="AB201" t="str">
        <f t="shared" si="30"/>
        <v>32 %</v>
      </c>
      <c r="AC201" t="str">
        <f t="shared" si="31"/>
        <v>31 km/h</v>
      </c>
      <c r="AD201">
        <f>Table1[[#This Row],[casual]]</f>
        <v>8</v>
      </c>
      <c r="AE201">
        <f>Table1[[#This Row],[registered]]</f>
        <v>64</v>
      </c>
      <c r="AF201">
        <f>Table1[[#This Row],[cnt]]</f>
        <v>72</v>
      </c>
    </row>
    <row r="202" spans="1:32" ht="15" thickBot="1" x14ac:dyDescent="0.35">
      <c r="A202" s="26">
        <v>201</v>
      </c>
      <c r="B202" s="17">
        <v>40552</v>
      </c>
      <c r="C202" s="10">
        <v>1</v>
      </c>
      <c r="D202" s="10">
        <v>0</v>
      </c>
      <c r="E202" s="10">
        <v>1</v>
      </c>
      <c r="F202" s="10">
        <v>15</v>
      </c>
      <c r="G202" s="18" t="b">
        <v>0</v>
      </c>
      <c r="H202" s="10">
        <v>0</v>
      </c>
      <c r="I202" s="10">
        <v>1</v>
      </c>
      <c r="J202" s="10">
        <v>0.22</v>
      </c>
      <c r="K202" s="16">
        <v>0.19700000000000001</v>
      </c>
      <c r="L202" s="16">
        <v>0.35</v>
      </c>
      <c r="M202" s="16">
        <v>0.35820000000000002</v>
      </c>
      <c r="N202" s="16">
        <v>5</v>
      </c>
      <c r="O202" s="16">
        <v>77</v>
      </c>
      <c r="P202" s="16">
        <v>82</v>
      </c>
      <c r="Q202" s="31">
        <v>201</v>
      </c>
      <c r="R202" s="32">
        <v>40552</v>
      </c>
      <c r="S202" s="33" t="str">
        <f t="shared" si="24"/>
        <v>Winter</v>
      </c>
      <c r="T202" s="33">
        <f>2011 + Table1[[#This Row],[yr]]</f>
        <v>2011</v>
      </c>
      <c r="U202" s="33" t="str">
        <f t="shared" si="25"/>
        <v>January</v>
      </c>
      <c r="V202" s="33" t="str">
        <f t="shared" si="26"/>
        <v>03 PM</v>
      </c>
      <c r="W202" s="33" t="b">
        <f>Table1[[#This Row],[holiday]]</f>
        <v>0</v>
      </c>
      <c r="X202" s="33" t="str">
        <f t="shared" si="27"/>
        <v>Sunday</v>
      </c>
      <c r="Y202" s="33" t="str">
        <f t="shared" si="28"/>
        <v>Clear</v>
      </c>
      <c r="Z202" s="33" t="str">
        <f t="shared" si="29"/>
        <v>9 °C</v>
      </c>
      <c r="AA202" s="33" t="str">
        <f t="shared" si="29"/>
        <v>8.1 °C</v>
      </c>
      <c r="AB202" s="33" t="str">
        <f t="shared" si="30"/>
        <v>35 %</v>
      </c>
      <c r="AC202" s="33" t="str">
        <f t="shared" si="31"/>
        <v>24 km/h</v>
      </c>
      <c r="AD202" s="33">
        <f>Table1[[#This Row],[casual]]</f>
        <v>5</v>
      </c>
      <c r="AE202" s="33">
        <f>Table1[[#This Row],[registered]]</f>
        <v>77</v>
      </c>
      <c r="AF202" s="33">
        <f>Table1[[#This Row],[cnt]]</f>
        <v>82</v>
      </c>
    </row>
    <row r="203" spans="1:32" ht="15" thickBot="1" x14ac:dyDescent="0.35">
      <c r="A203" s="26">
        <v>202</v>
      </c>
      <c r="B203" s="17">
        <v>40552</v>
      </c>
      <c r="C203" s="10">
        <v>1</v>
      </c>
      <c r="D203" s="10">
        <v>0</v>
      </c>
      <c r="E203" s="10">
        <v>1</v>
      </c>
      <c r="F203" s="10">
        <v>16</v>
      </c>
      <c r="G203" s="18" t="b">
        <v>0</v>
      </c>
      <c r="H203" s="10">
        <v>0</v>
      </c>
      <c r="I203" s="10">
        <v>1</v>
      </c>
      <c r="J203" s="10">
        <v>0.2</v>
      </c>
      <c r="K203" s="16">
        <v>0.16669999999999999</v>
      </c>
      <c r="L203" s="16">
        <v>0.34</v>
      </c>
      <c r="M203" s="16">
        <v>0.44779999999999998</v>
      </c>
      <c r="N203" s="16">
        <v>13</v>
      </c>
      <c r="O203" s="16">
        <v>79</v>
      </c>
      <c r="P203" s="16">
        <v>92</v>
      </c>
      <c r="Q203" s="10">
        <v>202</v>
      </c>
      <c r="R203" s="17">
        <v>40552</v>
      </c>
      <c r="S203" t="str">
        <f t="shared" si="24"/>
        <v>Winter</v>
      </c>
      <c r="T203">
        <f>2011 + Table1[[#This Row],[yr]]</f>
        <v>2011</v>
      </c>
      <c r="U203" t="str">
        <f t="shared" si="25"/>
        <v>January</v>
      </c>
      <c r="V203" t="str">
        <f t="shared" si="26"/>
        <v>04 PM</v>
      </c>
      <c r="W203" t="b">
        <f>Table1[[#This Row],[holiday]]</f>
        <v>0</v>
      </c>
      <c r="X203" t="str">
        <f t="shared" si="27"/>
        <v>Sunday</v>
      </c>
      <c r="Y203" t="str">
        <f t="shared" si="28"/>
        <v>Clear</v>
      </c>
      <c r="Z203" t="str">
        <f t="shared" si="29"/>
        <v>8.2 °C</v>
      </c>
      <c r="AA203" t="str">
        <f t="shared" si="29"/>
        <v>6.8 °C</v>
      </c>
      <c r="AB203" t="str">
        <f t="shared" si="30"/>
        <v>34 %</v>
      </c>
      <c r="AC203" t="str">
        <f t="shared" si="31"/>
        <v>30 km/h</v>
      </c>
      <c r="AD203">
        <f>Table1[[#This Row],[casual]]</f>
        <v>13</v>
      </c>
      <c r="AE203">
        <f>Table1[[#This Row],[registered]]</f>
        <v>79</v>
      </c>
      <c r="AF203">
        <f>Table1[[#This Row],[cnt]]</f>
        <v>92</v>
      </c>
    </row>
    <row r="204" spans="1:32" ht="15" thickBot="1" x14ac:dyDescent="0.35">
      <c r="A204" s="26">
        <v>203</v>
      </c>
      <c r="B204" s="17">
        <v>40552</v>
      </c>
      <c r="C204" s="10">
        <v>1</v>
      </c>
      <c r="D204" s="10">
        <v>0</v>
      </c>
      <c r="E204" s="10">
        <v>1</v>
      </c>
      <c r="F204" s="10">
        <v>17</v>
      </c>
      <c r="G204" s="18" t="b">
        <v>0</v>
      </c>
      <c r="H204" s="10">
        <v>0</v>
      </c>
      <c r="I204" s="10">
        <v>1</v>
      </c>
      <c r="J204" s="10">
        <v>0.18</v>
      </c>
      <c r="K204" s="16">
        <v>0.1515</v>
      </c>
      <c r="L204" s="16">
        <v>0.37</v>
      </c>
      <c r="M204" s="16">
        <v>0.3881</v>
      </c>
      <c r="N204" s="16">
        <v>3</v>
      </c>
      <c r="O204" s="16">
        <v>59</v>
      </c>
      <c r="P204" s="16">
        <v>62</v>
      </c>
      <c r="Q204" s="31">
        <v>203</v>
      </c>
      <c r="R204" s="32">
        <v>40552</v>
      </c>
      <c r="S204" s="33" t="str">
        <f t="shared" si="24"/>
        <v>Winter</v>
      </c>
      <c r="T204" s="33">
        <f>2011 + Table1[[#This Row],[yr]]</f>
        <v>2011</v>
      </c>
      <c r="U204" s="33" t="str">
        <f t="shared" si="25"/>
        <v>January</v>
      </c>
      <c r="V204" s="33" t="str">
        <f t="shared" si="26"/>
        <v>05 PM</v>
      </c>
      <c r="W204" s="33" t="b">
        <f>Table1[[#This Row],[holiday]]</f>
        <v>0</v>
      </c>
      <c r="X204" s="33" t="str">
        <f t="shared" si="27"/>
        <v>Sunday</v>
      </c>
      <c r="Y204" s="33" t="str">
        <f t="shared" si="28"/>
        <v>Clear</v>
      </c>
      <c r="Z204" s="33" t="str">
        <f t="shared" si="29"/>
        <v>7.4 °C</v>
      </c>
      <c r="AA204" s="33" t="str">
        <f t="shared" si="29"/>
        <v>6.2 °C</v>
      </c>
      <c r="AB204" s="33" t="str">
        <f t="shared" si="30"/>
        <v>37 %</v>
      </c>
      <c r="AC204" s="33" t="str">
        <f t="shared" si="31"/>
        <v>26 km/h</v>
      </c>
      <c r="AD204" s="33">
        <f>Table1[[#This Row],[casual]]</f>
        <v>3</v>
      </c>
      <c r="AE204" s="33">
        <f>Table1[[#This Row],[registered]]</f>
        <v>59</v>
      </c>
      <c r="AF204" s="33">
        <f>Table1[[#This Row],[cnt]]</f>
        <v>62</v>
      </c>
    </row>
    <row r="205" spans="1:32" ht="15" thickBot="1" x14ac:dyDescent="0.35">
      <c r="A205" s="26">
        <v>204</v>
      </c>
      <c r="B205" s="17">
        <v>40552</v>
      </c>
      <c r="C205" s="10">
        <v>1</v>
      </c>
      <c r="D205" s="10">
        <v>0</v>
      </c>
      <c r="E205" s="10">
        <v>1</v>
      </c>
      <c r="F205" s="10">
        <v>18</v>
      </c>
      <c r="G205" s="18" t="b">
        <v>0</v>
      </c>
      <c r="H205" s="10">
        <v>0</v>
      </c>
      <c r="I205" s="10">
        <v>1</v>
      </c>
      <c r="J205" s="10">
        <v>0.16</v>
      </c>
      <c r="K205" s="16">
        <v>0.13639999999999999</v>
      </c>
      <c r="L205" s="16">
        <v>0.4</v>
      </c>
      <c r="M205" s="16">
        <v>0.32840000000000003</v>
      </c>
      <c r="N205" s="16">
        <v>4</v>
      </c>
      <c r="O205" s="16">
        <v>44</v>
      </c>
      <c r="P205" s="16">
        <v>48</v>
      </c>
      <c r="Q205" s="10">
        <v>204</v>
      </c>
      <c r="R205" s="17">
        <v>40552</v>
      </c>
      <c r="S205" t="str">
        <f t="shared" si="24"/>
        <v>Winter</v>
      </c>
      <c r="T205">
        <f>2011 + Table1[[#This Row],[yr]]</f>
        <v>2011</v>
      </c>
      <c r="U205" t="str">
        <f t="shared" si="25"/>
        <v>January</v>
      </c>
      <c r="V205" t="str">
        <f t="shared" si="26"/>
        <v>06 PM</v>
      </c>
      <c r="W205" t="b">
        <f>Table1[[#This Row],[holiday]]</f>
        <v>0</v>
      </c>
      <c r="X205" t="str">
        <f t="shared" si="27"/>
        <v>Sunday</v>
      </c>
      <c r="Y205" t="str">
        <f t="shared" si="28"/>
        <v>Clear</v>
      </c>
      <c r="Z205" t="str">
        <f t="shared" si="29"/>
        <v>6.6 °C</v>
      </c>
      <c r="AA205" t="str">
        <f t="shared" si="29"/>
        <v>5.6 °C</v>
      </c>
      <c r="AB205" t="str">
        <f t="shared" si="30"/>
        <v>40 %</v>
      </c>
      <c r="AC205" t="str">
        <f t="shared" si="31"/>
        <v>22 km/h</v>
      </c>
      <c r="AD205">
        <f>Table1[[#This Row],[casual]]</f>
        <v>4</v>
      </c>
      <c r="AE205">
        <f>Table1[[#This Row],[registered]]</f>
        <v>44</v>
      </c>
      <c r="AF205">
        <f>Table1[[#This Row],[cnt]]</f>
        <v>48</v>
      </c>
    </row>
    <row r="206" spans="1:32" ht="15" thickBot="1" x14ac:dyDescent="0.35">
      <c r="A206" s="26">
        <v>205</v>
      </c>
      <c r="B206" s="17">
        <v>40552</v>
      </c>
      <c r="C206" s="10">
        <v>1</v>
      </c>
      <c r="D206" s="10">
        <v>0</v>
      </c>
      <c r="E206" s="10">
        <v>1</v>
      </c>
      <c r="F206" s="10">
        <v>19</v>
      </c>
      <c r="G206" s="18" t="b">
        <v>0</v>
      </c>
      <c r="H206" s="10">
        <v>0</v>
      </c>
      <c r="I206" s="10">
        <v>1</v>
      </c>
      <c r="J206" s="10">
        <v>0.16</v>
      </c>
      <c r="K206" s="16">
        <v>0.13639999999999999</v>
      </c>
      <c r="L206" s="16">
        <v>0.43</v>
      </c>
      <c r="M206" s="16">
        <v>0.32840000000000003</v>
      </c>
      <c r="N206" s="16">
        <v>1</v>
      </c>
      <c r="O206" s="16">
        <v>40</v>
      </c>
      <c r="P206" s="16">
        <v>41</v>
      </c>
      <c r="Q206" s="31">
        <v>205</v>
      </c>
      <c r="R206" s="32">
        <v>40552</v>
      </c>
      <c r="S206" s="33" t="str">
        <f t="shared" si="24"/>
        <v>Winter</v>
      </c>
      <c r="T206" s="33">
        <f>2011 + Table1[[#This Row],[yr]]</f>
        <v>2011</v>
      </c>
      <c r="U206" s="33" t="str">
        <f t="shared" si="25"/>
        <v>January</v>
      </c>
      <c r="V206" s="33" t="str">
        <f t="shared" si="26"/>
        <v>07 PM</v>
      </c>
      <c r="W206" s="33" t="b">
        <f>Table1[[#This Row],[holiday]]</f>
        <v>0</v>
      </c>
      <c r="X206" s="33" t="str">
        <f t="shared" si="27"/>
        <v>Sunday</v>
      </c>
      <c r="Y206" s="33" t="str">
        <f t="shared" si="28"/>
        <v>Clear</v>
      </c>
      <c r="Z206" s="33" t="str">
        <f t="shared" si="29"/>
        <v>6.6 °C</v>
      </c>
      <c r="AA206" s="33" t="str">
        <f t="shared" si="29"/>
        <v>5.6 °C</v>
      </c>
      <c r="AB206" s="33" t="str">
        <f t="shared" si="30"/>
        <v>43 %</v>
      </c>
      <c r="AC206" s="33" t="str">
        <f t="shared" si="31"/>
        <v>22 km/h</v>
      </c>
      <c r="AD206" s="33">
        <f>Table1[[#This Row],[casual]]</f>
        <v>1</v>
      </c>
      <c r="AE206" s="33">
        <f>Table1[[#This Row],[registered]]</f>
        <v>40</v>
      </c>
      <c r="AF206" s="33">
        <f>Table1[[#This Row],[cnt]]</f>
        <v>41</v>
      </c>
    </row>
    <row r="207" spans="1:32" ht="15" thickBot="1" x14ac:dyDescent="0.35">
      <c r="A207" s="26">
        <v>206</v>
      </c>
      <c r="B207" s="17">
        <v>40552</v>
      </c>
      <c r="C207" s="10">
        <v>1</v>
      </c>
      <c r="D207" s="10">
        <v>0</v>
      </c>
      <c r="E207" s="10">
        <v>1</v>
      </c>
      <c r="F207" s="10">
        <v>20</v>
      </c>
      <c r="G207" s="18" t="b">
        <v>0</v>
      </c>
      <c r="H207" s="10">
        <v>0</v>
      </c>
      <c r="I207" s="10">
        <v>1</v>
      </c>
      <c r="J207" s="10">
        <v>0.14000000000000001</v>
      </c>
      <c r="K207" s="16">
        <v>0.1212</v>
      </c>
      <c r="L207" s="16">
        <v>0.46</v>
      </c>
      <c r="M207" s="16">
        <v>0.25369999999999998</v>
      </c>
      <c r="N207" s="16">
        <v>0</v>
      </c>
      <c r="O207" s="16">
        <v>38</v>
      </c>
      <c r="P207" s="16">
        <v>38</v>
      </c>
      <c r="Q207" s="10">
        <v>206</v>
      </c>
      <c r="R207" s="17">
        <v>40552</v>
      </c>
      <c r="S207" t="str">
        <f t="shared" si="24"/>
        <v>Winter</v>
      </c>
      <c r="T207">
        <f>2011 + Table1[[#This Row],[yr]]</f>
        <v>2011</v>
      </c>
      <c r="U207" t="str">
        <f t="shared" si="25"/>
        <v>January</v>
      </c>
      <c r="V207" t="str">
        <f t="shared" si="26"/>
        <v>08 PM</v>
      </c>
      <c r="W207" t="b">
        <f>Table1[[#This Row],[holiday]]</f>
        <v>0</v>
      </c>
      <c r="X207" t="str">
        <f t="shared" si="27"/>
        <v>Sunday</v>
      </c>
      <c r="Y207" t="str">
        <f t="shared" si="28"/>
        <v>Clear</v>
      </c>
      <c r="Z207" t="str">
        <f t="shared" si="29"/>
        <v>5.7 °C</v>
      </c>
      <c r="AA207" t="str">
        <f t="shared" si="29"/>
        <v>5 °C</v>
      </c>
      <c r="AB207" t="str">
        <f t="shared" si="30"/>
        <v>46 %</v>
      </c>
      <c r="AC207" t="str">
        <f t="shared" si="31"/>
        <v>17 km/h</v>
      </c>
      <c r="AD207">
        <f>Table1[[#This Row],[casual]]</f>
        <v>0</v>
      </c>
      <c r="AE207">
        <f>Table1[[#This Row],[registered]]</f>
        <v>38</v>
      </c>
      <c r="AF207">
        <f>Table1[[#This Row],[cnt]]</f>
        <v>38</v>
      </c>
    </row>
    <row r="208" spans="1:32" ht="15" thickBot="1" x14ac:dyDescent="0.35">
      <c r="A208" s="26">
        <v>207</v>
      </c>
      <c r="B208" s="17">
        <v>40552</v>
      </c>
      <c r="C208" s="10">
        <v>1</v>
      </c>
      <c r="D208" s="10">
        <v>0</v>
      </c>
      <c r="E208" s="10">
        <v>1</v>
      </c>
      <c r="F208" s="10">
        <v>21</v>
      </c>
      <c r="G208" s="18" t="b">
        <v>0</v>
      </c>
      <c r="H208" s="10">
        <v>0</v>
      </c>
      <c r="I208" s="10">
        <v>1</v>
      </c>
      <c r="J208" s="10">
        <v>0.14000000000000001</v>
      </c>
      <c r="K208" s="16">
        <v>0.1061</v>
      </c>
      <c r="L208" s="16">
        <v>0.46</v>
      </c>
      <c r="M208" s="16">
        <v>0.41789999999999999</v>
      </c>
      <c r="N208" s="16">
        <v>1</v>
      </c>
      <c r="O208" s="16">
        <v>19</v>
      </c>
      <c r="P208" s="16">
        <v>20</v>
      </c>
      <c r="Q208" s="31">
        <v>207</v>
      </c>
      <c r="R208" s="32">
        <v>40552</v>
      </c>
      <c r="S208" s="33" t="str">
        <f t="shared" si="24"/>
        <v>Winter</v>
      </c>
      <c r="T208" s="33">
        <f>2011 + Table1[[#This Row],[yr]]</f>
        <v>2011</v>
      </c>
      <c r="U208" s="33" t="str">
        <f t="shared" si="25"/>
        <v>January</v>
      </c>
      <c r="V208" s="33" t="str">
        <f t="shared" si="26"/>
        <v>09 PM</v>
      </c>
      <c r="W208" s="33" t="b">
        <f>Table1[[#This Row],[holiday]]</f>
        <v>0</v>
      </c>
      <c r="X208" s="33" t="str">
        <f t="shared" si="27"/>
        <v>Sunday</v>
      </c>
      <c r="Y208" s="33" t="str">
        <f t="shared" si="28"/>
        <v>Clear</v>
      </c>
      <c r="Z208" s="33" t="str">
        <f t="shared" si="29"/>
        <v>5.7 °C</v>
      </c>
      <c r="AA208" s="33" t="str">
        <f t="shared" si="29"/>
        <v>4.4 °C</v>
      </c>
      <c r="AB208" s="33" t="str">
        <f t="shared" si="30"/>
        <v>46 %</v>
      </c>
      <c r="AC208" s="33" t="str">
        <f t="shared" si="31"/>
        <v>28 km/h</v>
      </c>
      <c r="AD208" s="33">
        <f>Table1[[#This Row],[casual]]</f>
        <v>1</v>
      </c>
      <c r="AE208" s="33">
        <f>Table1[[#This Row],[registered]]</f>
        <v>19</v>
      </c>
      <c r="AF208" s="33">
        <f>Table1[[#This Row],[cnt]]</f>
        <v>20</v>
      </c>
    </row>
    <row r="209" spans="1:32" ht="15" thickBot="1" x14ac:dyDescent="0.35">
      <c r="A209" s="26">
        <v>208</v>
      </c>
      <c r="B209" s="17">
        <v>40552</v>
      </c>
      <c r="C209" s="10">
        <v>1</v>
      </c>
      <c r="D209" s="10">
        <v>0</v>
      </c>
      <c r="E209" s="10">
        <v>1</v>
      </c>
      <c r="F209" s="10">
        <v>22</v>
      </c>
      <c r="G209" s="18" t="b">
        <v>0</v>
      </c>
      <c r="H209" s="10">
        <v>0</v>
      </c>
      <c r="I209" s="10">
        <v>1</v>
      </c>
      <c r="J209" s="10">
        <v>0.14000000000000001</v>
      </c>
      <c r="K209" s="16">
        <v>0.1212</v>
      </c>
      <c r="L209" s="16">
        <v>0.46</v>
      </c>
      <c r="M209" s="16">
        <v>0.29849999999999999</v>
      </c>
      <c r="N209" s="16">
        <v>5</v>
      </c>
      <c r="O209" s="16">
        <v>10</v>
      </c>
      <c r="P209" s="16">
        <v>15</v>
      </c>
      <c r="Q209" s="10">
        <v>208</v>
      </c>
      <c r="R209" s="17">
        <v>40552</v>
      </c>
      <c r="S209" t="str">
        <f t="shared" si="24"/>
        <v>Winter</v>
      </c>
      <c r="T209">
        <f>2011 + Table1[[#This Row],[yr]]</f>
        <v>2011</v>
      </c>
      <c r="U209" t="str">
        <f t="shared" si="25"/>
        <v>January</v>
      </c>
      <c r="V209" t="str">
        <f t="shared" si="26"/>
        <v>10 PM</v>
      </c>
      <c r="W209" t="b">
        <f>Table1[[#This Row],[holiday]]</f>
        <v>0</v>
      </c>
      <c r="X209" t="str">
        <f t="shared" si="27"/>
        <v>Sunday</v>
      </c>
      <c r="Y209" t="str">
        <f t="shared" si="28"/>
        <v>Clear</v>
      </c>
      <c r="Z209" t="str">
        <f t="shared" si="29"/>
        <v>5.7 °C</v>
      </c>
      <c r="AA209" t="str">
        <f t="shared" si="29"/>
        <v>5 °C</v>
      </c>
      <c r="AB209" t="str">
        <f t="shared" si="30"/>
        <v>46 %</v>
      </c>
      <c r="AC209" t="str">
        <f t="shared" si="31"/>
        <v>20 km/h</v>
      </c>
      <c r="AD209">
        <f>Table1[[#This Row],[casual]]</f>
        <v>5</v>
      </c>
      <c r="AE209">
        <f>Table1[[#This Row],[registered]]</f>
        <v>10</v>
      </c>
      <c r="AF209">
        <f>Table1[[#This Row],[cnt]]</f>
        <v>15</v>
      </c>
    </row>
    <row r="210" spans="1:32" ht="15" thickBot="1" x14ac:dyDescent="0.35">
      <c r="A210" s="26">
        <v>209</v>
      </c>
      <c r="B210" s="17">
        <v>40552</v>
      </c>
      <c r="C210" s="10">
        <v>1</v>
      </c>
      <c r="D210" s="10">
        <v>0</v>
      </c>
      <c r="E210" s="10">
        <v>1</v>
      </c>
      <c r="F210" s="10">
        <v>23</v>
      </c>
      <c r="G210" s="18" t="b">
        <v>0</v>
      </c>
      <c r="H210" s="10">
        <v>0</v>
      </c>
      <c r="I210" s="10">
        <v>1</v>
      </c>
      <c r="J210" s="10">
        <v>0.12</v>
      </c>
      <c r="K210" s="16">
        <v>0.13639999999999999</v>
      </c>
      <c r="L210" s="16">
        <v>0.5</v>
      </c>
      <c r="M210" s="16">
        <v>0.19400000000000001</v>
      </c>
      <c r="N210" s="16">
        <v>0</v>
      </c>
      <c r="O210" s="16">
        <v>6</v>
      </c>
      <c r="P210" s="16">
        <v>6</v>
      </c>
      <c r="Q210" s="31">
        <v>209</v>
      </c>
      <c r="R210" s="32">
        <v>40552</v>
      </c>
      <c r="S210" s="33" t="str">
        <f t="shared" si="24"/>
        <v>Winter</v>
      </c>
      <c r="T210" s="33">
        <f>2011 + Table1[[#This Row],[yr]]</f>
        <v>2011</v>
      </c>
      <c r="U210" s="33" t="str">
        <f t="shared" si="25"/>
        <v>January</v>
      </c>
      <c r="V210" s="33" t="str">
        <f t="shared" si="26"/>
        <v>11 PM</v>
      </c>
      <c r="W210" s="33" t="b">
        <f>Table1[[#This Row],[holiday]]</f>
        <v>0</v>
      </c>
      <c r="X210" s="33" t="str">
        <f t="shared" si="27"/>
        <v>Sunday</v>
      </c>
      <c r="Y210" s="33" t="str">
        <f t="shared" si="28"/>
        <v>Clear</v>
      </c>
      <c r="Z210" s="33" t="str">
        <f t="shared" si="29"/>
        <v>4.9 °C</v>
      </c>
      <c r="AA210" s="33" t="str">
        <f t="shared" si="29"/>
        <v>5.6 °C</v>
      </c>
      <c r="AB210" s="33" t="str">
        <f t="shared" si="30"/>
        <v>50 %</v>
      </c>
      <c r="AC210" s="33" t="str">
        <f t="shared" si="31"/>
        <v>13 km/h</v>
      </c>
      <c r="AD210" s="33">
        <f>Table1[[#This Row],[casual]]</f>
        <v>0</v>
      </c>
      <c r="AE210" s="33">
        <f>Table1[[#This Row],[registered]]</f>
        <v>6</v>
      </c>
      <c r="AF210" s="33">
        <f>Table1[[#This Row],[cnt]]</f>
        <v>6</v>
      </c>
    </row>
    <row r="211" spans="1:32" ht="15" thickBot="1" x14ac:dyDescent="0.35">
      <c r="A211" s="26">
        <v>210</v>
      </c>
      <c r="B211" s="17">
        <v>40553</v>
      </c>
      <c r="C211" s="10">
        <v>1</v>
      </c>
      <c r="D211" s="10">
        <v>0</v>
      </c>
      <c r="E211" s="10">
        <v>1</v>
      </c>
      <c r="F211" s="10">
        <v>0</v>
      </c>
      <c r="G211" s="18" t="b">
        <v>0</v>
      </c>
      <c r="H211" s="10">
        <v>1</v>
      </c>
      <c r="I211" s="10">
        <v>1</v>
      </c>
      <c r="J211" s="10">
        <v>0.12</v>
      </c>
      <c r="K211" s="16">
        <v>0.1212</v>
      </c>
      <c r="L211" s="16">
        <v>0.5</v>
      </c>
      <c r="M211" s="16">
        <v>0.28360000000000002</v>
      </c>
      <c r="N211" s="16">
        <v>2</v>
      </c>
      <c r="O211" s="16">
        <v>3</v>
      </c>
      <c r="P211" s="16">
        <v>5</v>
      </c>
      <c r="Q211" s="10">
        <v>210</v>
      </c>
      <c r="R211" s="17">
        <v>40553</v>
      </c>
      <c r="S211" t="str">
        <f t="shared" si="24"/>
        <v>Winter</v>
      </c>
      <c r="T211">
        <f>2011 + Table1[[#This Row],[yr]]</f>
        <v>2011</v>
      </c>
      <c r="U211" t="str">
        <f t="shared" si="25"/>
        <v>January</v>
      </c>
      <c r="V211" t="str">
        <f t="shared" si="26"/>
        <v>12 AM</v>
      </c>
      <c r="W211" t="b">
        <f>Table1[[#This Row],[holiday]]</f>
        <v>0</v>
      </c>
      <c r="X211" t="str">
        <f t="shared" si="27"/>
        <v>Monday</v>
      </c>
      <c r="Y211" t="str">
        <f t="shared" si="28"/>
        <v>Clear</v>
      </c>
      <c r="Z211" t="str">
        <f t="shared" si="29"/>
        <v>4.9 °C</v>
      </c>
      <c r="AA211" t="str">
        <f t="shared" si="29"/>
        <v>5 °C</v>
      </c>
      <c r="AB211" t="str">
        <f t="shared" si="30"/>
        <v>50 %</v>
      </c>
      <c r="AC211" t="str">
        <f t="shared" si="31"/>
        <v>19 km/h</v>
      </c>
      <c r="AD211">
        <f>Table1[[#This Row],[casual]]</f>
        <v>2</v>
      </c>
      <c r="AE211">
        <f>Table1[[#This Row],[registered]]</f>
        <v>3</v>
      </c>
      <c r="AF211">
        <f>Table1[[#This Row],[cnt]]</f>
        <v>5</v>
      </c>
    </row>
    <row r="212" spans="1:32" ht="15" thickBot="1" x14ac:dyDescent="0.35">
      <c r="A212" s="26">
        <v>211</v>
      </c>
      <c r="B212" s="17">
        <v>40553</v>
      </c>
      <c r="C212" s="10">
        <v>1</v>
      </c>
      <c r="D212" s="10">
        <v>0</v>
      </c>
      <c r="E212" s="10">
        <v>1</v>
      </c>
      <c r="F212" s="10">
        <v>1</v>
      </c>
      <c r="G212" s="18" t="b">
        <v>0</v>
      </c>
      <c r="H212" s="10">
        <v>1</v>
      </c>
      <c r="I212" s="10">
        <v>1</v>
      </c>
      <c r="J212" s="10">
        <v>0.12</v>
      </c>
      <c r="K212" s="16">
        <v>0.1212</v>
      </c>
      <c r="L212" s="16">
        <v>0.5</v>
      </c>
      <c r="M212" s="16">
        <v>0.28360000000000002</v>
      </c>
      <c r="N212" s="16">
        <v>1</v>
      </c>
      <c r="O212" s="16">
        <v>0</v>
      </c>
      <c r="P212" s="16">
        <v>1</v>
      </c>
      <c r="Q212" s="31">
        <v>211</v>
      </c>
      <c r="R212" s="32">
        <v>40553</v>
      </c>
      <c r="S212" s="33" t="str">
        <f t="shared" si="24"/>
        <v>Winter</v>
      </c>
      <c r="T212" s="33">
        <f>2011 + Table1[[#This Row],[yr]]</f>
        <v>2011</v>
      </c>
      <c r="U212" s="33" t="str">
        <f t="shared" si="25"/>
        <v>January</v>
      </c>
      <c r="V212" s="33" t="str">
        <f t="shared" si="26"/>
        <v>01 AM</v>
      </c>
      <c r="W212" s="33" t="b">
        <f>Table1[[#This Row],[holiday]]</f>
        <v>0</v>
      </c>
      <c r="X212" s="33" t="str">
        <f t="shared" si="27"/>
        <v>Monday</v>
      </c>
      <c r="Y212" s="33" t="str">
        <f t="shared" si="28"/>
        <v>Clear</v>
      </c>
      <c r="Z212" s="33" t="str">
        <f t="shared" si="29"/>
        <v>4.9 °C</v>
      </c>
      <c r="AA212" s="33" t="str">
        <f t="shared" si="29"/>
        <v>5 °C</v>
      </c>
      <c r="AB212" s="33" t="str">
        <f t="shared" si="30"/>
        <v>50 %</v>
      </c>
      <c r="AC212" s="33" t="str">
        <f t="shared" si="31"/>
        <v>19 km/h</v>
      </c>
      <c r="AD212" s="33">
        <f>Table1[[#This Row],[casual]]</f>
        <v>1</v>
      </c>
      <c r="AE212" s="33">
        <f>Table1[[#This Row],[registered]]</f>
        <v>0</v>
      </c>
      <c r="AF212" s="33">
        <f>Table1[[#This Row],[cnt]]</f>
        <v>1</v>
      </c>
    </row>
    <row r="213" spans="1:32" ht="15" thickBot="1" x14ac:dyDescent="0.35">
      <c r="A213" s="26">
        <v>212</v>
      </c>
      <c r="B213" s="17">
        <v>40553</v>
      </c>
      <c r="C213" s="10">
        <v>1</v>
      </c>
      <c r="D213" s="10">
        <v>0</v>
      </c>
      <c r="E213" s="10">
        <v>1</v>
      </c>
      <c r="F213" s="10">
        <v>2</v>
      </c>
      <c r="G213" s="18" t="b">
        <v>0</v>
      </c>
      <c r="H213" s="10">
        <v>1</v>
      </c>
      <c r="I213" s="10">
        <v>1</v>
      </c>
      <c r="J213" s="10">
        <v>0.12</v>
      </c>
      <c r="K213" s="16">
        <v>0.1212</v>
      </c>
      <c r="L213" s="16">
        <v>0.5</v>
      </c>
      <c r="M213" s="16">
        <v>0.22389999999999999</v>
      </c>
      <c r="N213" s="16">
        <v>0</v>
      </c>
      <c r="O213" s="16">
        <v>3</v>
      </c>
      <c r="P213" s="16">
        <v>3</v>
      </c>
      <c r="Q213" s="10">
        <v>212</v>
      </c>
      <c r="R213" s="17">
        <v>40553</v>
      </c>
      <c r="S213" t="str">
        <f t="shared" si="24"/>
        <v>Winter</v>
      </c>
      <c r="T213">
        <f>2011 + Table1[[#This Row],[yr]]</f>
        <v>2011</v>
      </c>
      <c r="U213" t="str">
        <f t="shared" si="25"/>
        <v>January</v>
      </c>
      <c r="V213" t="str">
        <f t="shared" si="26"/>
        <v>02 AM</v>
      </c>
      <c r="W213" t="b">
        <f>Table1[[#This Row],[holiday]]</f>
        <v>0</v>
      </c>
      <c r="X213" t="str">
        <f t="shared" si="27"/>
        <v>Monday</v>
      </c>
      <c r="Y213" t="str">
        <f t="shared" si="28"/>
        <v>Clear</v>
      </c>
      <c r="Z213" t="str">
        <f t="shared" si="29"/>
        <v>4.9 °C</v>
      </c>
      <c r="AA213" t="str">
        <f t="shared" si="29"/>
        <v>5 °C</v>
      </c>
      <c r="AB213" t="str">
        <f t="shared" si="30"/>
        <v>50 %</v>
      </c>
      <c r="AC213" t="str">
        <f t="shared" si="31"/>
        <v>15 km/h</v>
      </c>
      <c r="AD213">
        <f>Table1[[#This Row],[casual]]</f>
        <v>0</v>
      </c>
      <c r="AE213">
        <f>Table1[[#This Row],[registered]]</f>
        <v>3</v>
      </c>
      <c r="AF213">
        <f>Table1[[#This Row],[cnt]]</f>
        <v>3</v>
      </c>
    </row>
    <row r="214" spans="1:32" ht="15" thickBot="1" x14ac:dyDescent="0.35">
      <c r="A214" s="26">
        <v>213</v>
      </c>
      <c r="B214" s="17">
        <v>40553</v>
      </c>
      <c r="C214" s="10">
        <v>1</v>
      </c>
      <c r="D214" s="10">
        <v>0</v>
      </c>
      <c r="E214" s="10">
        <v>1</v>
      </c>
      <c r="F214" s="10">
        <v>3</v>
      </c>
      <c r="G214" s="18" t="b">
        <v>0</v>
      </c>
      <c r="H214" s="10">
        <v>1</v>
      </c>
      <c r="I214" s="10">
        <v>1</v>
      </c>
      <c r="J214" s="10">
        <v>0.12</v>
      </c>
      <c r="K214" s="16">
        <v>0.1212</v>
      </c>
      <c r="L214" s="16">
        <v>0.5</v>
      </c>
      <c r="M214" s="16">
        <v>0.22389999999999999</v>
      </c>
      <c r="N214" s="16">
        <v>0</v>
      </c>
      <c r="O214" s="16">
        <v>1</v>
      </c>
      <c r="P214" s="16">
        <v>1</v>
      </c>
      <c r="Q214" s="31">
        <v>213</v>
      </c>
      <c r="R214" s="32">
        <v>40553</v>
      </c>
      <c r="S214" s="33" t="str">
        <f t="shared" si="24"/>
        <v>Winter</v>
      </c>
      <c r="T214" s="33">
        <f>2011 + Table1[[#This Row],[yr]]</f>
        <v>2011</v>
      </c>
      <c r="U214" s="33" t="str">
        <f t="shared" si="25"/>
        <v>January</v>
      </c>
      <c r="V214" s="33" t="str">
        <f t="shared" si="26"/>
        <v>03 AM</v>
      </c>
      <c r="W214" s="33" t="b">
        <f>Table1[[#This Row],[holiday]]</f>
        <v>0</v>
      </c>
      <c r="X214" s="33" t="str">
        <f t="shared" si="27"/>
        <v>Monday</v>
      </c>
      <c r="Y214" s="33" t="str">
        <f t="shared" si="28"/>
        <v>Clear</v>
      </c>
      <c r="Z214" s="33" t="str">
        <f t="shared" si="29"/>
        <v>4.9 °C</v>
      </c>
      <c r="AA214" s="33" t="str">
        <f t="shared" si="29"/>
        <v>5 °C</v>
      </c>
      <c r="AB214" s="33" t="str">
        <f t="shared" si="30"/>
        <v>50 %</v>
      </c>
      <c r="AC214" s="33" t="str">
        <f t="shared" si="31"/>
        <v>15 km/h</v>
      </c>
      <c r="AD214" s="33">
        <f>Table1[[#This Row],[casual]]</f>
        <v>0</v>
      </c>
      <c r="AE214" s="33">
        <f>Table1[[#This Row],[registered]]</f>
        <v>1</v>
      </c>
      <c r="AF214" s="33">
        <f>Table1[[#This Row],[cnt]]</f>
        <v>1</v>
      </c>
    </row>
    <row r="215" spans="1:32" ht="15" thickBot="1" x14ac:dyDescent="0.35">
      <c r="A215" s="26">
        <v>214</v>
      </c>
      <c r="B215" s="17">
        <v>40553</v>
      </c>
      <c r="C215" s="10">
        <v>1</v>
      </c>
      <c r="D215" s="10">
        <v>0</v>
      </c>
      <c r="E215" s="10">
        <v>1</v>
      </c>
      <c r="F215" s="10">
        <v>4</v>
      </c>
      <c r="G215" s="18" t="b">
        <v>0</v>
      </c>
      <c r="H215" s="10">
        <v>1</v>
      </c>
      <c r="I215" s="10">
        <v>1</v>
      </c>
      <c r="J215" s="10">
        <v>0.1</v>
      </c>
      <c r="K215" s="16">
        <v>0.1212</v>
      </c>
      <c r="L215" s="16">
        <v>0.54</v>
      </c>
      <c r="M215" s="16">
        <v>0.1343</v>
      </c>
      <c r="N215" s="16">
        <v>1</v>
      </c>
      <c r="O215" s="16">
        <v>2</v>
      </c>
      <c r="P215" s="16">
        <v>3</v>
      </c>
      <c r="Q215" s="10">
        <v>214</v>
      </c>
      <c r="R215" s="17">
        <v>40553</v>
      </c>
      <c r="S215" t="str">
        <f t="shared" si="24"/>
        <v>Winter</v>
      </c>
      <c r="T215">
        <f>2011 + Table1[[#This Row],[yr]]</f>
        <v>2011</v>
      </c>
      <c r="U215" t="str">
        <f t="shared" si="25"/>
        <v>January</v>
      </c>
      <c r="V215" t="str">
        <f t="shared" si="26"/>
        <v>04 AM</v>
      </c>
      <c r="W215" t="b">
        <f>Table1[[#This Row],[holiday]]</f>
        <v>0</v>
      </c>
      <c r="X215" t="str">
        <f t="shared" si="27"/>
        <v>Monday</v>
      </c>
      <c r="Y215" t="str">
        <f t="shared" si="28"/>
        <v>Clear</v>
      </c>
      <c r="Z215" t="str">
        <f t="shared" si="29"/>
        <v>4.1 °C</v>
      </c>
      <c r="AA215" t="str">
        <f t="shared" si="29"/>
        <v>5 °C</v>
      </c>
      <c r="AB215" t="str">
        <f t="shared" si="30"/>
        <v>54 %</v>
      </c>
      <c r="AC215" t="str">
        <f t="shared" si="31"/>
        <v>9 km/h</v>
      </c>
      <c r="AD215">
        <f>Table1[[#This Row],[casual]]</f>
        <v>1</v>
      </c>
      <c r="AE215">
        <f>Table1[[#This Row],[registered]]</f>
        <v>2</v>
      </c>
      <c r="AF215">
        <f>Table1[[#This Row],[cnt]]</f>
        <v>3</v>
      </c>
    </row>
    <row r="216" spans="1:32" ht="15" thickBot="1" x14ac:dyDescent="0.35">
      <c r="A216" s="26">
        <v>215</v>
      </c>
      <c r="B216" s="17">
        <v>40553</v>
      </c>
      <c r="C216" s="10">
        <v>1</v>
      </c>
      <c r="D216" s="10">
        <v>0</v>
      </c>
      <c r="E216" s="10">
        <v>1</v>
      </c>
      <c r="F216" s="10">
        <v>5</v>
      </c>
      <c r="G216" s="18" t="b">
        <v>0</v>
      </c>
      <c r="H216" s="10">
        <v>1</v>
      </c>
      <c r="I216" s="10">
        <v>1</v>
      </c>
      <c r="J216" s="10">
        <v>0.1</v>
      </c>
      <c r="K216" s="16">
        <v>0.1061</v>
      </c>
      <c r="L216" s="16">
        <v>0.54</v>
      </c>
      <c r="M216" s="16">
        <v>0.25369999999999998</v>
      </c>
      <c r="N216" s="16">
        <v>0</v>
      </c>
      <c r="O216" s="16">
        <v>3</v>
      </c>
      <c r="P216" s="16">
        <v>3</v>
      </c>
      <c r="Q216" s="31">
        <v>215</v>
      </c>
      <c r="R216" s="32">
        <v>40553</v>
      </c>
      <c r="S216" s="33" t="str">
        <f t="shared" si="24"/>
        <v>Winter</v>
      </c>
      <c r="T216" s="33">
        <f>2011 + Table1[[#This Row],[yr]]</f>
        <v>2011</v>
      </c>
      <c r="U216" s="33" t="str">
        <f t="shared" si="25"/>
        <v>January</v>
      </c>
      <c r="V216" s="33" t="str">
        <f t="shared" si="26"/>
        <v>05 AM</v>
      </c>
      <c r="W216" s="33" t="b">
        <f>Table1[[#This Row],[holiday]]</f>
        <v>0</v>
      </c>
      <c r="X216" s="33" t="str">
        <f t="shared" si="27"/>
        <v>Monday</v>
      </c>
      <c r="Y216" s="33" t="str">
        <f t="shared" si="28"/>
        <v>Clear</v>
      </c>
      <c r="Z216" s="33" t="str">
        <f t="shared" si="29"/>
        <v>4.1 °C</v>
      </c>
      <c r="AA216" s="33" t="str">
        <f t="shared" si="29"/>
        <v>4.4 °C</v>
      </c>
      <c r="AB216" s="33" t="str">
        <f t="shared" si="30"/>
        <v>54 %</v>
      </c>
      <c r="AC216" s="33" t="str">
        <f t="shared" si="31"/>
        <v>17 km/h</v>
      </c>
      <c r="AD216" s="33">
        <f>Table1[[#This Row],[casual]]</f>
        <v>0</v>
      </c>
      <c r="AE216" s="33">
        <f>Table1[[#This Row],[registered]]</f>
        <v>3</v>
      </c>
      <c r="AF216" s="33">
        <f>Table1[[#This Row],[cnt]]</f>
        <v>3</v>
      </c>
    </row>
    <row r="217" spans="1:32" ht="15" thickBot="1" x14ac:dyDescent="0.35">
      <c r="A217" s="26">
        <v>216</v>
      </c>
      <c r="B217" s="17">
        <v>40553</v>
      </c>
      <c r="C217" s="10">
        <v>1</v>
      </c>
      <c r="D217" s="10">
        <v>0</v>
      </c>
      <c r="E217" s="10">
        <v>1</v>
      </c>
      <c r="F217" s="10">
        <v>6</v>
      </c>
      <c r="G217" s="18" t="b">
        <v>0</v>
      </c>
      <c r="H217" s="10">
        <v>1</v>
      </c>
      <c r="I217" s="10">
        <v>1</v>
      </c>
      <c r="J217" s="10">
        <v>0.12</v>
      </c>
      <c r="K217" s="16">
        <v>0.1212</v>
      </c>
      <c r="L217" s="16">
        <v>0.5</v>
      </c>
      <c r="M217" s="16">
        <v>0.28360000000000002</v>
      </c>
      <c r="N217" s="16">
        <v>0</v>
      </c>
      <c r="O217" s="16">
        <v>31</v>
      </c>
      <c r="P217" s="16">
        <v>31</v>
      </c>
      <c r="Q217" s="10">
        <v>216</v>
      </c>
      <c r="R217" s="17">
        <v>40553</v>
      </c>
      <c r="S217" t="str">
        <f t="shared" si="24"/>
        <v>Winter</v>
      </c>
      <c r="T217">
        <f>2011 + Table1[[#This Row],[yr]]</f>
        <v>2011</v>
      </c>
      <c r="U217" t="str">
        <f t="shared" si="25"/>
        <v>January</v>
      </c>
      <c r="V217" t="str">
        <f t="shared" si="26"/>
        <v>06 AM</v>
      </c>
      <c r="W217" t="b">
        <f>Table1[[#This Row],[holiday]]</f>
        <v>0</v>
      </c>
      <c r="X217" t="str">
        <f t="shared" si="27"/>
        <v>Monday</v>
      </c>
      <c r="Y217" t="str">
        <f t="shared" si="28"/>
        <v>Clear</v>
      </c>
      <c r="Z217" t="str">
        <f t="shared" si="29"/>
        <v>4.9 °C</v>
      </c>
      <c r="AA217" t="str">
        <f t="shared" si="29"/>
        <v>5 °C</v>
      </c>
      <c r="AB217" t="str">
        <f t="shared" si="30"/>
        <v>50 %</v>
      </c>
      <c r="AC217" t="str">
        <f t="shared" si="31"/>
        <v>19 km/h</v>
      </c>
      <c r="AD217">
        <f>Table1[[#This Row],[casual]]</f>
        <v>0</v>
      </c>
      <c r="AE217">
        <f>Table1[[#This Row],[registered]]</f>
        <v>31</v>
      </c>
      <c r="AF217">
        <f>Table1[[#This Row],[cnt]]</f>
        <v>31</v>
      </c>
    </row>
    <row r="218" spans="1:32" ht="15" thickBot="1" x14ac:dyDescent="0.35">
      <c r="A218" s="26">
        <v>217</v>
      </c>
      <c r="B218" s="17">
        <v>40553</v>
      </c>
      <c r="C218" s="10">
        <v>1</v>
      </c>
      <c r="D218" s="10">
        <v>0</v>
      </c>
      <c r="E218" s="10">
        <v>1</v>
      </c>
      <c r="F218" s="10">
        <v>7</v>
      </c>
      <c r="G218" s="18" t="b">
        <v>0</v>
      </c>
      <c r="H218" s="10">
        <v>1</v>
      </c>
      <c r="I218" s="10">
        <v>1</v>
      </c>
      <c r="J218" s="10">
        <v>0.12</v>
      </c>
      <c r="K218" s="16">
        <v>0.1212</v>
      </c>
      <c r="L218" s="16">
        <v>0.5</v>
      </c>
      <c r="M218" s="16">
        <v>0.22389999999999999</v>
      </c>
      <c r="N218" s="16">
        <v>2</v>
      </c>
      <c r="O218" s="16">
        <v>75</v>
      </c>
      <c r="P218" s="16">
        <v>77</v>
      </c>
      <c r="Q218" s="31">
        <v>217</v>
      </c>
      <c r="R218" s="32">
        <v>40553</v>
      </c>
      <c r="S218" s="33" t="str">
        <f t="shared" si="24"/>
        <v>Winter</v>
      </c>
      <c r="T218" s="33">
        <f>2011 + Table1[[#This Row],[yr]]</f>
        <v>2011</v>
      </c>
      <c r="U218" s="33" t="str">
        <f t="shared" si="25"/>
        <v>January</v>
      </c>
      <c r="V218" s="33" t="str">
        <f t="shared" si="26"/>
        <v>07 AM</v>
      </c>
      <c r="W218" s="33" t="b">
        <f>Table1[[#This Row],[holiday]]</f>
        <v>0</v>
      </c>
      <c r="X218" s="33" t="str">
        <f t="shared" si="27"/>
        <v>Monday</v>
      </c>
      <c r="Y218" s="33" t="str">
        <f t="shared" si="28"/>
        <v>Clear</v>
      </c>
      <c r="Z218" s="33" t="str">
        <f t="shared" si="29"/>
        <v>4.9 °C</v>
      </c>
      <c r="AA218" s="33" t="str">
        <f t="shared" si="29"/>
        <v>5 °C</v>
      </c>
      <c r="AB218" s="33" t="str">
        <f t="shared" si="30"/>
        <v>50 %</v>
      </c>
      <c r="AC218" s="33" t="str">
        <f t="shared" si="31"/>
        <v>15 km/h</v>
      </c>
      <c r="AD218" s="33">
        <f>Table1[[#This Row],[casual]]</f>
        <v>2</v>
      </c>
      <c r="AE218" s="33">
        <f>Table1[[#This Row],[registered]]</f>
        <v>75</v>
      </c>
      <c r="AF218" s="33">
        <f>Table1[[#This Row],[cnt]]</f>
        <v>77</v>
      </c>
    </row>
    <row r="219" spans="1:32" ht="15" thickBot="1" x14ac:dyDescent="0.35">
      <c r="A219" s="26">
        <v>218</v>
      </c>
      <c r="B219" s="17">
        <v>40553</v>
      </c>
      <c r="C219" s="10">
        <v>1</v>
      </c>
      <c r="D219" s="10">
        <v>0</v>
      </c>
      <c r="E219" s="10">
        <v>1</v>
      </c>
      <c r="F219" s="10">
        <v>8</v>
      </c>
      <c r="G219" s="18" t="b">
        <v>0</v>
      </c>
      <c r="H219" s="10">
        <v>1</v>
      </c>
      <c r="I219" s="10">
        <v>2</v>
      </c>
      <c r="J219" s="10">
        <v>0.12</v>
      </c>
      <c r="K219" s="16">
        <v>0.1212</v>
      </c>
      <c r="L219" s="16">
        <v>0.5</v>
      </c>
      <c r="M219" s="16">
        <v>0.28360000000000002</v>
      </c>
      <c r="N219" s="16">
        <v>4</v>
      </c>
      <c r="O219" s="16">
        <v>184</v>
      </c>
      <c r="P219" s="16">
        <v>188</v>
      </c>
      <c r="Q219" s="10">
        <v>218</v>
      </c>
      <c r="R219" s="17">
        <v>40553</v>
      </c>
      <c r="S219" t="str">
        <f t="shared" si="24"/>
        <v>Winter</v>
      </c>
      <c r="T219">
        <f>2011 + Table1[[#This Row],[yr]]</f>
        <v>2011</v>
      </c>
      <c r="U219" t="str">
        <f t="shared" si="25"/>
        <v>January</v>
      </c>
      <c r="V219" t="str">
        <f t="shared" si="26"/>
        <v>08 AM</v>
      </c>
      <c r="W219" t="b">
        <f>Table1[[#This Row],[holiday]]</f>
        <v>0</v>
      </c>
      <c r="X219" t="str">
        <f t="shared" si="27"/>
        <v>Monday</v>
      </c>
      <c r="Y219" t="str">
        <f t="shared" si="28"/>
        <v>Mist</v>
      </c>
      <c r="Z219" t="str">
        <f t="shared" si="29"/>
        <v>4.9 °C</v>
      </c>
      <c r="AA219" t="str">
        <f t="shared" si="29"/>
        <v>5 °C</v>
      </c>
      <c r="AB219" t="str">
        <f t="shared" si="30"/>
        <v>50 %</v>
      </c>
      <c r="AC219" t="str">
        <f t="shared" si="31"/>
        <v>19 km/h</v>
      </c>
      <c r="AD219">
        <f>Table1[[#This Row],[casual]]</f>
        <v>4</v>
      </c>
      <c r="AE219">
        <f>Table1[[#This Row],[registered]]</f>
        <v>184</v>
      </c>
      <c r="AF219">
        <f>Table1[[#This Row],[cnt]]</f>
        <v>188</v>
      </c>
    </row>
    <row r="220" spans="1:32" ht="15" thickBot="1" x14ac:dyDescent="0.35">
      <c r="A220" s="26">
        <v>219</v>
      </c>
      <c r="B220" s="17">
        <v>40553</v>
      </c>
      <c r="C220" s="10">
        <v>1</v>
      </c>
      <c r="D220" s="10">
        <v>0</v>
      </c>
      <c r="E220" s="10">
        <v>1</v>
      </c>
      <c r="F220" s="10">
        <v>9</v>
      </c>
      <c r="G220" s="18" t="b">
        <v>0</v>
      </c>
      <c r="H220" s="10">
        <v>1</v>
      </c>
      <c r="I220" s="10">
        <v>2</v>
      </c>
      <c r="J220" s="10">
        <v>0.14000000000000001</v>
      </c>
      <c r="K220" s="16">
        <v>0.1212</v>
      </c>
      <c r="L220" s="16">
        <v>0.5</v>
      </c>
      <c r="M220" s="16">
        <v>0.25369999999999998</v>
      </c>
      <c r="N220" s="16">
        <v>2</v>
      </c>
      <c r="O220" s="16">
        <v>92</v>
      </c>
      <c r="P220" s="16">
        <v>94</v>
      </c>
      <c r="Q220" s="31">
        <v>219</v>
      </c>
      <c r="R220" s="32">
        <v>40553</v>
      </c>
      <c r="S220" s="33" t="str">
        <f t="shared" si="24"/>
        <v>Winter</v>
      </c>
      <c r="T220" s="33">
        <f>2011 + Table1[[#This Row],[yr]]</f>
        <v>2011</v>
      </c>
      <c r="U220" s="33" t="str">
        <f t="shared" si="25"/>
        <v>January</v>
      </c>
      <c r="V220" s="33" t="str">
        <f t="shared" si="26"/>
        <v>09 AM</v>
      </c>
      <c r="W220" s="33" t="b">
        <f>Table1[[#This Row],[holiday]]</f>
        <v>0</v>
      </c>
      <c r="X220" s="33" t="str">
        <f t="shared" si="27"/>
        <v>Monday</v>
      </c>
      <c r="Y220" s="33" t="str">
        <f t="shared" si="28"/>
        <v>Mist</v>
      </c>
      <c r="Z220" s="33" t="str">
        <f t="shared" si="29"/>
        <v>5.7 °C</v>
      </c>
      <c r="AA220" s="33" t="str">
        <f t="shared" si="29"/>
        <v>5 °C</v>
      </c>
      <c r="AB220" s="33" t="str">
        <f t="shared" si="30"/>
        <v>50 %</v>
      </c>
      <c r="AC220" s="33" t="str">
        <f t="shared" si="31"/>
        <v>17 km/h</v>
      </c>
      <c r="AD220" s="33">
        <f>Table1[[#This Row],[casual]]</f>
        <v>2</v>
      </c>
      <c r="AE220" s="33">
        <f>Table1[[#This Row],[registered]]</f>
        <v>92</v>
      </c>
      <c r="AF220" s="33">
        <f>Table1[[#This Row],[cnt]]</f>
        <v>94</v>
      </c>
    </row>
    <row r="221" spans="1:32" ht="15" thickBot="1" x14ac:dyDescent="0.35">
      <c r="A221" s="26">
        <v>220</v>
      </c>
      <c r="B221" s="17">
        <v>40553</v>
      </c>
      <c r="C221" s="10">
        <v>1</v>
      </c>
      <c r="D221" s="10">
        <v>0</v>
      </c>
      <c r="E221" s="10">
        <v>1</v>
      </c>
      <c r="F221" s="10">
        <v>10</v>
      </c>
      <c r="G221" s="18" t="b">
        <v>0</v>
      </c>
      <c r="H221" s="10">
        <v>1</v>
      </c>
      <c r="I221" s="10">
        <v>2</v>
      </c>
      <c r="J221" s="10">
        <v>0.14000000000000001</v>
      </c>
      <c r="K221" s="16">
        <v>0.1212</v>
      </c>
      <c r="L221" s="16">
        <v>0.5</v>
      </c>
      <c r="M221" s="16">
        <v>0.29849999999999999</v>
      </c>
      <c r="N221" s="16">
        <v>0</v>
      </c>
      <c r="O221" s="16">
        <v>31</v>
      </c>
      <c r="P221" s="16">
        <v>31</v>
      </c>
      <c r="Q221" s="10">
        <v>220</v>
      </c>
      <c r="R221" s="17">
        <v>40553</v>
      </c>
      <c r="S221" t="str">
        <f t="shared" si="24"/>
        <v>Winter</v>
      </c>
      <c r="T221">
        <f>2011 + Table1[[#This Row],[yr]]</f>
        <v>2011</v>
      </c>
      <c r="U221" t="str">
        <f t="shared" si="25"/>
        <v>January</v>
      </c>
      <c r="V221" t="str">
        <f t="shared" si="26"/>
        <v>10 AM</v>
      </c>
      <c r="W221" t="b">
        <f>Table1[[#This Row],[holiday]]</f>
        <v>0</v>
      </c>
      <c r="X221" t="str">
        <f t="shared" si="27"/>
        <v>Monday</v>
      </c>
      <c r="Y221" t="str">
        <f t="shared" si="28"/>
        <v>Mist</v>
      </c>
      <c r="Z221" t="str">
        <f t="shared" si="29"/>
        <v>5.7 °C</v>
      </c>
      <c r="AA221" t="str">
        <f t="shared" si="29"/>
        <v>5 °C</v>
      </c>
      <c r="AB221" t="str">
        <f t="shared" si="30"/>
        <v>50 %</v>
      </c>
      <c r="AC221" t="str">
        <f t="shared" si="31"/>
        <v>20 km/h</v>
      </c>
      <c r="AD221">
        <f>Table1[[#This Row],[casual]]</f>
        <v>0</v>
      </c>
      <c r="AE221">
        <f>Table1[[#This Row],[registered]]</f>
        <v>31</v>
      </c>
      <c r="AF221">
        <f>Table1[[#This Row],[cnt]]</f>
        <v>31</v>
      </c>
    </row>
    <row r="222" spans="1:32" ht="15" thickBot="1" x14ac:dyDescent="0.35">
      <c r="A222" s="26">
        <v>221</v>
      </c>
      <c r="B222" s="17">
        <v>40553</v>
      </c>
      <c r="C222" s="10">
        <v>1</v>
      </c>
      <c r="D222" s="10">
        <v>0</v>
      </c>
      <c r="E222" s="10">
        <v>1</v>
      </c>
      <c r="F222" s="10">
        <v>11</v>
      </c>
      <c r="G222" s="18" t="b">
        <v>0</v>
      </c>
      <c r="H222" s="10">
        <v>1</v>
      </c>
      <c r="I222" s="10">
        <v>2</v>
      </c>
      <c r="J222" s="10">
        <v>0.16</v>
      </c>
      <c r="K222" s="16">
        <v>0.13639999999999999</v>
      </c>
      <c r="L222" s="16">
        <v>0.47</v>
      </c>
      <c r="M222" s="16">
        <v>0.28360000000000002</v>
      </c>
      <c r="N222" s="16">
        <v>2</v>
      </c>
      <c r="O222" s="16">
        <v>28</v>
      </c>
      <c r="P222" s="16">
        <v>30</v>
      </c>
      <c r="Q222" s="31">
        <v>221</v>
      </c>
      <c r="R222" s="32">
        <v>40553</v>
      </c>
      <c r="S222" s="33" t="str">
        <f t="shared" si="24"/>
        <v>Winter</v>
      </c>
      <c r="T222" s="33">
        <f>2011 + Table1[[#This Row],[yr]]</f>
        <v>2011</v>
      </c>
      <c r="U222" s="33" t="str">
        <f t="shared" si="25"/>
        <v>January</v>
      </c>
      <c r="V222" s="33" t="str">
        <f t="shared" si="26"/>
        <v>11 AM</v>
      </c>
      <c r="W222" s="33" t="b">
        <f>Table1[[#This Row],[holiday]]</f>
        <v>0</v>
      </c>
      <c r="X222" s="33" t="str">
        <f t="shared" si="27"/>
        <v>Monday</v>
      </c>
      <c r="Y222" s="33" t="str">
        <f t="shared" si="28"/>
        <v>Mist</v>
      </c>
      <c r="Z222" s="33" t="str">
        <f t="shared" si="29"/>
        <v>6.6 °C</v>
      </c>
      <c r="AA222" s="33" t="str">
        <f t="shared" si="29"/>
        <v>5.6 °C</v>
      </c>
      <c r="AB222" s="33" t="str">
        <f t="shared" si="30"/>
        <v>47 %</v>
      </c>
      <c r="AC222" s="33" t="str">
        <f t="shared" si="31"/>
        <v>19 km/h</v>
      </c>
      <c r="AD222" s="33">
        <f>Table1[[#This Row],[casual]]</f>
        <v>2</v>
      </c>
      <c r="AE222" s="33">
        <f>Table1[[#This Row],[registered]]</f>
        <v>28</v>
      </c>
      <c r="AF222" s="33">
        <f>Table1[[#This Row],[cnt]]</f>
        <v>30</v>
      </c>
    </row>
    <row r="223" spans="1:32" ht="15" thickBot="1" x14ac:dyDescent="0.35">
      <c r="A223" s="26">
        <v>222</v>
      </c>
      <c r="B223" s="17">
        <v>40553</v>
      </c>
      <c r="C223" s="10">
        <v>1</v>
      </c>
      <c r="D223" s="10">
        <v>0</v>
      </c>
      <c r="E223" s="10">
        <v>1</v>
      </c>
      <c r="F223" s="10">
        <v>12</v>
      </c>
      <c r="G223" s="18" t="b">
        <v>0</v>
      </c>
      <c r="H223" s="10">
        <v>1</v>
      </c>
      <c r="I223" s="10">
        <v>2</v>
      </c>
      <c r="J223" s="10">
        <v>0.2</v>
      </c>
      <c r="K223" s="16">
        <v>0.18179999999999999</v>
      </c>
      <c r="L223" s="16">
        <v>0.4</v>
      </c>
      <c r="M223" s="16">
        <v>0.28360000000000002</v>
      </c>
      <c r="N223" s="16">
        <v>5</v>
      </c>
      <c r="O223" s="16">
        <v>47</v>
      </c>
      <c r="P223" s="16">
        <v>52</v>
      </c>
      <c r="Q223" s="10">
        <v>222</v>
      </c>
      <c r="R223" s="17">
        <v>40553</v>
      </c>
      <c r="S223" t="str">
        <f t="shared" si="24"/>
        <v>Winter</v>
      </c>
      <c r="T223">
        <f>2011 + Table1[[#This Row],[yr]]</f>
        <v>2011</v>
      </c>
      <c r="U223" t="str">
        <f t="shared" si="25"/>
        <v>January</v>
      </c>
      <c r="V223" t="str">
        <f t="shared" si="26"/>
        <v>12 PM</v>
      </c>
      <c r="W223" t="b">
        <f>Table1[[#This Row],[holiday]]</f>
        <v>0</v>
      </c>
      <c r="X223" t="str">
        <f t="shared" si="27"/>
        <v>Monday</v>
      </c>
      <c r="Y223" t="str">
        <f t="shared" si="28"/>
        <v>Mist</v>
      </c>
      <c r="Z223" t="str">
        <f t="shared" si="29"/>
        <v>8.2 °C</v>
      </c>
      <c r="AA223" t="str">
        <f t="shared" si="29"/>
        <v>7.5 °C</v>
      </c>
      <c r="AB223" t="str">
        <f t="shared" si="30"/>
        <v>40 %</v>
      </c>
      <c r="AC223" t="str">
        <f t="shared" si="31"/>
        <v>19 km/h</v>
      </c>
      <c r="AD223">
        <f>Table1[[#This Row],[casual]]</f>
        <v>5</v>
      </c>
      <c r="AE223">
        <f>Table1[[#This Row],[registered]]</f>
        <v>47</v>
      </c>
      <c r="AF223">
        <f>Table1[[#This Row],[cnt]]</f>
        <v>52</v>
      </c>
    </row>
    <row r="224" spans="1:32" ht="15" thickBot="1" x14ac:dyDescent="0.35">
      <c r="A224" s="26">
        <v>223</v>
      </c>
      <c r="B224" s="17">
        <v>40553</v>
      </c>
      <c r="C224" s="10">
        <v>1</v>
      </c>
      <c r="D224" s="10">
        <v>0</v>
      </c>
      <c r="E224" s="10">
        <v>1</v>
      </c>
      <c r="F224" s="10">
        <v>13</v>
      </c>
      <c r="G224" s="18" t="b">
        <v>0</v>
      </c>
      <c r="H224" s="10">
        <v>1</v>
      </c>
      <c r="I224" s="10">
        <v>2</v>
      </c>
      <c r="J224" s="10">
        <v>0.2</v>
      </c>
      <c r="K224" s="16">
        <v>0.18179999999999999</v>
      </c>
      <c r="L224" s="16">
        <v>0.4</v>
      </c>
      <c r="M224" s="16">
        <v>0.28360000000000002</v>
      </c>
      <c r="N224" s="16">
        <v>4</v>
      </c>
      <c r="O224" s="16">
        <v>50</v>
      </c>
      <c r="P224" s="16">
        <v>54</v>
      </c>
      <c r="Q224" s="31">
        <v>223</v>
      </c>
      <c r="R224" s="32">
        <v>40553</v>
      </c>
      <c r="S224" s="33" t="str">
        <f t="shared" si="24"/>
        <v>Winter</v>
      </c>
      <c r="T224" s="33">
        <f>2011 + Table1[[#This Row],[yr]]</f>
        <v>2011</v>
      </c>
      <c r="U224" s="33" t="str">
        <f t="shared" si="25"/>
        <v>January</v>
      </c>
      <c r="V224" s="33" t="str">
        <f t="shared" si="26"/>
        <v>01 PM</v>
      </c>
      <c r="W224" s="33" t="b">
        <f>Table1[[#This Row],[holiday]]</f>
        <v>0</v>
      </c>
      <c r="X224" s="33" t="str">
        <f t="shared" si="27"/>
        <v>Monday</v>
      </c>
      <c r="Y224" s="33" t="str">
        <f t="shared" si="28"/>
        <v>Mist</v>
      </c>
      <c r="Z224" s="33" t="str">
        <f t="shared" si="29"/>
        <v>8.2 °C</v>
      </c>
      <c r="AA224" s="33" t="str">
        <f t="shared" si="29"/>
        <v>7.5 °C</v>
      </c>
      <c r="AB224" s="33" t="str">
        <f t="shared" si="30"/>
        <v>40 %</v>
      </c>
      <c r="AC224" s="33" t="str">
        <f t="shared" si="31"/>
        <v>19 km/h</v>
      </c>
      <c r="AD224" s="33">
        <f>Table1[[#This Row],[casual]]</f>
        <v>4</v>
      </c>
      <c r="AE224" s="33">
        <f>Table1[[#This Row],[registered]]</f>
        <v>50</v>
      </c>
      <c r="AF224" s="33">
        <f>Table1[[#This Row],[cnt]]</f>
        <v>54</v>
      </c>
    </row>
    <row r="225" spans="1:32" ht="15" thickBot="1" x14ac:dyDescent="0.35">
      <c r="A225" s="26">
        <v>224</v>
      </c>
      <c r="B225" s="17">
        <v>40553</v>
      </c>
      <c r="C225" s="10">
        <v>1</v>
      </c>
      <c r="D225" s="10">
        <v>0</v>
      </c>
      <c r="E225" s="10">
        <v>1</v>
      </c>
      <c r="F225" s="10">
        <v>14</v>
      </c>
      <c r="G225" s="18" t="b">
        <v>0</v>
      </c>
      <c r="H225" s="10">
        <v>1</v>
      </c>
      <c r="I225" s="10">
        <v>2</v>
      </c>
      <c r="J225" s="10">
        <v>0.2</v>
      </c>
      <c r="K225" s="16">
        <v>0.19700000000000001</v>
      </c>
      <c r="L225" s="16">
        <v>0.4</v>
      </c>
      <c r="M225" s="16">
        <v>0.22389999999999999</v>
      </c>
      <c r="N225" s="16">
        <v>0</v>
      </c>
      <c r="O225" s="16">
        <v>47</v>
      </c>
      <c r="P225" s="16">
        <v>47</v>
      </c>
      <c r="Q225" s="10">
        <v>224</v>
      </c>
      <c r="R225" s="17">
        <v>40553</v>
      </c>
      <c r="S225" t="str">
        <f t="shared" si="24"/>
        <v>Winter</v>
      </c>
      <c r="T225">
        <f>2011 + Table1[[#This Row],[yr]]</f>
        <v>2011</v>
      </c>
      <c r="U225" t="str">
        <f t="shared" si="25"/>
        <v>January</v>
      </c>
      <c r="V225" t="str">
        <f t="shared" si="26"/>
        <v>02 PM</v>
      </c>
      <c r="W225" t="b">
        <f>Table1[[#This Row],[holiday]]</f>
        <v>0</v>
      </c>
      <c r="X225" t="str">
        <f t="shared" si="27"/>
        <v>Monday</v>
      </c>
      <c r="Y225" t="str">
        <f t="shared" si="28"/>
        <v>Mist</v>
      </c>
      <c r="Z225" t="str">
        <f t="shared" si="29"/>
        <v>8.2 °C</v>
      </c>
      <c r="AA225" t="str">
        <f t="shared" si="29"/>
        <v>8.1 °C</v>
      </c>
      <c r="AB225" t="str">
        <f t="shared" si="30"/>
        <v>40 %</v>
      </c>
      <c r="AC225" t="str">
        <f t="shared" si="31"/>
        <v>15 km/h</v>
      </c>
      <c r="AD225">
        <f>Table1[[#This Row],[casual]]</f>
        <v>0</v>
      </c>
      <c r="AE225">
        <f>Table1[[#This Row],[registered]]</f>
        <v>47</v>
      </c>
      <c r="AF225">
        <f>Table1[[#This Row],[cnt]]</f>
        <v>47</v>
      </c>
    </row>
    <row r="226" spans="1:32" ht="15" thickBot="1" x14ac:dyDescent="0.35">
      <c r="A226" s="26">
        <v>225</v>
      </c>
      <c r="B226" s="17">
        <v>40553</v>
      </c>
      <c r="C226" s="10">
        <v>1</v>
      </c>
      <c r="D226" s="10">
        <v>0</v>
      </c>
      <c r="E226" s="10">
        <v>1</v>
      </c>
      <c r="F226" s="10">
        <v>15</v>
      </c>
      <c r="G226" s="18" t="b">
        <v>0</v>
      </c>
      <c r="H226" s="10">
        <v>1</v>
      </c>
      <c r="I226" s="10">
        <v>2</v>
      </c>
      <c r="J226" s="10">
        <v>0.2</v>
      </c>
      <c r="K226" s="16">
        <v>0.19700000000000001</v>
      </c>
      <c r="L226" s="16">
        <v>0.4</v>
      </c>
      <c r="M226" s="16">
        <v>0.22389999999999999</v>
      </c>
      <c r="N226" s="16">
        <v>2</v>
      </c>
      <c r="O226" s="16">
        <v>43</v>
      </c>
      <c r="P226" s="16">
        <v>45</v>
      </c>
      <c r="Q226" s="31">
        <v>225</v>
      </c>
      <c r="R226" s="32">
        <v>40553</v>
      </c>
      <c r="S226" s="33" t="str">
        <f t="shared" si="24"/>
        <v>Winter</v>
      </c>
      <c r="T226" s="33">
        <f>2011 + Table1[[#This Row],[yr]]</f>
        <v>2011</v>
      </c>
      <c r="U226" s="33" t="str">
        <f t="shared" si="25"/>
        <v>January</v>
      </c>
      <c r="V226" s="33" t="str">
        <f t="shared" si="26"/>
        <v>03 PM</v>
      </c>
      <c r="W226" s="33" t="b">
        <f>Table1[[#This Row],[holiday]]</f>
        <v>0</v>
      </c>
      <c r="X226" s="33" t="str">
        <f t="shared" si="27"/>
        <v>Monday</v>
      </c>
      <c r="Y226" s="33" t="str">
        <f t="shared" si="28"/>
        <v>Mist</v>
      </c>
      <c r="Z226" s="33" t="str">
        <f t="shared" si="29"/>
        <v>8.2 °C</v>
      </c>
      <c r="AA226" s="33" t="str">
        <f t="shared" si="29"/>
        <v>8.1 °C</v>
      </c>
      <c r="AB226" s="33" t="str">
        <f t="shared" si="30"/>
        <v>40 %</v>
      </c>
      <c r="AC226" s="33" t="str">
        <f t="shared" si="31"/>
        <v>15 km/h</v>
      </c>
      <c r="AD226" s="33">
        <f>Table1[[#This Row],[casual]]</f>
        <v>2</v>
      </c>
      <c r="AE226" s="33">
        <f>Table1[[#This Row],[registered]]</f>
        <v>43</v>
      </c>
      <c r="AF226" s="33">
        <f>Table1[[#This Row],[cnt]]</f>
        <v>45</v>
      </c>
    </row>
    <row r="227" spans="1:32" ht="15" thickBot="1" x14ac:dyDescent="0.35">
      <c r="A227" s="26">
        <v>226</v>
      </c>
      <c r="B227" s="17">
        <v>40553</v>
      </c>
      <c r="C227" s="10">
        <v>1</v>
      </c>
      <c r="D227" s="10">
        <v>0</v>
      </c>
      <c r="E227" s="10">
        <v>1</v>
      </c>
      <c r="F227" s="10">
        <v>16</v>
      </c>
      <c r="G227" s="18" t="b">
        <v>0</v>
      </c>
      <c r="H227" s="10">
        <v>1</v>
      </c>
      <c r="I227" s="10">
        <v>1</v>
      </c>
      <c r="J227" s="10">
        <v>0.2</v>
      </c>
      <c r="K227" s="16">
        <v>0.21210000000000001</v>
      </c>
      <c r="L227" s="16">
        <v>0.4</v>
      </c>
      <c r="M227" s="16">
        <v>0.1343</v>
      </c>
      <c r="N227" s="16">
        <v>4</v>
      </c>
      <c r="O227" s="16">
        <v>70</v>
      </c>
      <c r="P227" s="16">
        <v>74</v>
      </c>
      <c r="Q227" s="10">
        <v>226</v>
      </c>
      <c r="R227" s="17">
        <v>40553</v>
      </c>
      <c r="S227" t="str">
        <f t="shared" si="24"/>
        <v>Winter</v>
      </c>
      <c r="T227">
        <f>2011 + Table1[[#This Row],[yr]]</f>
        <v>2011</v>
      </c>
      <c r="U227" t="str">
        <f t="shared" si="25"/>
        <v>January</v>
      </c>
      <c r="V227" t="str">
        <f t="shared" si="26"/>
        <v>04 PM</v>
      </c>
      <c r="W227" t="b">
        <f>Table1[[#This Row],[holiday]]</f>
        <v>0</v>
      </c>
      <c r="X227" t="str">
        <f t="shared" si="27"/>
        <v>Monday</v>
      </c>
      <c r="Y227" t="str">
        <f t="shared" si="28"/>
        <v>Clear</v>
      </c>
      <c r="Z227" t="str">
        <f t="shared" si="29"/>
        <v>8.2 °C</v>
      </c>
      <c r="AA227" t="str">
        <f t="shared" si="29"/>
        <v>8.7 °C</v>
      </c>
      <c r="AB227" t="str">
        <f t="shared" si="30"/>
        <v>40 %</v>
      </c>
      <c r="AC227" t="str">
        <f t="shared" si="31"/>
        <v>9 km/h</v>
      </c>
      <c r="AD227">
        <f>Table1[[#This Row],[casual]]</f>
        <v>4</v>
      </c>
      <c r="AE227">
        <f>Table1[[#This Row],[registered]]</f>
        <v>70</v>
      </c>
      <c r="AF227">
        <f>Table1[[#This Row],[cnt]]</f>
        <v>74</v>
      </c>
    </row>
    <row r="228" spans="1:32" ht="15" thickBot="1" x14ac:dyDescent="0.35">
      <c r="A228" s="26">
        <v>227</v>
      </c>
      <c r="B228" s="17">
        <v>40553</v>
      </c>
      <c r="C228" s="10">
        <v>1</v>
      </c>
      <c r="D228" s="10">
        <v>0</v>
      </c>
      <c r="E228" s="10">
        <v>1</v>
      </c>
      <c r="F228" s="10">
        <v>17</v>
      </c>
      <c r="G228" s="18" t="b">
        <v>0</v>
      </c>
      <c r="H228" s="10">
        <v>1</v>
      </c>
      <c r="I228" s="10">
        <v>1</v>
      </c>
      <c r="J228" s="10">
        <v>0.2</v>
      </c>
      <c r="K228" s="16">
        <v>0.2273</v>
      </c>
      <c r="L228" s="16">
        <v>0.4</v>
      </c>
      <c r="M228" s="16">
        <v>0.1045</v>
      </c>
      <c r="N228" s="16">
        <v>4</v>
      </c>
      <c r="O228" s="16">
        <v>174</v>
      </c>
      <c r="P228" s="16">
        <v>178</v>
      </c>
      <c r="Q228" s="31">
        <v>227</v>
      </c>
      <c r="R228" s="32">
        <v>40553</v>
      </c>
      <c r="S228" s="33" t="str">
        <f t="shared" si="24"/>
        <v>Winter</v>
      </c>
      <c r="T228" s="33">
        <f>2011 + Table1[[#This Row],[yr]]</f>
        <v>2011</v>
      </c>
      <c r="U228" s="33" t="str">
        <f t="shared" si="25"/>
        <v>January</v>
      </c>
      <c r="V228" s="33" t="str">
        <f t="shared" si="26"/>
        <v>05 PM</v>
      </c>
      <c r="W228" s="33" t="b">
        <f>Table1[[#This Row],[holiday]]</f>
        <v>0</v>
      </c>
      <c r="X228" s="33" t="str">
        <f t="shared" si="27"/>
        <v>Monday</v>
      </c>
      <c r="Y228" s="33" t="str">
        <f t="shared" si="28"/>
        <v>Clear</v>
      </c>
      <c r="Z228" s="33" t="str">
        <f t="shared" si="29"/>
        <v>8.2 °C</v>
      </c>
      <c r="AA228" s="33" t="str">
        <f t="shared" si="29"/>
        <v>9.3 °C</v>
      </c>
      <c r="AB228" s="33" t="str">
        <f t="shared" si="30"/>
        <v>40 %</v>
      </c>
      <c r="AC228" s="33" t="str">
        <f t="shared" si="31"/>
        <v>7 km/h</v>
      </c>
      <c r="AD228" s="33">
        <f>Table1[[#This Row],[casual]]</f>
        <v>4</v>
      </c>
      <c r="AE228" s="33">
        <f>Table1[[#This Row],[registered]]</f>
        <v>174</v>
      </c>
      <c r="AF228" s="33">
        <f>Table1[[#This Row],[cnt]]</f>
        <v>178</v>
      </c>
    </row>
    <row r="229" spans="1:32" ht="15" thickBot="1" x14ac:dyDescent="0.35">
      <c r="A229" s="26">
        <v>228</v>
      </c>
      <c r="B229" s="17">
        <v>40553</v>
      </c>
      <c r="C229" s="10">
        <v>1</v>
      </c>
      <c r="D229" s="10">
        <v>0</v>
      </c>
      <c r="E229" s="10">
        <v>1</v>
      </c>
      <c r="F229" s="10">
        <v>18</v>
      </c>
      <c r="G229" s="18" t="b">
        <v>0</v>
      </c>
      <c r="H229" s="10">
        <v>1</v>
      </c>
      <c r="I229" s="10">
        <v>1</v>
      </c>
      <c r="J229" s="10">
        <v>0.2</v>
      </c>
      <c r="K229" s="16">
        <v>0.19700000000000001</v>
      </c>
      <c r="L229" s="16">
        <v>0.4</v>
      </c>
      <c r="M229" s="16">
        <v>0.22389999999999999</v>
      </c>
      <c r="N229" s="16">
        <v>1</v>
      </c>
      <c r="O229" s="16">
        <v>154</v>
      </c>
      <c r="P229" s="16">
        <v>155</v>
      </c>
      <c r="Q229" s="10">
        <v>228</v>
      </c>
      <c r="R229" s="17">
        <v>40553</v>
      </c>
      <c r="S229" t="str">
        <f t="shared" si="24"/>
        <v>Winter</v>
      </c>
      <c r="T229">
        <f>2011 + Table1[[#This Row],[yr]]</f>
        <v>2011</v>
      </c>
      <c r="U229" t="str">
        <f t="shared" si="25"/>
        <v>January</v>
      </c>
      <c r="V229" t="str">
        <f t="shared" si="26"/>
        <v>06 PM</v>
      </c>
      <c r="W229" t="b">
        <f>Table1[[#This Row],[holiday]]</f>
        <v>0</v>
      </c>
      <c r="X229" t="str">
        <f t="shared" si="27"/>
        <v>Monday</v>
      </c>
      <c r="Y229" t="str">
        <f t="shared" si="28"/>
        <v>Clear</v>
      </c>
      <c r="Z229" t="str">
        <f t="shared" si="29"/>
        <v>8.2 °C</v>
      </c>
      <c r="AA229" t="str">
        <f t="shared" si="29"/>
        <v>8.1 °C</v>
      </c>
      <c r="AB229" t="str">
        <f t="shared" si="30"/>
        <v>40 %</v>
      </c>
      <c r="AC229" t="str">
        <f t="shared" si="31"/>
        <v>15 km/h</v>
      </c>
      <c r="AD229">
        <f>Table1[[#This Row],[casual]]</f>
        <v>1</v>
      </c>
      <c r="AE229">
        <f>Table1[[#This Row],[registered]]</f>
        <v>154</v>
      </c>
      <c r="AF229">
        <f>Table1[[#This Row],[cnt]]</f>
        <v>155</v>
      </c>
    </row>
    <row r="230" spans="1:32" ht="15" thickBot="1" x14ac:dyDescent="0.35">
      <c r="A230" s="26">
        <v>229</v>
      </c>
      <c r="B230" s="17">
        <v>40553</v>
      </c>
      <c r="C230" s="10">
        <v>1</v>
      </c>
      <c r="D230" s="10">
        <v>0</v>
      </c>
      <c r="E230" s="10">
        <v>1</v>
      </c>
      <c r="F230" s="10">
        <v>19</v>
      </c>
      <c r="G230" s="18" t="b">
        <v>0</v>
      </c>
      <c r="H230" s="10">
        <v>1</v>
      </c>
      <c r="I230" s="10">
        <v>1</v>
      </c>
      <c r="J230" s="10">
        <v>0.16</v>
      </c>
      <c r="K230" s="16">
        <v>0.16669999999999999</v>
      </c>
      <c r="L230" s="16">
        <v>0.47</v>
      </c>
      <c r="M230" s="16">
        <v>0.16420000000000001</v>
      </c>
      <c r="N230" s="16">
        <v>3</v>
      </c>
      <c r="O230" s="16">
        <v>92</v>
      </c>
      <c r="P230" s="16">
        <v>95</v>
      </c>
      <c r="Q230" s="31">
        <v>229</v>
      </c>
      <c r="R230" s="32">
        <v>40553</v>
      </c>
      <c r="S230" s="33" t="str">
        <f t="shared" si="24"/>
        <v>Winter</v>
      </c>
      <c r="T230" s="33">
        <f>2011 + Table1[[#This Row],[yr]]</f>
        <v>2011</v>
      </c>
      <c r="U230" s="33" t="str">
        <f t="shared" si="25"/>
        <v>January</v>
      </c>
      <c r="V230" s="33" t="str">
        <f t="shared" si="26"/>
        <v>07 PM</v>
      </c>
      <c r="W230" s="33" t="b">
        <f>Table1[[#This Row],[holiday]]</f>
        <v>0</v>
      </c>
      <c r="X230" s="33" t="str">
        <f t="shared" si="27"/>
        <v>Monday</v>
      </c>
      <c r="Y230" s="33" t="str">
        <f t="shared" si="28"/>
        <v>Clear</v>
      </c>
      <c r="Z230" s="33" t="str">
        <f t="shared" si="29"/>
        <v>6.6 °C</v>
      </c>
      <c r="AA230" s="33" t="str">
        <f t="shared" si="29"/>
        <v>6.8 °C</v>
      </c>
      <c r="AB230" s="33" t="str">
        <f t="shared" si="30"/>
        <v>47 %</v>
      </c>
      <c r="AC230" s="33" t="str">
        <f t="shared" si="31"/>
        <v>11 km/h</v>
      </c>
      <c r="AD230" s="33">
        <f>Table1[[#This Row],[casual]]</f>
        <v>3</v>
      </c>
      <c r="AE230" s="33">
        <f>Table1[[#This Row],[registered]]</f>
        <v>92</v>
      </c>
      <c r="AF230" s="33">
        <f>Table1[[#This Row],[cnt]]</f>
        <v>95</v>
      </c>
    </row>
    <row r="231" spans="1:32" ht="15" thickBot="1" x14ac:dyDescent="0.35">
      <c r="A231" s="26">
        <v>230</v>
      </c>
      <c r="B231" s="17">
        <v>40553</v>
      </c>
      <c r="C231" s="10">
        <v>1</v>
      </c>
      <c r="D231" s="10">
        <v>0</v>
      </c>
      <c r="E231" s="10">
        <v>1</v>
      </c>
      <c r="F231" s="10">
        <v>20</v>
      </c>
      <c r="G231" s="18" t="b">
        <v>0</v>
      </c>
      <c r="H231" s="10">
        <v>1</v>
      </c>
      <c r="I231" s="10">
        <v>1</v>
      </c>
      <c r="J231" s="10">
        <v>0.16</v>
      </c>
      <c r="K231" s="16">
        <v>0.16669999999999999</v>
      </c>
      <c r="L231" s="16">
        <v>0.5</v>
      </c>
      <c r="M231" s="16">
        <v>0.16420000000000001</v>
      </c>
      <c r="N231" s="16">
        <v>1</v>
      </c>
      <c r="O231" s="16">
        <v>73</v>
      </c>
      <c r="P231" s="16">
        <v>74</v>
      </c>
      <c r="Q231" s="10">
        <v>230</v>
      </c>
      <c r="R231" s="17">
        <v>40553</v>
      </c>
      <c r="S231" t="str">
        <f t="shared" si="24"/>
        <v>Winter</v>
      </c>
      <c r="T231">
        <f>2011 + Table1[[#This Row],[yr]]</f>
        <v>2011</v>
      </c>
      <c r="U231" t="str">
        <f t="shared" si="25"/>
        <v>January</v>
      </c>
      <c r="V231" t="str">
        <f t="shared" si="26"/>
        <v>08 PM</v>
      </c>
      <c r="W231" t="b">
        <f>Table1[[#This Row],[holiday]]</f>
        <v>0</v>
      </c>
      <c r="X231" t="str">
        <f t="shared" si="27"/>
        <v>Monday</v>
      </c>
      <c r="Y231" t="str">
        <f t="shared" si="28"/>
        <v>Clear</v>
      </c>
      <c r="Z231" t="str">
        <f t="shared" si="29"/>
        <v>6.6 °C</v>
      </c>
      <c r="AA231" t="str">
        <f t="shared" si="29"/>
        <v>6.8 °C</v>
      </c>
      <c r="AB231" t="str">
        <f t="shared" si="30"/>
        <v>50 %</v>
      </c>
      <c r="AC231" t="str">
        <f t="shared" si="31"/>
        <v>11 km/h</v>
      </c>
      <c r="AD231">
        <f>Table1[[#This Row],[casual]]</f>
        <v>1</v>
      </c>
      <c r="AE231">
        <f>Table1[[#This Row],[registered]]</f>
        <v>73</v>
      </c>
      <c r="AF231">
        <f>Table1[[#This Row],[cnt]]</f>
        <v>74</v>
      </c>
    </row>
    <row r="232" spans="1:32" ht="15" thickBot="1" x14ac:dyDescent="0.35">
      <c r="A232" s="26">
        <v>231</v>
      </c>
      <c r="B232" s="17">
        <v>40553</v>
      </c>
      <c r="C232" s="10">
        <v>1</v>
      </c>
      <c r="D232" s="10">
        <v>0</v>
      </c>
      <c r="E232" s="10">
        <v>1</v>
      </c>
      <c r="F232" s="10">
        <v>21</v>
      </c>
      <c r="G232" s="18" t="b">
        <v>0</v>
      </c>
      <c r="H232" s="10">
        <v>1</v>
      </c>
      <c r="I232" s="10">
        <v>1</v>
      </c>
      <c r="J232" s="10">
        <v>0.14000000000000001</v>
      </c>
      <c r="K232" s="16">
        <v>0.13639999999999999</v>
      </c>
      <c r="L232" s="16">
        <v>0.59</v>
      </c>
      <c r="M232" s="16">
        <v>0.19400000000000001</v>
      </c>
      <c r="N232" s="16">
        <v>1</v>
      </c>
      <c r="O232" s="16">
        <v>37</v>
      </c>
      <c r="P232" s="16">
        <v>38</v>
      </c>
      <c r="Q232" s="31">
        <v>231</v>
      </c>
      <c r="R232" s="32">
        <v>40553</v>
      </c>
      <c r="S232" s="33" t="str">
        <f t="shared" si="24"/>
        <v>Winter</v>
      </c>
      <c r="T232" s="33">
        <f>2011 + Table1[[#This Row],[yr]]</f>
        <v>2011</v>
      </c>
      <c r="U232" s="33" t="str">
        <f t="shared" si="25"/>
        <v>January</v>
      </c>
      <c r="V232" s="33" t="str">
        <f t="shared" si="26"/>
        <v>09 PM</v>
      </c>
      <c r="W232" s="33" t="b">
        <f>Table1[[#This Row],[holiday]]</f>
        <v>0</v>
      </c>
      <c r="X232" s="33" t="str">
        <f t="shared" si="27"/>
        <v>Monday</v>
      </c>
      <c r="Y232" s="33" t="str">
        <f t="shared" si="28"/>
        <v>Clear</v>
      </c>
      <c r="Z232" s="33" t="str">
        <f t="shared" si="29"/>
        <v>5.7 °C</v>
      </c>
      <c r="AA232" s="33" t="str">
        <f t="shared" si="29"/>
        <v>5.6 °C</v>
      </c>
      <c r="AB232" s="33" t="str">
        <f t="shared" si="30"/>
        <v>59 %</v>
      </c>
      <c r="AC232" s="33" t="str">
        <f t="shared" si="31"/>
        <v>13 km/h</v>
      </c>
      <c r="AD232" s="33">
        <f>Table1[[#This Row],[casual]]</f>
        <v>1</v>
      </c>
      <c r="AE232" s="33">
        <f>Table1[[#This Row],[registered]]</f>
        <v>37</v>
      </c>
      <c r="AF232" s="33">
        <f>Table1[[#This Row],[cnt]]</f>
        <v>38</v>
      </c>
    </row>
    <row r="233" spans="1:32" ht="15" thickBot="1" x14ac:dyDescent="0.35">
      <c r="A233" s="26">
        <v>232</v>
      </c>
      <c r="B233" s="17">
        <v>40553</v>
      </c>
      <c r="C233" s="10">
        <v>1</v>
      </c>
      <c r="D233" s="10">
        <v>0</v>
      </c>
      <c r="E233" s="10">
        <v>1</v>
      </c>
      <c r="F233" s="10">
        <v>22</v>
      </c>
      <c r="G233" s="18" t="b">
        <v>0</v>
      </c>
      <c r="H233" s="10">
        <v>1</v>
      </c>
      <c r="I233" s="10">
        <v>1</v>
      </c>
      <c r="J233" s="10">
        <v>0.14000000000000001</v>
      </c>
      <c r="K233" s="16">
        <v>0.1515</v>
      </c>
      <c r="L233" s="16">
        <v>0.59</v>
      </c>
      <c r="M233" s="16">
        <v>0.16420000000000001</v>
      </c>
      <c r="N233" s="16">
        <v>2</v>
      </c>
      <c r="O233" s="16">
        <v>22</v>
      </c>
      <c r="P233" s="16">
        <v>24</v>
      </c>
      <c r="Q233" s="10">
        <v>232</v>
      </c>
      <c r="R233" s="17">
        <v>40553</v>
      </c>
      <c r="S233" t="str">
        <f t="shared" si="24"/>
        <v>Winter</v>
      </c>
      <c r="T233">
        <f>2011 + Table1[[#This Row],[yr]]</f>
        <v>2011</v>
      </c>
      <c r="U233" t="str">
        <f t="shared" si="25"/>
        <v>January</v>
      </c>
      <c r="V233" t="str">
        <f t="shared" si="26"/>
        <v>10 PM</v>
      </c>
      <c r="W233" t="b">
        <f>Table1[[#This Row],[holiday]]</f>
        <v>0</v>
      </c>
      <c r="X233" t="str">
        <f t="shared" si="27"/>
        <v>Monday</v>
      </c>
      <c r="Y233" t="str">
        <f t="shared" si="28"/>
        <v>Clear</v>
      </c>
      <c r="Z233" t="str">
        <f t="shared" si="29"/>
        <v>5.7 °C</v>
      </c>
      <c r="AA233" t="str">
        <f t="shared" si="29"/>
        <v>6.2 °C</v>
      </c>
      <c r="AB233" t="str">
        <f t="shared" si="30"/>
        <v>59 %</v>
      </c>
      <c r="AC233" t="str">
        <f t="shared" si="31"/>
        <v>11 km/h</v>
      </c>
      <c r="AD233">
        <f>Table1[[#This Row],[casual]]</f>
        <v>2</v>
      </c>
      <c r="AE233">
        <f>Table1[[#This Row],[registered]]</f>
        <v>22</v>
      </c>
      <c r="AF233">
        <f>Table1[[#This Row],[cnt]]</f>
        <v>24</v>
      </c>
    </row>
    <row r="234" spans="1:32" ht="15" thickBot="1" x14ac:dyDescent="0.35">
      <c r="A234" s="26">
        <v>233</v>
      </c>
      <c r="B234" s="17">
        <v>40553</v>
      </c>
      <c r="C234" s="10">
        <v>1</v>
      </c>
      <c r="D234" s="10">
        <v>0</v>
      </c>
      <c r="E234" s="10">
        <v>1</v>
      </c>
      <c r="F234" s="10">
        <v>23</v>
      </c>
      <c r="G234" s="18" t="b">
        <v>0</v>
      </c>
      <c r="H234" s="10">
        <v>1</v>
      </c>
      <c r="I234" s="10">
        <v>1</v>
      </c>
      <c r="J234" s="10">
        <v>0.14000000000000001</v>
      </c>
      <c r="K234" s="16">
        <v>0.1515</v>
      </c>
      <c r="L234" s="16">
        <v>0.59</v>
      </c>
      <c r="M234" s="16">
        <v>0.16420000000000001</v>
      </c>
      <c r="N234" s="16">
        <v>0</v>
      </c>
      <c r="O234" s="16">
        <v>18</v>
      </c>
      <c r="P234" s="16">
        <v>18</v>
      </c>
      <c r="Q234" s="31">
        <v>233</v>
      </c>
      <c r="R234" s="32">
        <v>40553</v>
      </c>
      <c r="S234" s="33" t="str">
        <f t="shared" si="24"/>
        <v>Winter</v>
      </c>
      <c r="T234" s="33">
        <f>2011 + Table1[[#This Row],[yr]]</f>
        <v>2011</v>
      </c>
      <c r="U234" s="33" t="str">
        <f t="shared" si="25"/>
        <v>January</v>
      </c>
      <c r="V234" s="33" t="str">
        <f t="shared" si="26"/>
        <v>11 PM</v>
      </c>
      <c r="W234" s="33" t="b">
        <f>Table1[[#This Row],[holiday]]</f>
        <v>0</v>
      </c>
      <c r="X234" s="33" t="str">
        <f t="shared" si="27"/>
        <v>Monday</v>
      </c>
      <c r="Y234" s="33" t="str">
        <f t="shared" si="28"/>
        <v>Clear</v>
      </c>
      <c r="Z234" s="33" t="str">
        <f t="shared" si="29"/>
        <v>5.7 °C</v>
      </c>
      <c r="AA234" s="33" t="str">
        <f t="shared" si="29"/>
        <v>6.2 °C</v>
      </c>
      <c r="AB234" s="33" t="str">
        <f t="shared" si="30"/>
        <v>59 %</v>
      </c>
      <c r="AC234" s="33" t="str">
        <f t="shared" si="31"/>
        <v>11 km/h</v>
      </c>
      <c r="AD234" s="33">
        <f>Table1[[#This Row],[casual]]</f>
        <v>0</v>
      </c>
      <c r="AE234" s="33">
        <f>Table1[[#This Row],[registered]]</f>
        <v>18</v>
      </c>
      <c r="AF234" s="33">
        <f>Table1[[#This Row],[cnt]]</f>
        <v>18</v>
      </c>
    </row>
    <row r="235" spans="1:32" ht="15" thickBot="1" x14ac:dyDescent="0.35">
      <c r="A235" s="26">
        <v>234</v>
      </c>
      <c r="B235" s="17">
        <v>40554</v>
      </c>
      <c r="C235" s="10">
        <v>1</v>
      </c>
      <c r="D235" s="10">
        <v>0</v>
      </c>
      <c r="E235" s="10">
        <v>1</v>
      </c>
      <c r="F235" s="10">
        <v>0</v>
      </c>
      <c r="G235" s="18" t="b">
        <v>0</v>
      </c>
      <c r="H235" s="10">
        <v>2</v>
      </c>
      <c r="I235" s="10">
        <v>1</v>
      </c>
      <c r="J235" s="10">
        <v>0.14000000000000001</v>
      </c>
      <c r="K235" s="16">
        <v>0.16669999999999999</v>
      </c>
      <c r="L235" s="16">
        <v>0.59</v>
      </c>
      <c r="M235" s="16">
        <v>0.1045</v>
      </c>
      <c r="N235" s="16">
        <v>2</v>
      </c>
      <c r="O235" s="16">
        <v>10</v>
      </c>
      <c r="P235" s="16">
        <v>12</v>
      </c>
      <c r="Q235" s="10">
        <v>234</v>
      </c>
      <c r="R235" s="17">
        <v>40554</v>
      </c>
      <c r="S235" t="str">
        <f t="shared" si="24"/>
        <v>Winter</v>
      </c>
      <c r="T235">
        <f>2011 + Table1[[#This Row],[yr]]</f>
        <v>2011</v>
      </c>
      <c r="U235" t="str">
        <f t="shared" si="25"/>
        <v>January</v>
      </c>
      <c r="V235" t="str">
        <f t="shared" si="26"/>
        <v>12 AM</v>
      </c>
      <c r="W235" t="b">
        <f>Table1[[#This Row],[holiday]]</f>
        <v>0</v>
      </c>
      <c r="X235" t="str">
        <f t="shared" si="27"/>
        <v>Tuesday</v>
      </c>
      <c r="Y235" t="str">
        <f t="shared" si="28"/>
        <v>Clear</v>
      </c>
      <c r="Z235" t="str">
        <f t="shared" si="29"/>
        <v>5.7 °C</v>
      </c>
      <c r="AA235" t="str">
        <f t="shared" si="29"/>
        <v>6.8 °C</v>
      </c>
      <c r="AB235" t="str">
        <f t="shared" si="30"/>
        <v>59 %</v>
      </c>
      <c r="AC235" t="str">
        <f t="shared" si="31"/>
        <v>7 km/h</v>
      </c>
      <c r="AD235">
        <f>Table1[[#This Row],[casual]]</f>
        <v>2</v>
      </c>
      <c r="AE235">
        <f>Table1[[#This Row],[registered]]</f>
        <v>10</v>
      </c>
      <c r="AF235">
        <f>Table1[[#This Row],[cnt]]</f>
        <v>12</v>
      </c>
    </row>
    <row r="236" spans="1:32" ht="15" thickBot="1" x14ac:dyDescent="0.35">
      <c r="A236" s="26">
        <v>235</v>
      </c>
      <c r="B236" s="17">
        <v>40554</v>
      </c>
      <c r="C236" s="10">
        <v>1</v>
      </c>
      <c r="D236" s="10">
        <v>0</v>
      </c>
      <c r="E236" s="10">
        <v>1</v>
      </c>
      <c r="F236" s="10">
        <v>1</v>
      </c>
      <c r="G236" s="18" t="b">
        <v>0</v>
      </c>
      <c r="H236" s="10">
        <v>2</v>
      </c>
      <c r="I236" s="10">
        <v>1</v>
      </c>
      <c r="J236" s="10">
        <v>0.14000000000000001</v>
      </c>
      <c r="K236" s="16">
        <v>0.1515</v>
      </c>
      <c r="L236" s="16">
        <v>0.59</v>
      </c>
      <c r="M236" s="16">
        <v>0.16420000000000001</v>
      </c>
      <c r="N236" s="16">
        <v>0</v>
      </c>
      <c r="O236" s="16">
        <v>3</v>
      </c>
      <c r="P236" s="16">
        <v>3</v>
      </c>
      <c r="Q236" s="31">
        <v>235</v>
      </c>
      <c r="R236" s="32">
        <v>40554</v>
      </c>
      <c r="S236" s="33" t="str">
        <f t="shared" si="24"/>
        <v>Winter</v>
      </c>
      <c r="T236" s="33">
        <f>2011 + Table1[[#This Row],[yr]]</f>
        <v>2011</v>
      </c>
      <c r="U236" s="33" t="str">
        <f t="shared" si="25"/>
        <v>January</v>
      </c>
      <c r="V236" s="33" t="str">
        <f t="shared" si="26"/>
        <v>01 AM</v>
      </c>
      <c r="W236" s="33" t="b">
        <f>Table1[[#This Row],[holiday]]</f>
        <v>0</v>
      </c>
      <c r="X236" s="33" t="str">
        <f t="shared" si="27"/>
        <v>Tuesday</v>
      </c>
      <c r="Y236" s="33" t="str">
        <f t="shared" si="28"/>
        <v>Clear</v>
      </c>
      <c r="Z236" s="33" t="str">
        <f t="shared" si="29"/>
        <v>5.7 °C</v>
      </c>
      <c r="AA236" s="33" t="str">
        <f t="shared" si="29"/>
        <v>6.2 °C</v>
      </c>
      <c r="AB236" s="33" t="str">
        <f t="shared" si="30"/>
        <v>59 %</v>
      </c>
      <c r="AC236" s="33" t="str">
        <f t="shared" si="31"/>
        <v>11 km/h</v>
      </c>
      <c r="AD236" s="33">
        <f>Table1[[#This Row],[casual]]</f>
        <v>0</v>
      </c>
      <c r="AE236" s="33">
        <f>Table1[[#This Row],[registered]]</f>
        <v>3</v>
      </c>
      <c r="AF236" s="33">
        <f>Table1[[#This Row],[cnt]]</f>
        <v>3</v>
      </c>
    </row>
    <row r="237" spans="1:32" ht="15" thickBot="1" x14ac:dyDescent="0.35">
      <c r="A237" s="26">
        <v>236</v>
      </c>
      <c r="B237" s="17">
        <v>40554</v>
      </c>
      <c r="C237" s="10">
        <v>1</v>
      </c>
      <c r="D237" s="10">
        <v>0</v>
      </c>
      <c r="E237" s="10">
        <v>1</v>
      </c>
      <c r="F237" s="10">
        <v>2</v>
      </c>
      <c r="G237" s="18" t="b">
        <v>0</v>
      </c>
      <c r="H237" s="10">
        <v>2</v>
      </c>
      <c r="I237" s="10">
        <v>2</v>
      </c>
      <c r="J237" s="10">
        <v>0.16</v>
      </c>
      <c r="K237" s="16">
        <v>0.1515</v>
      </c>
      <c r="L237" s="16">
        <v>0.55000000000000004</v>
      </c>
      <c r="M237" s="16">
        <v>0.19400000000000001</v>
      </c>
      <c r="N237" s="16">
        <v>0</v>
      </c>
      <c r="O237" s="16">
        <v>3</v>
      </c>
      <c r="P237" s="16">
        <v>3</v>
      </c>
      <c r="Q237" s="10">
        <v>236</v>
      </c>
      <c r="R237" s="17">
        <v>40554</v>
      </c>
      <c r="S237" t="str">
        <f t="shared" si="24"/>
        <v>Winter</v>
      </c>
      <c r="T237">
        <f>2011 + Table1[[#This Row],[yr]]</f>
        <v>2011</v>
      </c>
      <c r="U237" t="str">
        <f t="shared" si="25"/>
        <v>January</v>
      </c>
      <c r="V237" t="str">
        <f t="shared" si="26"/>
        <v>02 AM</v>
      </c>
      <c r="W237" t="b">
        <f>Table1[[#This Row],[holiday]]</f>
        <v>0</v>
      </c>
      <c r="X237" t="str">
        <f t="shared" si="27"/>
        <v>Tuesday</v>
      </c>
      <c r="Y237" t="str">
        <f t="shared" si="28"/>
        <v>Mist</v>
      </c>
      <c r="Z237" t="str">
        <f t="shared" si="29"/>
        <v>6.6 °C</v>
      </c>
      <c r="AA237" t="str">
        <f t="shared" si="29"/>
        <v>6.2 °C</v>
      </c>
      <c r="AB237" t="str">
        <f t="shared" si="30"/>
        <v>55 %</v>
      </c>
      <c r="AC237" t="str">
        <f t="shared" si="31"/>
        <v>13 km/h</v>
      </c>
      <c r="AD237">
        <f>Table1[[#This Row],[casual]]</f>
        <v>0</v>
      </c>
      <c r="AE237">
        <f>Table1[[#This Row],[registered]]</f>
        <v>3</v>
      </c>
      <c r="AF237">
        <f>Table1[[#This Row],[cnt]]</f>
        <v>3</v>
      </c>
    </row>
    <row r="238" spans="1:32" ht="15" thickBot="1" x14ac:dyDescent="0.35">
      <c r="A238" s="26">
        <v>237</v>
      </c>
      <c r="B238" s="17">
        <v>40554</v>
      </c>
      <c r="C238" s="10">
        <v>1</v>
      </c>
      <c r="D238" s="10">
        <v>0</v>
      </c>
      <c r="E238" s="10">
        <v>1</v>
      </c>
      <c r="F238" s="10">
        <v>5</v>
      </c>
      <c r="G238" s="18" t="b">
        <v>0</v>
      </c>
      <c r="H238" s="10">
        <v>2</v>
      </c>
      <c r="I238" s="10">
        <v>2</v>
      </c>
      <c r="J238" s="10">
        <v>0.16</v>
      </c>
      <c r="K238" s="16">
        <v>0.18179999999999999</v>
      </c>
      <c r="L238" s="16">
        <v>0.55000000000000004</v>
      </c>
      <c r="M238" s="16">
        <v>0.1343</v>
      </c>
      <c r="N238" s="16">
        <v>0</v>
      </c>
      <c r="O238" s="16">
        <v>6</v>
      </c>
      <c r="P238" s="16">
        <v>6</v>
      </c>
      <c r="Q238" s="31">
        <v>237</v>
      </c>
      <c r="R238" s="32">
        <v>40554</v>
      </c>
      <c r="S238" s="33" t="str">
        <f t="shared" si="24"/>
        <v>Winter</v>
      </c>
      <c r="T238" s="33">
        <f>2011 + Table1[[#This Row],[yr]]</f>
        <v>2011</v>
      </c>
      <c r="U238" s="33" t="str">
        <f t="shared" si="25"/>
        <v>January</v>
      </c>
      <c r="V238" s="33" t="str">
        <f t="shared" si="26"/>
        <v>05 AM</v>
      </c>
      <c r="W238" s="33" t="b">
        <f>Table1[[#This Row],[holiday]]</f>
        <v>0</v>
      </c>
      <c r="X238" s="33" t="str">
        <f t="shared" si="27"/>
        <v>Tuesday</v>
      </c>
      <c r="Y238" s="33" t="str">
        <f t="shared" si="28"/>
        <v>Mist</v>
      </c>
      <c r="Z238" s="33" t="str">
        <f t="shared" si="29"/>
        <v>6.6 °C</v>
      </c>
      <c r="AA238" s="33" t="str">
        <f t="shared" si="29"/>
        <v>7.5 °C</v>
      </c>
      <c r="AB238" s="33" t="str">
        <f t="shared" si="30"/>
        <v>55 %</v>
      </c>
      <c r="AC238" s="33" t="str">
        <f t="shared" si="31"/>
        <v>9 km/h</v>
      </c>
      <c r="AD238" s="33">
        <f>Table1[[#This Row],[casual]]</f>
        <v>0</v>
      </c>
      <c r="AE238" s="33">
        <f>Table1[[#This Row],[registered]]</f>
        <v>6</v>
      </c>
      <c r="AF238" s="33">
        <f>Table1[[#This Row],[cnt]]</f>
        <v>6</v>
      </c>
    </row>
    <row r="239" spans="1:32" ht="15" thickBot="1" x14ac:dyDescent="0.35">
      <c r="A239" s="26">
        <v>238</v>
      </c>
      <c r="B239" s="17">
        <v>40554</v>
      </c>
      <c r="C239" s="10">
        <v>1</v>
      </c>
      <c r="D239" s="10">
        <v>0</v>
      </c>
      <c r="E239" s="10">
        <v>1</v>
      </c>
      <c r="F239" s="10">
        <v>6</v>
      </c>
      <c r="G239" s="18" t="b">
        <v>0</v>
      </c>
      <c r="H239" s="10">
        <v>2</v>
      </c>
      <c r="I239" s="10">
        <v>2</v>
      </c>
      <c r="J239" s="10">
        <v>0.16</v>
      </c>
      <c r="K239" s="16">
        <v>0.18179999999999999</v>
      </c>
      <c r="L239" s="16">
        <v>0.55000000000000004</v>
      </c>
      <c r="M239" s="16">
        <v>0.1343</v>
      </c>
      <c r="N239" s="16">
        <v>0</v>
      </c>
      <c r="O239" s="16">
        <v>27</v>
      </c>
      <c r="P239" s="16">
        <v>27</v>
      </c>
      <c r="Q239" s="10">
        <v>238</v>
      </c>
      <c r="R239" s="17">
        <v>40554</v>
      </c>
      <c r="S239" t="str">
        <f t="shared" si="24"/>
        <v>Winter</v>
      </c>
      <c r="T239">
        <f>2011 + Table1[[#This Row],[yr]]</f>
        <v>2011</v>
      </c>
      <c r="U239" t="str">
        <f t="shared" si="25"/>
        <v>January</v>
      </c>
      <c r="V239" t="str">
        <f t="shared" si="26"/>
        <v>06 AM</v>
      </c>
      <c r="W239" t="b">
        <f>Table1[[#This Row],[holiday]]</f>
        <v>0</v>
      </c>
      <c r="X239" t="str">
        <f t="shared" si="27"/>
        <v>Tuesday</v>
      </c>
      <c r="Y239" t="str">
        <f t="shared" si="28"/>
        <v>Mist</v>
      </c>
      <c r="Z239" t="str">
        <f t="shared" si="29"/>
        <v>6.6 °C</v>
      </c>
      <c r="AA239" t="str">
        <f t="shared" si="29"/>
        <v>7.5 °C</v>
      </c>
      <c r="AB239" t="str">
        <f t="shared" si="30"/>
        <v>55 %</v>
      </c>
      <c r="AC239" t="str">
        <f t="shared" si="31"/>
        <v>9 km/h</v>
      </c>
      <c r="AD239">
        <f>Table1[[#This Row],[casual]]</f>
        <v>0</v>
      </c>
      <c r="AE239">
        <f>Table1[[#This Row],[registered]]</f>
        <v>27</v>
      </c>
      <c r="AF239">
        <f>Table1[[#This Row],[cnt]]</f>
        <v>27</v>
      </c>
    </row>
    <row r="240" spans="1:32" ht="15" thickBot="1" x14ac:dyDescent="0.35">
      <c r="A240" s="26">
        <v>239</v>
      </c>
      <c r="B240" s="17">
        <v>40554</v>
      </c>
      <c r="C240" s="10">
        <v>1</v>
      </c>
      <c r="D240" s="10">
        <v>0</v>
      </c>
      <c r="E240" s="10">
        <v>1</v>
      </c>
      <c r="F240" s="10">
        <v>7</v>
      </c>
      <c r="G240" s="18" t="b">
        <v>0</v>
      </c>
      <c r="H240" s="10">
        <v>2</v>
      </c>
      <c r="I240" s="10">
        <v>2</v>
      </c>
      <c r="J240" s="10">
        <v>0.16</v>
      </c>
      <c r="K240" s="16">
        <v>0.2273</v>
      </c>
      <c r="L240" s="16">
        <v>0.55000000000000004</v>
      </c>
      <c r="M240" s="16">
        <v>0</v>
      </c>
      <c r="N240" s="16">
        <v>2</v>
      </c>
      <c r="O240" s="16">
        <v>97</v>
      </c>
      <c r="P240" s="16">
        <v>99</v>
      </c>
      <c r="Q240" s="31">
        <v>239</v>
      </c>
      <c r="R240" s="32">
        <v>40554</v>
      </c>
      <c r="S240" s="33" t="str">
        <f t="shared" si="24"/>
        <v>Winter</v>
      </c>
      <c r="T240" s="33">
        <f>2011 + Table1[[#This Row],[yr]]</f>
        <v>2011</v>
      </c>
      <c r="U240" s="33" t="str">
        <f t="shared" si="25"/>
        <v>January</v>
      </c>
      <c r="V240" s="33" t="str">
        <f t="shared" si="26"/>
        <v>07 AM</v>
      </c>
      <c r="W240" s="33" t="b">
        <f>Table1[[#This Row],[holiday]]</f>
        <v>0</v>
      </c>
      <c r="X240" s="33" t="str">
        <f t="shared" si="27"/>
        <v>Tuesday</v>
      </c>
      <c r="Y240" s="33" t="str">
        <f t="shared" si="28"/>
        <v>Mist</v>
      </c>
      <c r="Z240" s="33" t="str">
        <f t="shared" si="29"/>
        <v>6.6 °C</v>
      </c>
      <c r="AA240" s="33" t="str">
        <f t="shared" si="29"/>
        <v>9.3 °C</v>
      </c>
      <c r="AB240" s="33" t="str">
        <f t="shared" si="30"/>
        <v>55 %</v>
      </c>
      <c r="AC240" s="33" t="str">
        <f t="shared" si="31"/>
        <v>0 km/h</v>
      </c>
      <c r="AD240" s="33">
        <f>Table1[[#This Row],[casual]]</f>
        <v>2</v>
      </c>
      <c r="AE240" s="33">
        <f>Table1[[#This Row],[registered]]</f>
        <v>97</v>
      </c>
      <c r="AF240" s="33">
        <f>Table1[[#This Row],[cnt]]</f>
        <v>99</v>
      </c>
    </row>
    <row r="241" spans="1:32" ht="15" thickBot="1" x14ac:dyDescent="0.35">
      <c r="A241" s="26">
        <v>240</v>
      </c>
      <c r="B241" s="17">
        <v>40554</v>
      </c>
      <c r="C241" s="10">
        <v>1</v>
      </c>
      <c r="D241" s="10">
        <v>0</v>
      </c>
      <c r="E241" s="10">
        <v>1</v>
      </c>
      <c r="F241" s="10">
        <v>8</v>
      </c>
      <c r="G241" s="18" t="b">
        <v>0</v>
      </c>
      <c r="H241" s="10">
        <v>2</v>
      </c>
      <c r="I241" s="10">
        <v>2</v>
      </c>
      <c r="J241" s="10">
        <v>0.18</v>
      </c>
      <c r="K241" s="16">
        <v>0.21210000000000001</v>
      </c>
      <c r="L241" s="16">
        <v>0.51</v>
      </c>
      <c r="M241" s="16">
        <v>8.9599999999999999E-2</v>
      </c>
      <c r="N241" s="16">
        <v>3</v>
      </c>
      <c r="O241" s="16">
        <v>214</v>
      </c>
      <c r="P241" s="16">
        <v>217</v>
      </c>
      <c r="Q241" s="10">
        <v>240</v>
      </c>
      <c r="R241" s="17">
        <v>40554</v>
      </c>
      <c r="S241" t="str">
        <f t="shared" si="24"/>
        <v>Winter</v>
      </c>
      <c r="T241">
        <f>2011 + Table1[[#This Row],[yr]]</f>
        <v>2011</v>
      </c>
      <c r="U241" t="str">
        <f t="shared" si="25"/>
        <v>January</v>
      </c>
      <c r="V241" t="str">
        <f t="shared" si="26"/>
        <v>08 AM</v>
      </c>
      <c r="W241" t="b">
        <f>Table1[[#This Row],[holiday]]</f>
        <v>0</v>
      </c>
      <c r="X241" t="str">
        <f t="shared" si="27"/>
        <v>Tuesday</v>
      </c>
      <c r="Y241" t="str">
        <f t="shared" si="28"/>
        <v>Mist</v>
      </c>
      <c r="Z241" t="str">
        <f t="shared" si="29"/>
        <v>7.4 °C</v>
      </c>
      <c r="AA241" t="str">
        <f t="shared" si="29"/>
        <v>8.7 °C</v>
      </c>
      <c r="AB241" t="str">
        <f t="shared" si="30"/>
        <v>51 %</v>
      </c>
      <c r="AC241" t="str">
        <f t="shared" si="31"/>
        <v>6 km/h</v>
      </c>
      <c r="AD241">
        <f>Table1[[#This Row],[casual]]</f>
        <v>3</v>
      </c>
      <c r="AE241">
        <f>Table1[[#This Row],[registered]]</f>
        <v>214</v>
      </c>
      <c r="AF241">
        <f>Table1[[#This Row],[cnt]]</f>
        <v>217</v>
      </c>
    </row>
    <row r="242" spans="1:32" ht="15" thickBot="1" x14ac:dyDescent="0.35">
      <c r="A242" s="26">
        <v>241</v>
      </c>
      <c r="B242" s="17">
        <v>40554</v>
      </c>
      <c r="C242" s="10">
        <v>1</v>
      </c>
      <c r="D242" s="10">
        <v>0</v>
      </c>
      <c r="E242" s="10">
        <v>1</v>
      </c>
      <c r="F242" s="10">
        <v>9</v>
      </c>
      <c r="G242" s="18" t="b">
        <v>0</v>
      </c>
      <c r="H242" s="10">
        <v>2</v>
      </c>
      <c r="I242" s="10">
        <v>2</v>
      </c>
      <c r="J242" s="10">
        <v>0.18</v>
      </c>
      <c r="K242" s="16">
        <v>0.19700000000000001</v>
      </c>
      <c r="L242" s="16">
        <v>0.51</v>
      </c>
      <c r="M242" s="16">
        <v>0.16420000000000001</v>
      </c>
      <c r="N242" s="16">
        <v>3</v>
      </c>
      <c r="O242" s="16">
        <v>127</v>
      </c>
      <c r="P242" s="16">
        <v>130</v>
      </c>
      <c r="Q242" s="31">
        <v>241</v>
      </c>
      <c r="R242" s="32">
        <v>40554</v>
      </c>
      <c r="S242" s="33" t="str">
        <f t="shared" si="24"/>
        <v>Winter</v>
      </c>
      <c r="T242" s="33">
        <f>2011 + Table1[[#This Row],[yr]]</f>
        <v>2011</v>
      </c>
      <c r="U242" s="33" t="str">
        <f t="shared" si="25"/>
        <v>January</v>
      </c>
      <c r="V242" s="33" t="str">
        <f t="shared" si="26"/>
        <v>09 AM</v>
      </c>
      <c r="W242" s="33" t="b">
        <f>Table1[[#This Row],[holiday]]</f>
        <v>0</v>
      </c>
      <c r="X242" s="33" t="str">
        <f t="shared" si="27"/>
        <v>Tuesday</v>
      </c>
      <c r="Y242" s="33" t="str">
        <f t="shared" si="28"/>
        <v>Mist</v>
      </c>
      <c r="Z242" s="33" t="str">
        <f t="shared" si="29"/>
        <v>7.4 °C</v>
      </c>
      <c r="AA242" s="33" t="str">
        <f t="shared" si="29"/>
        <v>8.1 °C</v>
      </c>
      <c r="AB242" s="33" t="str">
        <f t="shared" si="30"/>
        <v>51 %</v>
      </c>
      <c r="AC242" s="33" t="str">
        <f t="shared" si="31"/>
        <v>11 km/h</v>
      </c>
      <c r="AD242" s="33">
        <f>Table1[[#This Row],[casual]]</f>
        <v>3</v>
      </c>
      <c r="AE242" s="33">
        <f>Table1[[#This Row],[registered]]</f>
        <v>127</v>
      </c>
      <c r="AF242" s="33">
        <f>Table1[[#This Row],[cnt]]</f>
        <v>130</v>
      </c>
    </row>
    <row r="243" spans="1:32" ht="15" thickBot="1" x14ac:dyDescent="0.35">
      <c r="A243" s="26">
        <v>242</v>
      </c>
      <c r="B243" s="17">
        <v>40554</v>
      </c>
      <c r="C243" s="10">
        <v>1</v>
      </c>
      <c r="D243" s="10">
        <v>0</v>
      </c>
      <c r="E243" s="10">
        <v>1</v>
      </c>
      <c r="F243" s="10">
        <v>10</v>
      </c>
      <c r="G243" s="18" t="b">
        <v>0</v>
      </c>
      <c r="H243" s="10">
        <v>2</v>
      </c>
      <c r="I243" s="10">
        <v>2</v>
      </c>
      <c r="J243" s="10">
        <v>0.2</v>
      </c>
      <c r="K243" s="16">
        <v>0.21210000000000001</v>
      </c>
      <c r="L243" s="16">
        <v>0.51</v>
      </c>
      <c r="M243" s="16">
        <v>0.16420000000000001</v>
      </c>
      <c r="N243" s="16">
        <v>3</v>
      </c>
      <c r="O243" s="16">
        <v>51</v>
      </c>
      <c r="P243" s="16">
        <v>54</v>
      </c>
      <c r="Q243" s="10">
        <v>242</v>
      </c>
      <c r="R243" s="17">
        <v>40554</v>
      </c>
      <c r="S243" t="str">
        <f t="shared" si="24"/>
        <v>Winter</v>
      </c>
      <c r="T243">
        <f>2011 + Table1[[#This Row],[yr]]</f>
        <v>2011</v>
      </c>
      <c r="U243" t="str">
        <f t="shared" si="25"/>
        <v>January</v>
      </c>
      <c r="V243" t="str">
        <f t="shared" si="26"/>
        <v>10 AM</v>
      </c>
      <c r="W243" t="b">
        <f>Table1[[#This Row],[holiday]]</f>
        <v>0</v>
      </c>
      <c r="X243" t="str">
        <f t="shared" si="27"/>
        <v>Tuesday</v>
      </c>
      <c r="Y243" t="str">
        <f t="shared" si="28"/>
        <v>Mist</v>
      </c>
      <c r="Z243" t="str">
        <f t="shared" si="29"/>
        <v>8.2 °C</v>
      </c>
      <c r="AA243" t="str">
        <f t="shared" si="29"/>
        <v>8.7 °C</v>
      </c>
      <c r="AB243" t="str">
        <f t="shared" si="30"/>
        <v>51 %</v>
      </c>
      <c r="AC243" t="str">
        <f t="shared" si="31"/>
        <v>11 km/h</v>
      </c>
      <c r="AD243">
        <f>Table1[[#This Row],[casual]]</f>
        <v>3</v>
      </c>
      <c r="AE243">
        <f>Table1[[#This Row],[registered]]</f>
        <v>51</v>
      </c>
      <c r="AF243">
        <f>Table1[[#This Row],[cnt]]</f>
        <v>54</v>
      </c>
    </row>
    <row r="244" spans="1:32" ht="15" thickBot="1" x14ac:dyDescent="0.35">
      <c r="A244" s="26">
        <v>243</v>
      </c>
      <c r="B244" s="17">
        <v>40554</v>
      </c>
      <c r="C244" s="10">
        <v>1</v>
      </c>
      <c r="D244" s="10">
        <v>0</v>
      </c>
      <c r="E244" s="10">
        <v>1</v>
      </c>
      <c r="F244" s="10">
        <v>11</v>
      </c>
      <c r="G244" s="18" t="b">
        <v>0</v>
      </c>
      <c r="H244" s="10">
        <v>2</v>
      </c>
      <c r="I244" s="10">
        <v>2</v>
      </c>
      <c r="J244" s="10">
        <v>0.2</v>
      </c>
      <c r="K244" s="16">
        <v>0.21210000000000001</v>
      </c>
      <c r="L244" s="16">
        <v>0.47</v>
      </c>
      <c r="M244" s="16">
        <v>0.1343</v>
      </c>
      <c r="N244" s="16">
        <v>4</v>
      </c>
      <c r="O244" s="16">
        <v>31</v>
      </c>
      <c r="P244" s="16">
        <v>35</v>
      </c>
      <c r="Q244" s="31">
        <v>243</v>
      </c>
      <c r="R244" s="32">
        <v>40554</v>
      </c>
      <c r="S244" s="33" t="str">
        <f t="shared" si="24"/>
        <v>Winter</v>
      </c>
      <c r="T244" s="33">
        <f>2011 + Table1[[#This Row],[yr]]</f>
        <v>2011</v>
      </c>
      <c r="U244" s="33" t="str">
        <f t="shared" si="25"/>
        <v>January</v>
      </c>
      <c r="V244" s="33" t="str">
        <f t="shared" si="26"/>
        <v>11 AM</v>
      </c>
      <c r="W244" s="33" t="b">
        <f>Table1[[#This Row],[holiday]]</f>
        <v>0</v>
      </c>
      <c r="X244" s="33" t="str">
        <f t="shared" si="27"/>
        <v>Tuesday</v>
      </c>
      <c r="Y244" s="33" t="str">
        <f t="shared" si="28"/>
        <v>Mist</v>
      </c>
      <c r="Z244" s="33" t="str">
        <f t="shared" si="29"/>
        <v>8.2 °C</v>
      </c>
      <c r="AA244" s="33" t="str">
        <f t="shared" si="29"/>
        <v>8.7 °C</v>
      </c>
      <c r="AB244" s="33" t="str">
        <f t="shared" si="30"/>
        <v>47 %</v>
      </c>
      <c r="AC244" s="33" t="str">
        <f t="shared" si="31"/>
        <v>9 km/h</v>
      </c>
      <c r="AD244" s="33">
        <f>Table1[[#This Row],[casual]]</f>
        <v>4</v>
      </c>
      <c r="AE244" s="33">
        <f>Table1[[#This Row],[registered]]</f>
        <v>31</v>
      </c>
      <c r="AF244" s="33">
        <f>Table1[[#This Row],[cnt]]</f>
        <v>35</v>
      </c>
    </row>
    <row r="245" spans="1:32" ht="15" thickBot="1" x14ac:dyDescent="0.35">
      <c r="A245" s="26">
        <v>244</v>
      </c>
      <c r="B245" s="17">
        <v>40554</v>
      </c>
      <c r="C245" s="10">
        <v>1</v>
      </c>
      <c r="D245" s="10">
        <v>0</v>
      </c>
      <c r="E245" s="10">
        <v>1</v>
      </c>
      <c r="F245" s="10">
        <v>12</v>
      </c>
      <c r="G245" s="18" t="b">
        <v>0</v>
      </c>
      <c r="H245" s="10">
        <v>2</v>
      </c>
      <c r="I245" s="10">
        <v>2</v>
      </c>
      <c r="J245" s="10">
        <v>0.2</v>
      </c>
      <c r="K245" s="16">
        <v>0.2273</v>
      </c>
      <c r="L245" s="16">
        <v>0.51</v>
      </c>
      <c r="M245" s="16">
        <v>0.1045</v>
      </c>
      <c r="N245" s="16">
        <v>2</v>
      </c>
      <c r="O245" s="16">
        <v>55</v>
      </c>
      <c r="P245" s="16">
        <v>57</v>
      </c>
      <c r="Q245" s="10">
        <v>244</v>
      </c>
      <c r="R245" s="17">
        <v>40554</v>
      </c>
      <c r="S245" t="str">
        <f t="shared" si="24"/>
        <v>Winter</v>
      </c>
      <c r="T245">
        <f>2011 + Table1[[#This Row],[yr]]</f>
        <v>2011</v>
      </c>
      <c r="U245" t="str">
        <f t="shared" si="25"/>
        <v>January</v>
      </c>
      <c r="V245" t="str">
        <f t="shared" si="26"/>
        <v>12 PM</v>
      </c>
      <c r="W245" t="b">
        <f>Table1[[#This Row],[holiday]]</f>
        <v>0</v>
      </c>
      <c r="X245" t="str">
        <f t="shared" si="27"/>
        <v>Tuesday</v>
      </c>
      <c r="Y245" t="str">
        <f t="shared" si="28"/>
        <v>Mist</v>
      </c>
      <c r="Z245" t="str">
        <f t="shared" si="29"/>
        <v>8.2 °C</v>
      </c>
      <c r="AA245" t="str">
        <f t="shared" si="29"/>
        <v>9.3 °C</v>
      </c>
      <c r="AB245" t="str">
        <f t="shared" si="30"/>
        <v>51 %</v>
      </c>
      <c r="AC245" t="str">
        <f t="shared" si="31"/>
        <v>7 km/h</v>
      </c>
      <c r="AD245">
        <f>Table1[[#This Row],[casual]]</f>
        <v>2</v>
      </c>
      <c r="AE245">
        <f>Table1[[#This Row],[registered]]</f>
        <v>55</v>
      </c>
      <c r="AF245">
        <f>Table1[[#This Row],[cnt]]</f>
        <v>57</v>
      </c>
    </row>
    <row r="246" spans="1:32" ht="15" thickBot="1" x14ac:dyDescent="0.35">
      <c r="A246" s="26">
        <v>245</v>
      </c>
      <c r="B246" s="17">
        <v>40554</v>
      </c>
      <c r="C246" s="10">
        <v>1</v>
      </c>
      <c r="D246" s="10">
        <v>0</v>
      </c>
      <c r="E246" s="10">
        <v>1</v>
      </c>
      <c r="F246" s="10">
        <v>13</v>
      </c>
      <c r="G246" s="18" t="b">
        <v>0</v>
      </c>
      <c r="H246" s="10">
        <v>2</v>
      </c>
      <c r="I246" s="10">
        <v>2</v>
      </c>
      <c r="J246" s="10">
        <v>0.2</v>
      </c>
      <c r="K246" s="16">
        <v>0.2273</v>
      </c>
      <c r="L246" s="16">
        <v>0.59</v>
      </c>
      <c r="M246" s="16">
        <v>8.9599999999999999E-2</v>
      </c>
      <c r="N246" s="16">
        <v>6</v>
      </c>
      <c r="O246" s="16">
        <v>46</v>
      </c>
      <c r="P246" s="16">
        <v>52</v>
      </c>
      <c r="Q246" s="31">
        <v>245</v>
      </c>
      <c r="R246" s="32">
        <v>40554</v>
      </c>
      <c r="S246" s="33" t="str">
        <f t="shared" si="24"/>
        <v>Winter</v>
      </c>
      <c r="T246" s="33">
        <f>2011 + Table1[[#This Row],[yr]]</f>
        <v>2011</v>
      </c>
      <c r="U246" s="33" t="str">
        <f t="shared" si="25"/>
        <v>January</v>
      </c>
      <c r="V246" s="33" t="str">
        <f t="shared" si="26"/>
        <v>01 PM</v>
      </c>
      <c r="W246" s="33" t="b">
        <f>Table1[[#This Row],[holiday]]</f>
        <v>0</v>
      </c>
      <c r="X246" s="33" t="str">
        <f t="shared" si="27"/>
        <v>Tuesday</v>
      </c>
      <c r="Y246" s="33" t="str">
        <f t="shared" si="28"/>
        <v>Mist</v>
      </c>
      <c r="Z246" s="33" t="str">
        <f t="shared" si="29"/>
        <v>8.2 °C</v>
      </c>
      <c r="AA246" s="33" t="str">
        <f t="shared" si="29"/>
        <v>9.3 °C</v>
      </c>
      <c r="AB246" s="33" t="str">
        <f t="shared" si="30"/>
        <v>59 %</v>
      </c>
      <c r="AC246" s="33" t="str">
        <f t="shared" si="31"/>
        <v>6 km/h</v>
      </c>
      <c r="AD246" s="33">
        <f>Table1[[#This Row],[casual]]</f>
        <v>6</v>
      </c>
      <c r="AE246" s="33">
        <f>Table1[[#This Row],[registered]]</f>
        <v>46</v>
      </c>
      <c r="AF246" s="33">
        <f>Table1[[#This Row],[cnt]]</f>
        <v>52</v>
      </c>
    </row>
    <row r="247" spans="1:32" ht="15" thickBot="1" x14ac:dyDescent="0.35">
      <c r="A247" s="26">
        <v>246</v>
      </c>
      <c r="B247" s="17">
        <v>40554</v>
      </c>
      <c r="C247" s="10">
        <v>1</v>
      </c>
      <c r="D247" s="10">
        <v>0</v>
      </c>
      <c r="E247" s="10">
        <v>1</v>
      </c>
      <c r="F247" s="10">
        <v>14</v>
      </c>
      <c r="G247" s="18" t="b">
        <v>0</v>
      </c>
      <c r="H247" s="10">
        <v>2</v>
      </c>
      <c r="I247" s="10">
        <v>2</v>
      </c>
      <c r="J247" s="10">
        <v>0.2</v>
      </c>
      <c r="K247" s="16">
        <v>0.2273</v>
      </c>
      <c r="L247" s="16">
        <v>0.59</v>
      </c>
      <c r="M247" s="16">
        <v>8.9599999999999999E-2</v>
      </c>
      <c r="N247" s="16">
        <v>3</v>
      </c>
      <c r="O247" s="16">
        <v>60</v>
      </c>
      <c r="P247" s="16">
        <v>63</v>
      </c>
      <c r="Q247" s="10">
        <v>246</v>
      </c>
      <c r="R247" s="17">
        <v>40554</v>
      </c>
      <c r="S247" t="str">
        <f t="shared" si="24"/>
        <v>Winter</v>
      </c>
      <c r="T247">
        <f>2011 + Table1[[#This Row],[yr]]</f>
        <v>2011</v>
      </c>
      <c r="U247" t="str">
        <f t="shared" si="25"/>
        <v>January</v>
      </c>
      <c r="V247" t="str">
        <f t="shared" si="26"/>
        <v>02 PM</v>
      </c>
      <c r="W247" t="b">
        <f>Table1[[#This Row],[holiday]]</f>
        <v>0</v>
      </c>
      <c r="X247" t="str">
        <f t="shared" si="27"/>
        <v>Tuesday</v>
      </c>
      <c r="Y247" t="str">
        <f t="shared" si="28"/>
        <v>Mist</v>
      </c>
      <c r="Z247" t="str">
        <f t="shared" si="29"/>
        <v>8.2 °C</v>
      </c>
      <c r="AA247" t="str">
        <f t="shared" si="29"/>
        <v>9.3 °C</v>
      </c>
      <c r="AB247" t="str">
        <f t="shared" si="30"/>
        <v>59 %</v>
      </c>
      <c r="AC247" t="str">
        <f t="shared" si="31"/>
        <v>6 km/h</v>
      </c>
      <c r="AD247">
        <f>Table1[[#This Row],[casual]]</f>
        <v>3</v>
      </c>
      <c r="AE247">
        <f>Table1[[#This Row],[registered]]</f>
        <v>60</v>
      </c>
      <c r="AF247">
        <f>Table1[[#This Row],[cnt]]</f>
        <v>63</v>
      </c>
    </row>
    <row r="248" spans="1:32" ht="15" thickBot="1" x14ac:dyDescent="0.35">
      <c r="A248" s="26">
        <v>247</v>
      </c>
      <c r="B248" s="17">
        <v>40554</v>
      </c>
      <c r="C248" s="10">
        <v>1</v>
      </c>
      <c r="D248" s="10">
        <v>0</v>
      </c>
      <c r="E248" s="10">
        <v>1</v>
      </c>
      <c r="F248" s="10">
        <v>15</v>
      </c>
      <c r="G248" s="18" t="b">
        <v>0</v>
      </c>
      <c r="H248" s="10">
        <v>2</v>
      </c>
      <c r="I248" s="10">
        <v>2</v>
      </c>
      <c r="J248" s="10">
        <v>0.16</v>
      </c>
      <c r="K248" s="16">
        <v>0.19700000000000001</v>
      </c>
      <c r="L248" s="16">
        <v>0.8</v>
      </c>
      <c r="M248" s="16">
        <v>8.9599999999999999E-2</v>
      </c>
      <c r="N248" s="16">
        <v>2</v>
      </c>
      <c r="O248" s="16">
        <v>45</v>
      </c>
      <c r="P248" s="16">
        <v>47</v>
      </c>
      <c r="Q248" s="31">
        <v>247</v>
      </c>
      <c r="R248" s="32">
        <v>40554</v>
      </c>
      <c r="S248" s="33" t="str">
        <f t="shared" si="24"/>
        <v>Winter</v>
      </c>
      <c r="T248" s="33">
        <f>2011 + Table1[[#This Row],[yr]]</f>
        <v>2011</v>
      </c>
      <c r="U248" s="33" t="str">
        <f t="shared" si="25"/>
        <v>January</v>
      </c>
      <c r="V248" s="33" t="str">
        <f t="shared" si="26"/>
        <v>03 PM</v>
      </c>
      <c r="W248" s="33" t="b">
        <f>Table1[[#This Row],[holiday]]</f>
        <v>0</v>
      </c>
      <c r="X248" s="33" t="str">
        <f t="shared" si="27"/>
        <v>Tuesday</v>
      </c>
      <c r="Y248" s="33" t="str">
        <f t="shared" si="28"/>
        <v>Mist</v>
      </c>
      <c r="Z248" s="33" t="str">
        <f t="shared" si="29"/>
        <v>6.6 °C</v>
      </c>
      <c r="AA248" s="33" t="str">
        <f t="shared" si="29"/>
        <v>8.1 °C</v>
      </c>
      <c r="AB248" s="33" t="str">
        <f t="shared" si="30"/>
        <v>80 %</v>
      </c>
      <c r="AC248" s="33" t="str">
        <f t="shared" si="31"/>
        <v>6 km/h</v>
      </c>
      <c r="AD248" s="33">
        <f>Table1[[#This Row],[casual]]</f>
        <v>2</v>
      </c>
      <c r="AE248" s="33">
        <f>Table1[[#This Row],[registered]]</f>
        <v>45</v>
      </c>
      <c r="AF248" s="33">
        <f>Table1[[#This Row],[cnt]]</f>
        <v>47</v>
      </c>
    </row>
    <row r="249" spans="1:32" ht="15" thickBot="1" x14ac:dyDescent="0.35">
      <c r="A249" s="26">
        <v>248</v>
      </c>
      <c r="B249" s="17">
        <v>40554</v>
      </c>
      <c r="C249" s="10">
        <v>1</v>
      </c>
      <c r="D249" s="10">
        <v>0</v>
      </c>
      <c r="E249" s="10">
        <v>1</v>
      </c>
      <c r="F249" s="10">
        <v>16</v>
      </c>
      <c r="G249" s="18" t="b">
        <v>0</v>
      </c>
      <c r="H249" s="10">
        <v>2</v>
      </c>
      <c r="I249" s="10">
        <v>2</v>
      </c>
      <c r="J249" s="10">
        <v>0.16</v>
      </c>
      <c r="K249" s="16">
        <v>0.1515</v>
      </c>
      <c r="L249" s="16">
        <v>0.86</v>
      </c>
      <c r="M249" s="16">
        <v>0.22389999999999999</v>
      </c>
      <c r="N249" s="16">
        <v>4</v>
      </c>
      <c r="O249" s="16">
        <v>72</v>
      </c>
      <c r="P249" s="16">
        <v>76</v>
      </c>
      <c r="Q249" s="10">
        <v>248</v>
      </c>
      <c r="R249" s="17">
        <v>40554</v>
      </c>
      <c r="S249" t="str">
        <f t="shared" si="24"/>
        <v>Winter</v>
      </c>
      <c r="T249">
        <f>2011 + Table1[[#This Row],[yr]]</f>
        <v>2011</v>
      </c>
      <c r="U249" t="str">
        <f t="shared" si="25"/>
        <v>January</v>
      </c>
      <c r="V249" t="str">
        <f t="shared" si="26"/>
        <v>04 PM</v>
      </c>
      <c r="W249" t="b">
        <f>Table1[[#This Row],[holiday]]</f>
        <v>0</v>
      </c>
      <c r="X249" t="str">
        <f t="shared" si="27"/>
        <v>Tuesday</v>
      </c>
      <c r="Y249" t="str">
        <f t="shared" si="28"/>
        <v>Mist</v>
      </c>
      <c r="Z249" t="str">
        <f t="shared" si="29"/>
        <v>6.6 °C</v>
      </c>
      <c r="AA249" t="str">
        <f t="shared" si="29"/>
        <v>6.2 °C</v>
      </c>
      <c r="AB249" t="str">
        <f t="shared" si="30"/>
        <v>86 %</v>
      </c>
      <c r="AC249" t="str">
        <f t="shared" si="31"/>
        <v>15 km/h</v>
      </c>
      <c r="AD249">
        <f>Table1[[#This Row],[casual]]</f>
        <v>4</v>
      </c>
      <c r="AE249">
        <f>Table1[[#This Row],[registered]]</f>
        <v>72</v>
      </c>
      <c r="AF249">
        <f>Table1[[#This Row],[cnt]]</f>
        <v>76</v>
      </c>
    </row>
    <row r="250" spans="1:32" ht="15" thickBot="1" x14ac:dyDescent="0.35">
      <c r="A250" s="26">
        <v>249</v>
      </c>
      <c r="B250" s="17">
        <v>40554</v>
      </c>
      <c r="C250" s="10">
        <v>1</v>
      </c>
      <c r="D250" s="10">
        <v>0</v>
      </c>
      <c r="E250" s="10">
        <v>1</v>
      </c>
      <c r="F250" s="10">
        <v>17</v>
      </c>
      <c r="G250" s="18" t="b">
        <v>0</v>
      </c>
      <c r="H250" s="10">
        <v>2</v>
      </c>
      <c r="I250" s="10">
        <v>2</v>
      </c>
      <c r="J250" s="10">
        <v>0.16</v>
      </c>
      <c r="K250" s="16">
        <v>0.1515</v>
      </c>
      <c r="L250" s="16">
        <v>0.86</v>
      </c>
      <c r="M250" s="16">
        <v>0.22389999999999999</v>
      </c>
      <c r="N250" s="16">
        <v>6</v>
      </c>
      <c r="O250" s="16">
        <v>130</v>
      </c>
      <c r="P250" s="16">
        <v>136</v>
      </c>
      <c r="Q250" s="31">
        <v>249</v>
      </c>
      <c r="R250" s="32">
        <v>40554</v>
      </c>
      <c r="S250" s="33" t="str">
        <f t="shared" si="24"/>
        <v>Winter</v>
      </c>
      <c r="T250" s="33">
        <f>2011 + Table1[[#This Row],[yr]]</f>
        <v>2011</v>
      </c>
      <c r="U250" s="33" t="str">
        <f t="shared" si="25"/>
        <v>January</v>
      </c>
      <c r="V250" s="33" t="str">
        <f t="shared" si="26"/>
        <v>05 PM</v>
      </c>
      <c r="W250" s="33" t="b">
        <f>Table1[[#This Row],[holiday]]</f>
        <v>0</v>
      </c>
      <c r="X250" s="33" t="str">
        <f t="shared" si="27"/>
        <v>Tuesday</v>
      </c>
      <c r="Y250" s="33" t="str">
        <f t="shared" si="28"/>
        <v>Mist</v>
      </c>
      <c r="Z250" s="33" t="str">
        <f t="shared" si="29"/>
        <v>6.6 °C</v>
      </c>
      <c r="AA250" s="33" t="str">
        <f t="shared" si="29"/>
        <v>6.2 °C</v>
      </c>
      <c r="AB250" s="33" t="str">
        <f t="shared" si="30"/>
        <v>86 %</v>
      </c>
      <c r="AC250" s="33" t="str">
        <f t="shared" si="31"/>
        <v>15 km/h</v>
      </c>
      <c r="AD250" s="33">
        <f>Table1[[#This Row],[casual]]</f>
        <v>6</v>
      </c>
      <c r="AE250" s="33">
        <f>Table1[[#This Row],[registered]]</f>
        <v>130</v>
      </c>
      <c r="AF250" s="33">
        <f>Table1[[#This Row],[cnt]]</f>
        <v>136</v>
      </c>
    </row>
    <row r="251" spans="1:32" ht="15" thickBot="1" x14ac:dyDescent="0.35">
      <c r="A251" s="26">
        <v>250</v>
      </c>
      <c r="B251" s="17">
        <v>40554</v>
      </c>
      <c r="C251" s="10">
        <v>1</v>
      </c>
      <c r="D251" s="10">
        <v>0</v>
      </c>
      <c r="E251" s="10">
        <v>1</v>
      </c>
      <c r="F251" s="10">
        <v>18</v>
      </c>
      <c r="G251" s="18" t="b">
        <v>0</v>
      </c>
      <c r="H251" s="10">
        <v>2</v>
      </c>
      <c r="I251" s="10">
        <v>3</v>
      </c>
      <c r="J251" s="10">
        <v>0.16</v>
      </c>
      <c r="K251" s="16">
        <v>0.18179999999999999</v>
      </c>
      <c r="L251" s="16">
        <v>0.93</v>
      </c>
      <c r="M251" s="16">
        <v>0.1045</v>
      </c>
      <c r="N251" s="16">
        <v>1</v>
      </c>
      <c r="O251" s="16">
        <v>94</v>
      </c>
      <c r="P251" s="16">
        <v>95</v>
      </c>
      <c r="Q251" s="10">
        <v>250</v>
      </c>
      <c r="R251" s="17">
        <v>40554</v>
      </c>
      <c r="S251" t="str">
        <f t="shared" si="24"/>
        <v>Winter</v>
      </c>
      <c r="T251">
        <f>2011 + Table1[[#This Row],[yr]]</f>
        <v>2011</v>
      </c>
      <c r="U251" t="str">
        <f t="shared" si="25"/>
        <v>January</v>
      </c>
      <c r="V251" t="str">
        <f t="shared" si="26"/>
        <v>06 PM</v>
      </c>
      <c r="W251" t="b">
        <f>Table1[[#This Row],[holiday]]</f>
        <v>0</v>
      </c>
      <c r="X251" t="str">
        <f t="shared" si="27"/>
        <v>Tuesday</v>
      </c>
      <c r="Y251" t="str">
        <f t="shared" si="28"/>
        <v>Light Snow/Rain</v>
      </c>
      <c r="Z251" t="str">
        <f t="shared" si="29"/>
        <v>6.6 °C</v>
      </c>
      <c r="AA251" t="str">
        <f t="shared" si="29"/>
        <v>7.5 °C</v>
      </c>
      <c r="AB251" t="str">
        <f t="shared" si="30"/>
        <v>93 %</v>
      </c>
      <c r="AC251" t="str">
        <f t="shared" si="31"/>
        <v>7 km/h</v>
      </c>
      <c r="AD251">
        <f>Table1[[#This Row],[casual]]</f>
        <v>1</v>
      </c>
      <c r="AE251">
        <f>Table1[[#This Row],[registered]]</f>
        <v>94</v>
      </c>
      <c r="AF251">
        <f>Table1[[#This Row],[cnt]]</f>
        <v>95</v>
      </c>
    </row>
    <row r="252" spans="1:32" ht="15" thickBot="1" x14ac:dyDescent="0.35">
      <c r="A252" s="26">
        <v>251</v>
      </c>
      <c r="B252" s="17">
        <v>40554</v>
      </c>
      <c r="C252" s="10">
        <v>1</v>
      </c>
      <c r="D252" s="10">
        <v>0</v>
      </c>
      <c r="E252" s="10">
        <v>1</v>
      </c>
      <c r="F252" s="10">
        <v>19</v>
      </c>
      <c r="G252" s="18" t="b">
        <v>0</v>
      </c>
      <c r="H252" s="10">
        <v>2</v>
      </c>
      <c r="I252" s="10">
        <v>3</v>
      </c>
      <c r="J252" s="10">
        <v>0.16</v>
      </c>
      <c r="K252" s="16">
        <v>0.2273</v>
      </c>
      <c r="L252" s="16">
        <v>0.93</v>
      </c>
      <c r="M252" s="16">
        <v>0</v>
      </c>
      <c r="N252" s="16">
        <v>0</v>
      </c>
      <c r="O252" s="16">
        <v>51</v>
      </c>
      <c r="P252" s="16">
        <v>51</v>
      </c>
      <c r="Q252" s="31">
        <v>251</v>
      </c>
      <c r="R252" s="32">
        <v>40554</v>
      </c>
      <c r="S252" s="33" t="str">
        <f t="shared" si="24"/>
        <v>Winter</v>
      </c>
      <c r="T252" s="33">
        <f>2011 + Table1[[#This Row],[yr]]</f>
        <v>2011</v>
      </c>
      <c r="U252" s="33" t="str">
        <f t="shared" si="25"/>
        <v>January</v>
      </c>
      <c r="V252" s="33" t="str">
        <f t="shared" si="26"/>
        <v>07 PM</v>
      </c>
      <c r="W252" s="33" t="b">
        <f>Table1[[#This Row],[holiday]]</f>
        <v>0</v>
      </c>
      <c r="X252" s="33" t="str">
        <f t="shared" si="27"/>
        <v>Tuesday</v>
      </c>
      <c r="Y252" s="33" t="str">
        <f t="shared" si="28"/>
        <v>Light Snow/Rain</v>
      </c>
      <c r="Z252" s="33" t="str">
        <f t="shared" si="29"/>
        <v>6.6 °C</v>
      </c>
      <c r="AA252" s="33" t="str">
        <f t="shared" si="29"/>
        <v>9.3 °C</v>
      </c>
      <c r="AB252" s="33" t="str">
        <f t="shared" si="30"/>
        <v>93 %</v>
      </c>
      <c r="AC252" s="33" t="str">
        <f t="shared" si="31"/>
        <v>0 km/h</v>
      </c>
      <c r="AD252" s="33">
        <f>Table1[[#This Row],[casual]]</f>
        <v>0</v>
      </c>
      <c r="AE252" s="33">
        <f>Table1[[#This Row],[registered]]</f>
        <v>51</v>
      </c>
      <c r="AF252" s="33">
        <f>Table1[[#This Row],[cnt]]</f>
        <v>51</v>
      </c>
    </row>
    <row r="253" spans="1:32" ht="15" thickBot="1" x14ac:dyDescent="0.35">
      <c r="A253" s="26">
        <v>252</v>
      </c>
      <c r="B253" s="17">
        <v>40554</v>
      </c>
      <c r="C253" s="10">
        <v>1</v>
      </c>
      <c r="D253" s="10">
        <v>0</v>
      </c>
      <c r="E253" s="10">
        <v>1</v>
      </c>
      <c r="F253" s="10">
        <v>20</v>
      </c>
      <c r="G253" s="18" t="b">
        <v>0</v>
      </c>
      <c r="H253" s="10">
        <v>2</v>
      </c>
      <c r="I253" s="10">
        <v>3</v>
      </c>
      <c r="J253" s="10">
        <v>0.16</v>
      </c>
      <c r="K253" s="16">
        <v>0.1515</v>
      </c>
      <c r="L253" s="16">
        <v>0.93</v>
      </c>
      <c r="M253" s="16">
        <v>0.19400000000000001</v>
      </c>
      <c r="N253" s="16">
        <v>0</v>
      </c>
      <c r="O253" s="16">
        <v>32</v>
      </c>
      <c r="P253" s="16">
        <v>32</v>
      </c>
      <c r="Q253" s="10">
        <v>252</v>
      </c>
      <c r="R253" s="17">
        <v>40554</v>
      </c>
      <c r="S253" t="str">
        <f t="shared" si="24"/>
        <v>Winter</v>
      </c>
      <c r="T253">
        <f>2011 + Table1[[#This Row],[yr]]</f>
        <v>2011</v>
      </c>
      <c r="U253" t="str">
        <f t="shared" si="25"/>
        <v>January</v>
      </c>
      <c r="V253" t="str">
        <f t="shared" si="26"/>
        <v>08 PM</v>
      </c>
      <c r="W253" t="b">
        <f>Table1[[#This Row],[holiday]]</f>
        <v>0</v>
      </c>
      <c r="X253" t="str">
        <f t="shared" si="27"/>
        <v>Tuesday</v>
      </c>
      <c r="Y253" t="str">
        <f t="shared" si="28"/>
        <v>Light Snow/Rain</v>
      </c>
      <c r="Z253" t="str">
        <f t="shared" si="29"/>
        <v>6.6 °C</v>
      </c>
      <c r="AA253" t="str">
        <f t="shared" si="29"/>
        <v>6.2 °C</v>
      </c>
      <c r="AB253" t="str">
        <f t="shared" si="30"/>
        <v>93 %</v>
      </c>
      <c r="AC253" t="str">
        <f t="shared" si="31"/>
        <v>13 km/h</v>
      </c>
      <c r="AD253">
        <f>Table1[[#This Row],[casual]]</f>
        <v>0</v>
      </c>
      <c r="AE253">
        <f>Table1[[#This Row],[registered]]</f>
        <v>32</v>
      </c>
      <c r="AF253">
        <f>Table1[[#This Row],[cnt]]</f>
        <v>32</v>
      </c>
    </row>
    <row r="254" spans="1:32" ht="15" thickBot="1" x14ac:dyDescent="0.35">
      <c r="A254" s="26">
        <v>253</v>
      </c>
      <c r="B254" s="17">
        <v>40554</v>
      </c>
      <c r="C254" s="10">
        <v>1</v>
      </c>
      <c r="D254" s="10">
        <v>0</v>
      </c>
      <c r="E254" s="10">
        <v>1</v>
      </c>
      <c r="F254" s="10">
        <v>21</v>
      </c>
      <c r="G254" s="18" t="b">
        <v>0</v>
      </c>
      <c r="H254" s="10">
        <v>2</v>
      </c>
      <c r="I254" s="10">
        <v>3</v>
      </c>
      <c r="J254" s="10">
        <v>0.16</v>
      </c>
      <c r="K254" s="16">
        <v>0.19700000000000001</v>
      </c>
      <c r="L254" s="16">
        <v>0.86</v>
      </c>
      <c r="M254" s="16">
        <v>8.9599999999999999E-2</v>
      </c>
      <c r="N254" s="16">
        <v>0</v>
      </c>
      <c r="O254" s="16">
        <v>20</v>
      </c>
      <c r="P254" s="16">
        <v>20</v>
      </c>
      <c r="Q254" s="31">
        <v>253</v>
      </c>
      <c r="R254" s="32">
        <v>40554</v>
      </c>
      <c r="S254" s="33" t="str">
        <f t="shared" si="24"/>
        <v>Winter</v>
      </c>
      <c r="T254" s="33">
        <f>2011 + Table1[[#This Row],[yr]]</f>
        <v>2011</v>
      </c>
      <c r="U254" s="33" t="str">
        <f t="shared" si="25"/>
        <v>January</v>
      </c>
      <c r="V254" s="33" t="str">
        <f t="shared" si="26"/>
        <v>09 PM</v>
      </c>
      <c r="W254" s="33" t="b">
        <f>Table1[[#This Row],[holiday]]</f>
        <v>0</v>
      </c>
      <c r="X254" s="33" t="str">
        <f t="shared" si="27"/>
        <v>Tuesday</v>
      </c>
      <c r="Y254" s="33" t="str">
        <f t="shared" si="28"/>
        <v>Light Snow/Rain</v>
      </c>
      <c r="Z254" s="33" t="str">
        <f t="shared" si="29"/>
        <v>6.6 °C</v>
      </c>
      <c r="AA254" s="33" t="str">
        <f t="shared" si="29"/>
        <v>8.1 °C</v>
      </c>
      <c r="AB254" s="33" t="str">
        <f t="shared" si="30"/>
        <v>86 %</v>
      </c>
      <c r="AC254" s="33" t="str">
        <f t="shared" si="31"/>
        <v>6 km/h</v>
      </c>
      <c r="AD254" s="33">
        <f>Table1[[#This Row],[casual]]</f>
        <v>0</v>
      </c>
      <c r="AE254" s="33">
        <f>Table1[[#This Row],[registered]]</f>
        <v>20</v>
      </c>
      <c r="AF254" s="33">
        <f>Table1[[#This Row],[cnt]]</f>
        <v>20</v>
      </c>
    </row>
    <row r="255" spans="1:32" ht="15" thickBot="1" x14ac:dyDescent="0.35">
      <c r="A255" s="26">
        <v>254</v>
      </c>
      <c r="B255" s="17">
        <v>40554</v>
      </c>
      <c r="C255" s="10">
        <v>1</v>
      </c>
      <c r="D255" s="10">
        <v>0</v>
      </c>
      <c r="E255" s="10">
        <v>1</v>
      </c>
      <c r="F255" s="10">
        <v>22</v>
      </c>
      <c r="G255" s="18" t="b">
        <v>0</v>
      </c>
      <c r="H255" s="10">
        <v>2</v>
      </c>
      <c r="I255" s="10">
        <v>3</v>
      </c>
      <c r="J255" s="10">
        <v>0.16</v>
      </c>
      <c r="K255" s="16">
        <v>0.18179999999999999</v>
      </c>
      <c r="L255" s="16">
        <v>0.93</v>
      </c>
      <c r="M255" s="16">
        <v>0.1045</v>
      </c>
      <c r="N255" s="16">
        <v>1</v>
      </c>
      <c r="O255" s="16">
        <v>28</v>
      </c>
      <c r="P255" s="16">
        <v>29</v>
      </c>
      <c r="Q255" s="10">
        <v>254</v>
      </c>
      <c r="R255" s="17">
        <v>40554</v>
      </c>
      <c r="S255" t="str">
        <f t="shared" si="24"/>
        <v>Winter</v>
      </c>
      <c r="T255">
        <f>2011 + Table1[[#This Row],[yr]]</f>
        <v>2011</v>
      </c>
      <c r="U255" t="str">
        <f t="shared" si="25"/>
        <v>January</v>
      </c>
      <c r="V255" t="str">
        <f t="shared" si="26"/>
        <v>10 PM</v>
      </c>
      <c r="W255" t="b">
        <f>Table1[[#This Row],[holiday]]</f>
        <v>0</v>
      </c>
      <c r="X255" t="str">
        <f t="shared" si="27"/>
        <v>Tuesday</v>
      </c>
      <c r="Y255" t="str">
        <f t="shared" si="28"/>
        <v>Light Snow/Rain</v>
      </c>
      <c r="Z255" t="str">
        <f t="shared" si="29"/>
        <v>6.6 °C</v>
      </c>
      <c r="AA255" t="str">
        <f t="shared" si="29"/>
        <v>7.5 °C</v>
      </c>
      <c r="AB255" t="str">
        <f t="shared" si="30"/>
        <v>93 %</v>
      </c>
      <c r="AC255" t="str">
        <f t="shared" si="31"/>
        <v>7 km/h</v>
      </c>
      <c r="AD255">
        <f>Table1[[#This Row],[casual]]</f>
        <v>1</v>
      </c>
      <c r="AE255">
        <f>Table1[[#This Row],[registered]]</f>
        <v>28</v>
      </c>
      <c r="AF255">
        <f>Table1[[#This Row],[cnt]]</f>
        <v>29</v>
      </c>
    </row>
    <row r="256" spans="1:32" ht="15" thickBot="1" x14ac:dyDescent="0.35">
      <c r="A256" s="26">
        <v>255</v>
      </c>
      <c r="B256" s="17">
        <v>40554</v>
      </c>
      <c r="C256" s="10">
        <v>1</v>
      </c>
      <c r="D256" s="10">
        <v>0</v>
      </c>
      <c r="E256" s="10">
        <v>1</v>
      </c>
      <c r="F256" s="10">
        <v>23</v>
      </c>
      <c r="G256" s="18" t="b">
        <v>0</v>
      </c>
      <c r="H256" s="10">
        <v>2</v>
      </c>
      <c r="I256" s="10">
        <v>3</v>
      </c>
      <c r="J256" s="10">
        <v>0.16</v>
      </c>
      <c r="K256" s="16">
        <v>0.19700000000000001</v>
      </c>
      <c r="L256" s="16">
        <v>0.93</v>
      </c>
      <c r="M256" s="16">
        <v>8.9599999999999999E-2</v>
      </c>
      <c r="N256" s="16">
        <v>1</v>
      </c>
      <c r="O256" s="16">
        <v>18</v>
      </c>
      <c r="P256" s="16">
        <v>19</v>
      </c>
      <c r="Q256" s="31">
        <v>255</v>
      </c>
      <c r="R256" s="32">
        <v>40554</v>
      </c>
      <c r="S256" s="33" t="str">
        <f t="shared" si="24"/>
        <v>Winter</v>
      </c>
      <c r="T256" s="33">
        <f>2011 + Table1[[#This Row],[yr]]</f>
        <v>2011</v>
      </c>
      <c r="U256" s="33" t="str">
        <f t="shared" si="25"/>
        <v>January</v>
      </c>
      <c r="V256" s="33" t="str">
        <f t="shared" si="26"/>
        <v>11 PM</v>
      </c>
      <c r="W256" s="33" t="b">
        <f>Table1[[#This Row],[holiday]]</f>
        <v>0</v>
      </c>
      <c r="X256" s="33" t="str">
        <f t="shared" si="27"/>
        <v>Tuesday</v>
      </c>
      <c r="Y256" s="33" t="str">
        <f t="shared" si="28"/>
        <v>Light Snow/Rain</v>
      </c>
      <c r="Z256" s="33" t="str">
        <f t="shared" si="29"/>
        <v>6.6 °C</v>
      </c>
      <c r="AA256" s="33" t="str">
        <f t="shared" si="29"/>
        <v>8.1 °C</v>
      </c>
      <c r="AB256" s="33" t="str">
        <f t="shared" si="30"/>
        <v>93 %</v>
      </c>
      <c r="AC256" s="33" t="str">
        <f t="shared" si="31"/>
        <v>6 km/h</v>
      </c>
      <c r="AD256" s="33">
        <f>Table1[[#This Row],[casual]]</f>
        <v>1</v>
      </c>
      <c r="AE256" s="33">
        <f>Table1[[#This Row],[registered]]</f>
        <v>18</v>
      </c>
      <c r="AF256" s="33">
        <f>Table1[[#This Row],[cnt]]</f>
        <v>19</v>
      </c>
    </row>
    <row r="257" spans="1:32" ht="15" thickBot="1" x14ac:dyDescent="0.35">
      <c r="A257" s="26">
        <v>256</v>
      </c>
      <c r="B257" s="17">
        <v>40555</v>
      </c>
      <c r="C257" s="10">
        <v>1</v>
      </c>
      <c r="D257" s="10">
        <v>0</v>
      </c>
      <c r="E257" s="10">
        <v>1</v>
      </c>
      <c r="F257" s="10">
        <v>0</v>
      </c>
      <c r="G257" s="18" t="b">
        <v>0</v>
      </c>
      <c r="H257" s="10">
        <v>3</v>
      </c>
      <c r="I257" s="10">
        <v>2</v>
      </c>
      <c r="J257" s="10">
        <v>0.16</v>
      </c>
      <c r="K257" s="16">
        <v>0.19700000000000001</v>
      </c>
      <c r="L257" s="16">
        <v>0.86</v>
      </c>
      <c r="M257" s="16">
        <v>8.9599999999999999E-2</v>
      </c>
      <c r="N257" s="16">
        <v>0</v>
      </c>
      <c r="O257" s="16">
        <v>7</v>
      </c>
      <c r="P257" s="16">
        <v>7</v>
      </c>
      <c r="Q257" s="10">
        <v>256</v>
      </c>
      <c r="R257" s="17">
        <v>40555</v>
      </c>
      <c r="S257" t="str">
        <f t="shared" si="24"/>
        <v>Winter</v>
      </c>
      <c r="T257">
        <f>2011 + Table1[[#This Row],[yr]]</f>
        <v>2011</v>
      </c>
      <c r="U257" t="str">
        <f t="shared" si="25"/>
        <v>January</v>
      </c>
      <c r="V257" t="str">
        <f t="shared" si="26"/>
        <v>12 AM</v>
      </c>
      <c r="W257" t="b">
        <f>Table1[[#This Row],[holiday]]</f>
        <v>0</v>
      </c>
      <c r="X257" t="str">
        <f t="shared" si="27"/>
        <v>Wednesday</v>
      </c>
      <c r="Y257" t="str">
        <f t="shared" si="28"/>
        <v>Mist</v>
      </c>
      <c r="Z257" t="str">
        <f t="shared" si="29"/>
        <v>6.6 °C</v>
      </c>
      <c r="AA257" t="str">
        <f t="shared" si="29"/>
        <v>8.1 °C</v>
      </c>
      <c r="AB257" t="str">
        <f t="shared" si="30"/>
        <v>86 %</v>
      </c>
      <c r="AC257" t="str">
        <f t="shared" si="31"/>
        <v>6 km/h</v>
      </c>
      <c r="AD257">
        <f>Table1[[#This Row],[casual]]</f>
        <v>0</v>
      </c>
      <c r="AE257">
        <f>Table1[[#This Row],[registered]]</f>
        <v>7</v>
      </c>
      <c r="AF257">
        <f>Table1[[#This Row],[cnt]]</f>
        <v>7</v>
      </c>
    </row>
    <row r="258" spans="1:32" ht="15" thickBot="1" x14ac:dyDescent="0.35">
      <c r="A258" s="26">
        <v>257</v>
      </c>
      <c r="B258" s="17">
        <v>40555</v>
      </c>
      <c r="C258" s="10">
        <v>1</v>
      </c>
      <c r="D258" s="10">
        <v>0</v>
      </c>
      <c r="E258" s="10">
        <v>1</v>
      </c>
      <c r="F258" s="10">
        <v>1</v>
      </c>
      <c r="G258" s="18" t="b">
        <v>0</v>
      </c>
      <c r="H258" s="10">
        <v>3</v>
      </c>
      <c r="I258" s="10">
        <v>2</v>
      </c>
      <c r="J258" s="10">
        <v>0.16</v>
      </c>
      <c r="K258" s="16">
        <v>0.18179999999999999</v>
      </c>
      <c r="L258" s="16">
        <v>0.86</v>
      </c>
      <c r="M258" s="16">
        <v>0.1045</v>
      </c>
      <c r="N258" s="16">
        <v>0</v>
      </c>
      <c r="O258" s="16">
        <v>6</v>
      </c>
      <c r="P258" s="16">
        <v>6</v>
      </c>
      <c r="Q258" s="31">
        <v>257</v>
      </c>
      <c r="R258" s="32">
        <v>40555</v>
      </c>
      <c r="S258" s="33" t="str">
        <f t="shared" ref="S258:S321" si="32">CHOOSE(C258, "Winter", "Spring", "Summer", "Fall")</f>
        <v>Winter</v>
      </c>
      <c r="T258" s="33">
        <f>2011 + Table1[[#This Row],[yr]]</f>
        <v>2011</v>
      </c>
      <c r="U258" s="33" t="str">
        <f t="shared" ref="U258:U321" si="33">CHOOSE(E258+0, "January", "February")</f>
        <v>January</v>
      </c>
      <c r="V258" s="33" t="str">
        <f t="shared" ref="V258:V321" si="34">TEXT(F258/24, "hh AM/PM")</f>
        <v>01 AM</v>
      </c>
      <c r="W258" s="33" t="b">
        <f>Table1[[#This Row],[holiday]]</f>
        <v>0</v>
      </c>
      <c r="X258" s="33" t="str">
        <f t="shared" ref="X258:X321" si="35">CHOOSE(H258+1, "Sunday", "Monday", "Tuesday", "Wednesday", "Thursday", "Friday", "Saturday")</f>
        <v>Wednesday</v>
      </c>
      <c r="Y258" s="33" t="str">
        <f t="shared" ref="Y258:Y321" si="36">CHOOSE(I258, "Clear", "Mist", "Light Snow/Rain", "Heavy Rain")</f>
        <v>Mist</v>
      </c>
      <c r="Z258" s="33" t="str">
        <f t="shared" ref="Z258:AA321" si="37">ROUND(J258 * 41, 1) &amp; " °C"</f>
        <v>6.6 °C</v>
      </c>
      <c r="AA258" s="33" t="str">
        <f t="shared" si="37"/>
        <v>7.5 °C</v>
      </c>
      <c r="AB258" s="33" t="str">
        <f t="shared" ref="AB258:AB321" si="38">ROUND(L258 * 100, 0) &amp; " %"</f>
        <v>86 %</v>
      </c>
      <c r="AC258" s="33" t="str">
        <f t="shared" ref="AC258:AC321" si="39">ROUND(M258 * 67, 1) &amp; " km/h"</f>
        <v>7 km/h</v>
      </c>
      <c r="AD258" s="33">
        <f>Table1[[#This Row],[casual]]</f>
        <v>0</v>
      </c>
      <c r="AE258" s="33">
        <f>Table1[[#This Row],[registered]]</f>
        <v>6</v>
      </c>
      <c r="AF258" s="33">
        <f>Table1[[#This Row],[cnt]]</f>
        <v>6</v>
      </c>
    </row>
    <row r="259" spans="1:32" ht="15" thickBot="1" x14ac:dyDescent="0.35">
      <c r="A259" s="26">
        <v>258</v>
      </c>
      <c r="B259" s="17">
        <v>40555</v>
      </c>
      <c r="C259" s="10">
        <v>1</v>
      </c>
      <c r="D259" s="10">
        <v>0</v>
      </c>
      <c r="E259" s="10">
        <v>1</v>
      </c>
      <c r="F259" s="10">
        <v>2</v>
      </c>
      <c r="G259" s="18" t="b">
        <v>0</v>
      </c>
      <c r="H259" s="10">
        <v>3</v>
      </c>
      <c r="I259" s="10">
        <v>1</v>
      </c>
      <c r="J259" s="10">
        <v>0.14000000000000001</v>
      </c>
      <c r="K259" s="16">
        <v>0.1515</v>
      </c>
      <c r="L259" s="16">
        <v>0.86</v>
      </c>
      <c r="M259" s="16">
        <v>0.1343</v>
      </c>
      <c r="N259" s="16">
        <v>0</v>
      </c>
      <c r="O259" s="16">
        <v>1</v>
      </c>
      <c r="P259" s="16">
        <v>1</v>
      </c>
      <c r="Q259" s="10">
        <v>258</v>
      </c>
      <c r="R259" s="17">
        <v>40555</v>
      </c>
      <c r="S259" t="str">
        <f t="shared" si="32"/>
        <v>Winter</v>
      </c>
      <c r="T259">
        <f>2011 + Table1[[#This Row],[yr]]</f>
        <v>2011</v>
      </c>
      <c r="U259" t="str">
        <f t="shared" si="33"/>
        <v>January</v>
      </c>
      <c r="V259" t="str">
        <f t="shared" si="34"/>
        <v>02 AM</v>
      </c>
      <c r="W259" t="b">
        <f>Table1[[#This Row],[holiday]]</f>
        <v>0</v>
      </c>
      <c r="X259" t="str">
        <f t="shared" si="35"/>
        <v>Wednesday</v>
      </c>
      <c r="Y259" t="str">
        <f t="shared" si="36"/>
        <v>Clear</v>
      </c>
      <c r="Z259" t="str">
        <f t="shared" si="37"/>
        <v>5.7 °C</v>
      </c>
      <c r="AA259" t="str">
        <f t="shared" si="37"/>
        <v>6.2 °C</v>
      </c>
      <c r="AB259" t="str">
        <f t="shared" si="38"/>
        <v>86 %</v>
      </c>
      <c r="AC259" t="str">
        <f t="shared" si="39"/>
        <v>9 km/h</v>
      </c>
      <c r="AD259">
        <f>Table1[[#This Row],[casual]]</f>
        <v>0</v>
      </c>
      <c r="AE259">
        <f>Table1[[#This Row],[registered]]</f>
        <v>1</v>
      </c>
      <c r="AF259">
        <f>Table1[[#This Row],[cnt]]</f>
        <v>1</v>
      </c>
    </row>
    <row r="260" spans="1:32" ht="15" thickBot="1" x14ac:dyDescent="0.35">
      <c r="A260" s="26">
        <v>259</v>
      </c>
      <c r="B260" s="17">
        <v>40555</v>
      </c>
      <c r="C260" s="10">
        <v>1</v>
      </c>
      <c r="D260" s="10">
        <v>0</v>
      </c>
      <c r="E260" s="10">
        <v>1</v>
      </c>
      <c r="F260" s="10">
        <v>5</v>
      </c>
      <c r="G260" s="18" t="b">
        <v>0</v>
      </c>
      <c r="H260" s="10">
        <v>3</v>
      </c>
      <c r="I260" s="10">
        <v>1</v>
      </c>
      <c r="J260" s="10">
        <v>0.14000000000000001</v>
      </c>
      <c r="K260" s="16">
        <v>0.1515</v>
      </c>
      <c r="L260" s="16">
        <v>0.86</v>
      </c>
      <c r="M260" s="16">
        <v>0.16420000000000001</v>
      </c>
      <c r="N260" s="16">
        <v>0</v>
      </c>
      <c r="O260" s="16">
        <v>5</v>
      </c>
      <c r="P260" s="16">
        <v>5</v>
      </c>
      <c r="Q260" s="31">
        <v>259</v>
      </c>
      <c r="R260" s="32">
        <v>40555</v>
      </c>
      <c r="S260" s="33" t="str">
        <f t="shared" si="32"/>
        <v>Winter</v>
      </c>
      <c r="T260" s="33">
        <f>2011 + Table1[[#This Row],[yr]]</f>
        <v>2011</v>
      </c>
      <c r="U260" s="33" t="str">
        <f t="shared" si="33"/>
        <v>January</v>
      </c>
      <c r="V260" s="33" t="str">
        <f t="shared" si="34"/>
        <v>05 AM</v>
      </c>
      <c r="W260" s="33" t="b">
        <f>Table1[[#This Row],[holiday]]</f>
        <v>0</v>
      </c>
      <c r="X260" s="33" t="str">
        <f t="shared" si="35"/>
        <v>Wednesday</v>
      </c>
      <c r="Y260" s="33" t="str">
        <f t="shared" si="36"/>
        <v>Clear</v>
      </c>
      <c r="Z260" s="33" t="str">
        <f t="shared" si="37"/>
        <v>5.7 °C</v>
      </c>
      <c r="AA260" s="33" t="str">
        <f t="shared" si="37"/>
        <v>6.2 °C</v>
      </c>
      <c r="AB260" s="33" t="str">
        <f t="shared" si="38"/>
        <v>86 %</v>
      </c>
      <c r="AC260" s="33" t="str">
        <f t="shared" si="39"/>
        <v>11 km/h</v>
      </c>
      <c r="AD260" s="33">
        <f>Table1[[#This Row],[casual]]</f>
        <v>0</v>
      </c>
      <c r="AE260" s="33">
        <f>Table1[[#This Row],[registered]]</f>
        <v>5</v>
      </c>
      <c r="AF260" s="33">
        <f>Table1[[#This Row],[cnt]]</f>
        <v>5</v>
      </c>
    </row>
    <row r="261" spans="1:32" ht="15" thickBot="1" x14ac:dyDescent="0.35">
      <c r="A261" s="26">
        <v>260</v>
      </c>
      <c r="B261" s="17">
        <v>40555</v>
      </c>
      <c r="C261" s="10">
        <v>1</v>
      </c>
      <c r="D261" s="10">
        <v>0</v>
      </c>
      <c r="E261" s="10">
        <v>1</v>
      </c>
      <c r="F261" s="10">
        <v>6</v>
      </c>
      <c r="G261" s="18" t="b">
        <v>0</v>
      </c>
      <c r="H261" s="10">
        <v>3</v>
      </c>
      <c r="I261" s="10">
        <v>1</v>
      </c>
      <c r="J261" s="10">
        <v>0.12</v>
      </c>
      <c r="K261" s="16">
        <v>0.1515</v>
      </c>
      <c r="L261" s="16">
        <v>0.93</v>
      </c>
      <c r="M261" s="16">
        <v>0.1343</v>
      </c>
      <c r="N261" s="16">
        <v>0</v>
      </c>
      <c r="O261" s="16">
        <v>16</v>
      </c>
      <c r="P261" s="16">
        <v>16</v>
      </c>
      <c r="Q261" s="10">
        <v>260</v>
      </c>
      <c r="R261" s="17">
        <v>40555</v>
      </c>
      <c r="S261" t="str">
        <f t="shared" si="32"/>
        <v>Winter</v>
      </c>
      <c r="T261">
        <f>2011 + Table1[[#This Row],[yr]]</f>
        <v>2011</v>
      </c>
      <c r="U261" t="str">
        <f t="shared" si="33"/>
        <v>January</v>
      </c>
      <c r="V261" t="str">
        <f t="shared" si="34"/>
        <v>06 AM</v>
      </c>
      <c r="W261" t="b">
        <f>Table1[[#This Row],[holiday]]</f>
        <v>0</v>
      </c>
      <c r="X261" t="str">
        <f t="shared" si="35"/>
        <v>Wednesday</v>
      </c>
      <c r="Y261" t="str">
        <f t="shared" si="36"/>
        <v>Clear</v>
      </c>
      <c r="Z261" t="str">
        <f t="shared" si="37"/>
        <v>4.9 °C</v>
      </c>
      <c r="AA261" t="str">
        <f t="shared" si="37"/>
        <v>6.2 °C</v>
      </c>
      <c r="AB261" t="str">
        <f t="shared" si="38"/>
        <v>93 %</v>
      </c>
      <c r="AC261" t="str">
        <f t="shared" si="39"/>
        <v>9 km/h</v>
      </c>
      <c r="AD261">
        <f>Table1[[#This Row],[casual]]</f>
        <v>0</v>
      </c>
      <c r="AE261">
        <f>Table1[[#This Row],[registered]]</f>
        <v>16</v>
      </c>
      <c r="AF261">
        <f>Table1[[#This Row],[cnt]]</f>
        <v>16</v>
      </c>
    </row>
    <row r="262" spans="1:32" ht="15" thickBot="1" x14ac:dyDescent="0.35">
      <c r="A262" s="26">
        <v>261</v>
      </c>
      <c r="B262" s="17">
        <v>40555</v>
      </c>
      <c r="C262" s="10">
        <v>1</v>
      </c>
      <c r="D262" s="10">
        <v>0</v>
      </c>
      <c r="E262" s="10">
        <v>1</v>
      </c>
      <c r="F262" s="10">
        <v>7</v>
      </c>
      <c r="G262" s="18" t="b">
        <v>0</v>
      </c>
      <c r="H262" s="10">
        <v>3</v>
      </c>
      <c r="I262" s="10">
        <v>1</v>
      </c>
      <c r="J262" s="10">
        <v>0.14000000000000001</v>
      </c>
      <c r="K262" s="16">
        <v>0.1515</v>
      </c>
      <c r="L262" s="16">
        <v>0.69</v>
      </c>
      <c r="M262" s="16">
        <v>0.1343</v>
      </c>
      <c r="N262" s="16">
        <v>0</v>
      </c>
      <c r="O262" s="16">
        <v>54</v>
      </c>
      <c r="P262" s="16">
        <v>54</v>
      </c>
      <c r="Q262" s="31">
        <v>261</v>
      </c>
      <c r="R262" s="32">
        <v>40555</v>
      </c>
      <c r="S262" s="33" t="str">
        <f t="shared" si="32"/>
        <v>Winter</v>
      </c>
      <c r="T262" s="33">
        <f>2011 + Table1[[#This Row],[yr]]</f>
        <v>2011</v>
      </c>
      <c r="U262" s="33" t="str">
        <f t="shared" si="33"/>
        <v>January</v>
      </c>
      <c r="V262" s="33" t="str">
        <f t="shared" si="34"/>
        <v>07 AM</v>
      </c>
      <c r="W262" s="33" t="b">
        <f>Table1[[#This Row],[holiday]]</f>
        <v>0</v>
      </c>
      <c r="X262" s="33" t="str">
        <f t="shared" si="35"/>
        <v>Wednesday</v>
      </c>
      <c r="Y262" s="33" t="str">
        <f t="shared" si="36"/>
        <v>Clear</v>
      </c>
      <c r="Z262" s="33" t="str">
        <f t="shared" si="37"/>
        <v>5.7 °C</v>
      </c>
      <c r="AA262" s="33" t="str">
        <f t="shared" si="37"/>
        <v>6.2 °C</v>
      </c>
      <c r="AB262" s="33" t="str">
        <f t="shared" si="38"/>
        <v>69 %</v>
      </c>
      <c r="AC262" s="33" t="str">
        <f t="shared" si="39"/>
        <v>9 km/h</v>
      </c>
      <c r="AD262" s="33">
        <f>Table1[[#This Row],[casual]]</f>
        <v>0</v>
      </c>
      <c r="AE262" s="33">
        <f>Table1[[#This Row],[registered]]</f>
        <v>54</v>
      </c>
      <c r="AF262" s="33">
        <f>Table1[[#This Row],[cnt]]</f>
        <v>54</v>
      </c>
    </row>
    <row r="263" spans="1:32" ht="15" thickBot="1" x14ac:dyDescent="0.35">
      <c r="A263" s="26">
        <v>262</v>
      </c>
      <c r="B263" s="17">
        <v>40555</v>
      </c>
      <c r="C263" s="10">
        <v>1</v>
      </c>
      <c r="D263" s="10">
        <v>0</v>
      </c>
      <c r="E263" s="10">
        <v>1</v>
      </c>
      <c r="F263" s="10">
        <v>8</v>
      </c>
      <c r="G263" s="18" t="b">
        <v>0</v>
      </c>
      <c r="H263" s="10">
        <v>3</v>
      </c>
      <c r="I263" s="10">
        <v>1</v>
      </c>
      <c r="J263" s="10">
        <v>0.16</v>
      </c>
      <c r="K263" s="16">
        <v>0.16669999999999999</v>
      </c>
      <c r="L263" s="16">
        <v>0.59</v>
      </c>
      <c r="M263" s="16">
        <v>0.16420000000000001</v>
      </c>
      <c r="N263" s="16">
        <v>3</v>
      </c>
      <c r="O263" s="16">
        <v>125</v>
      </c>
      <c r="P263" s="16">
        <v>128</v>
      </c>
      <c r="Q263" s="10">
        <v>262</v>
      </c>
      <c r="R263" s="17">
        <v>40555</v>
      </c>
      <c r="S263" t="str">
        <f t="shared" si="32"/>
        <v>Winter</v>
      </c>
      <c r="T263">
        <f>2011 + Table1[[#This Row],[yr]]</f>
        <v>2011</v>
      </c>
      <c r="U263" t="str">
        <f t="shared" si="33"/>
        <v>January</v>
      </c>
      <c r="V263" t="str">
        <f t="shared" si="34"/>
        <v>08 AM</v>
      </c>
      <c r="W263" t="b">
        <f>Table1[[#This Row],[holiday]]</f>
        <v>0</v>
      </c>
      <c r="X263" t="str">
        <f t="shared" si="35"/>
        <v>Wednesday</v>
      </c>
      <c r="Y263" t="str">
        <f t="shared" si="36"/>
        <v>Clear</v>
      </c>
      <c r="Z263" t="str">
        <f t="shared" si="37"/>
        <v>6.6 °C</v>
      </c>
      <c r="AA263" t="str">
        <f t="shared" si="37"/>
        <v>6.8 °C</v>
      </c>
      <c r="AB263" t="str">
        <f t="shared" si="38"/>
        <v>59 %</v>
      </c>
      <c r="AC263" t="str">
        <f t="shared" si="39"/>
        <v>11 km/h</v>
      </c>
      <c r="AD263">
        <f>Table1[[#This Row],[casual]]</f>
        <v>3</v>
      </c>
      <c r="AE263">
        <f>Table1[[#This Row],[registered]]</f>
        <v>125</v>
      </c>
      <c r="AF263">
        <f>Table1[[#This Row],[cnt]]</f>
        <v>128</v>
      </c>
    </row>
    <row r="264" spans="1:32" ht="15" thickBot="1" x14ac:dyDescent="0.35">
      <c r="A264" s="26">
        <v>263</v>
      </c>
      <c r="B264" s="17">
        <v>40555</v>
      </c>
      <c r="C264" s="10">
        <v>1</v>
      </c>
      <c r="D264" s="10">
        <v>0</v>
      </c>
      <c r="E264" s="10">
        <v>1</v>
      </c>
      <c r="F264" s="10">
        <v>9</v>
      </c>
      <c r="G264" s="18" t="b">
        <v>0</v>
      </c>
      <c r="H264" s="10">
        <v>3</v>
      </c>
      <c r="I264" s="10">
        <v>1</v>
      </c>
      <c r="J264" s="10">
        <v>0.16</v>
      </c>
      <c r="K264" s="16">
        <v>0.13639999999999999</v>
      </c>
      <c r="L264" s="16">
        <v>0.59</v>
      </c>
      <c r="M264" s="16">
        <v>0.32840000000000003</v>
      </c>
      <c r="N264" s="16">
        <v>3</v>
      </c>
      <c r="O264" s="16">
        <v>78</v>
      </c>
      <c r="P264" s="16">
        <v>81</v>
      </c>
      <c r="Q264" s="31">
        <v>263</v>
      </c>
      <c r="R264" s="32">
        <v>40555</v>
      </c>
      <c r="S264" s="33" t="str">
        <f t="shared" si="32"/>
        <v>Winter</v>
      </c>
      <c r="T264" s="33">
        <f>2011 + Table1[[#This Row],[yr]]</f>
        <v>2011</v>
      </c>
      <c r="U264" s="33" t="str">
        <f t="shared" si="33"/>
        <v>January</v>
      </c>
      <c r="V264" s="33" t="str">
        <f t="shared" si="34"/>
        <v>09 AM</v>
      </c>
      <c r="W264" s="33" t="b">
        <f>Table1[[#This Row],[holiday]]</f>
        <v>0</v>
      </c>
      <c r="X264" s="33" t="str">
        <f t="shared" si="35"/>
        <v>Wednesday</v>
      </c>
      <c r="Y264" s="33" t="str">
        <f t="shared" si="36"/>
        <v>Clear</v>
      </c>
      <c r="Z264" s="33" t="str">
        <f t="shared" si="37"/>
        <v>6.6 °C</v>
      </c>
      <c r="AA264" s="33" t="str">
        <f t="shared" si="37"/>
        <v>5.6 °C</v>
      </c>
      <c r="AB264" s="33" t="str">
        <f t="shared" si="38"/>
        <v>59 %</v>
      </c>
      <c r="AC264" s="33" t="str">
        <f t="shared" si="39"/>
        <v>22 km/h</v>
      </c>
      <c r="AD264" s="33">
        <f>Table1[[#This Row],[casual]]</f>
        <v>3</v>
      </c>
      <c r="AE264" s="33">
        <f>Table1[[#This Row],[registered]]</f>
        <v>78</v>
      </c>
      <c r="AF264" s="33">
        <f>Table1[[#This Row],[cnt]]</f>
        <v>81</v>
      </c>
    </row>
    <row r="265" spans="1:32" ht="15" thickBot="1" x14ac:dyDescent="0.35">
      <c r="A265" s="26">
        <v>264</v>
      </c>
      <c r="B265" s="17">
        <v>40555</v>
      </c>
      <c r="C265" s="10">
        <v>1</v>
      </c>
      <c r="D265" s="10">
        <v>0</v>
      </c>
      <c r="E265" s="10">
        <v>1</v>
      </c>
      <c r="F265" s="10">
        <v>10</v>
      </c>
      <c r="G265" s="18" t="b">
        <v>0</v>
      </c>
      <c r="H265" s="10">
        <v>3</v>
      </c>
      <c r="I265" s="10">
        <v>1</v>
      </c>
      <c r="J265" s="10">
        <v>0.18</v>
      </c>
      <c r="K265" s="16">
        <v>0.18179999999999999</v>
      </c>
      <c r="L265" s="16">
        <v>0.55000000000000004</v>
      </c>
      <c r="M265" s="16">
        <v>0.22389999999999999</v>
      </c>
      <c r="N265" s="16">
        <v>0</v>
      </c>
      <c r="O265" s="16">
        <v>39</v>
      </c>
      <c r="P265" s="16">
        <v>39</v>
      </c>
      <c r="Q265" s="10">
        <v>264</v>
      </c>
      <c r="R265" s="17">
        <v>40555</v>
      </c>
      <c r="S265" t="str">
        <f t="shared" si="32"/>
        <v>Winter</v>
      </c>
      <c r="T265">
        <f>2011 + Table1[[#This Row],[yr]]</f>
        <v>2011</v>
      </c>
      <c r="U265" t="str">
        <f t="shared" si="33"/>
        <v>January</v>
      </c>
      <c r="V265" t="str">
        <f t="shared" si="34"/>
        <v>10 AM</v>
      </c>
      <c r="W265" t="b">
        <f>Table1[[#This Row],[holiday]]</f>
        <v>0</v>
      </c>
      <c r="X265" t="str">
        <f t="shared" si="35"/>
        <v>Wednesday</v>
      </c>
      <c r="Y265" t="str">
        <f t="shared" si="36"/>
        <v>Clear</v>
      </c>
      <c r="Z265" t="str">
        <f t="shared" si="37"/>
        <v>7.4 °C</v>
      </c>
      <c r="AA265" t="str">
        <f t="shared" si="37"/>
        <v>7.5 °C</v>
      </c>
      <c r="AB265" t="str">
        <f t="shared" si="38"/>
        <v>55 %</v>
      </c>
      <c r="AC265" t="str">
        <f t="shared" si="39"/>
        <v>15 km/h</v>
      </c>
      <c r="AD265">
        <f>Table1[[#This Row],[casual]]</f>
        <v>0</v>
      </c>
      <c r="AE265">
        <f>Table1[[#This Row],[registered]]</f>
        <v>39</v>
      </c>
      <c r="AF265">
        <f>Table1[[#This Row],[cnt]]</f>
        <v>39</v>
      </c>
    </row>
    <row r="266" spans="1:32" ht="15" thickBot="1" x14ac:dyDescent="0.35">
      <c r="A266" s="26">
        <v>265</v>
      </c>
      <c r="B266" s="17">
        <v>40555</v>
      </c>
      <c r="C266" s="10">
        <v>1</v>
      </c>
      <c r="D266" s="10">
        <v>0</v>
      </c>
      <c r="E266" s="10">
        <v>1</v>
      </c>
      <c r="F266" s="10">
        <v>11</v>
      </c>
      <c r="G266" s="18" t="b">
        <v>0</v>
      </c>
      <c r="H266" s="10">
        <v>3</v>
      </c>
      <c r="I266" s="10">
        <v>1</v>
      </c>
      <c r="J266" s="10">
        <v>0.2</v>
      </c>
      <c r="K266" s="16">
        <v>0.18179999999999999</v>
      </c>
      <c r="L266" s="16">
        <v>0.51</v>
      </c>
      <c r="M266" s="16">
        <v>0.3881</v>
      </c>
      <c r="N266" s="16">
        <v>3</v>
      </c>
      <c r="O266" s="16">
        <v>32</v>
      </c>
      <c r="P266" s="16">
        <v>35</v>
      </c>
      <c r="Q266" s="31">
        <v>265</v>
      </c>
      <c r="R266" s="32">
        <v>40555</v>
      </c>
      <c r="S266" s="33" t="str">
        <f t="shared" si="32"/>
        <v>Winter</v>
      </c>
      <c r="T266" s="33">
        <f>2011 + Table1[[#This Row],[yr]]</f>
        <v>2011</v>
      </c>
      <c r="U266" s="33" t="str">
        <f t="shared" si="33"/>
        <v>January</v>
      </c>
      <c r="V266" s="33" t="str">
        <f t="shared" si="34"/>
        <v>11 AM</v>
      </c>
      <c r="W266" s="33" t="b">
        <f>Table1[[#This Row],[holiday]]</f>
        <v>0</v>
      </c>
      <c r="X266" s="33" t="str">
        <f t="shared" si="35"/>
        <v>Wednesday</v>
      </c>
      <c r="Y266" s="33" t="str">
        <f t="shared" si="36"/>
        <v>Clear</v>
      </c>
      <c r="Z266" s="33" t="str">
        <f t="shared" si="37"/>
        <v>8.2 °C</v>
      </c>
      <c r="AA266" s="33" t="str">
        <f t="shared" si="37"/>
        <v>7.5 °C</v>
      </c>
      <c r="AB266" s="33" t="str">
        <f t="shared" si="38"/>
        <v>51 %</v>
      </c>
      <c r="AC266" s="33" t="str">
        <f t="shared" si="39"/>
        <v>26 km/h</v>
      </c>
      <c r="AD266" s="33">
        <f>Table1[[#This Row],[casual]]</f>
        <v>3</v>
      </c>
      <c r="AE266" s="33">
        <f>Table1[[#This Row],[registered]]</f>
        <v>32</v>
      </c>
      <c r="AF266" s="33">
        <f>Table1[[#This Row],[cnt]]</f>
        <v>35</v>
      </c>
    </row>
    <row r="267" spans="1:32" ht="15" thickBot="1" x14ac:dyDescent="0.35">
      <c r="A267" s="26">
        <v>266</v>
      </c>
      <c r="B267" s="17">
        <v>40555</v>
      </c>
      <c r="C267" s="10">
        <v>1</v>
      </c>
      <c r="D267" s="10">
        <v>0</v>
      </c>
      <c r="E267" s="10">
        <v>1</v>
      </c>
      <c r="F267" s="10">
        <v>12</v>
      </c>
      <c r="G267" s="18" t="b">
        <v>0</v>
      </c>
      <c r="H267" s="10">
        <v>3</v>
      </c>
      <c r="I267" s="10">
        <v>1</v>
      </c>
      <c r="J267" s="10">
        <v>0.2</v>
      </c>
      <c r="K267" s="16">
        <v>0.1515</v>
      </c>
      <c r="L267" s="16">
        <v>0.47</v>
      </c>
      <c r="M267" s="16">
        <v>0.58209999999999995</v>
      </c>
      <c r="N267" s="16">
        <v>3</v>
      </c>
      <c r="O267" s="16">
        <v>52</v>
      </c>
      <c r="P267" s="16">
        <v>55</v>
      </c>
      <c r="Q267" s="10">
        <v>266</v>
      </c>
      <c r="R267" s="17">
        <v>40555</v>
      </c>
      <c r="S267" t="str">
        <f t="shared" si="32"/>
        <v>Winter</v>
      </c>
      <c r="T267">
        <f>2011 + Table1[[#This Row],[yr]]</f>
        <v>2011</v>
      </c>
      <c r="U267" t="str">
        <f t="shared" si="33"/>
        <v>January</v>
      </c>
      <c r="V267" t="str">
        <f t="shared" si="34"/>
        <v>12 PM</v>
      </c>
      <c r="W267" t="b">
        <f>Table1[[#This Row],[holiday]]</f>
        <v>0</v>
      </c>
      <c r="X267" t="str">
        <f t="shared" si="35"/>
        <v>Wednesday</v>
      </c>
      <c r="Y267" t="str">
        <f t="shared" si="36"/>
        <v>Clear</v>
      </c>
      <c r="Z267" t="str">
        <f t="shared" si="37"/>
        <v>8.2 °C</v>
      </c>
      <c r="AA267" t="str">
        <f t="shared" si="37"/>
        <v>6.2 °C</v>
      </c>
      <c r="AB267" t="str">
        <f t="shared" si="38"/>
        <v>47 %</v>
      </c>
      <c r="AC267" t="str">
        <f t="shared" si="39"/>
        <v>39 km/h</v>
      </c>
      <c r="AD267">
        <f>Table1[[#This Row],[casual]]</f>
        <v>3</v>
      </c>
      <c r="AE267">
        <f>Table1[[#This Row],[registered]]</f>
        <v>52</v>
      </c>
      <c r="AF267">
        <f>Table1[[#This Row],[cnt]]</f>
        <v>55</v>
      </c>
    </row>
    <row r="268" spans="1:32" ht="15" thickBot="1" x14ac:dyDescent="0.35">
      <c r="A268" s="26">
        <v>267</v>
      </c>
      <c r="B268" s="17">
        <v>40555</v>
      </c>
      <c r="C268" s="10">
        <v>1</v>
      </c>
      <c r="D268" s="10">
        <v>0</v>
      </c>
      <c r="E268" s="10">
        <v>1</v>
      </c>
      <c r="F268" s="10">
        <v>13</v>
      </c>
      <c r="G268" s="18" t="b">
        <v>0</v>
      </c>
      <c r="H268" s="10">
        <v>3</v>
      </c>
      <c r="I268" s="10">
        <v>1</v>
      </c>
      <c r="J268" s="10">
        <v>0.22</v>
      </c>
      <c r="K268" s="16">
        <v>0.19700000000000001</v>
      </c>
      <c r="L268" s="16">
        <v>0.44</v>
      </c>
      <c r="M268" s="16">
        <v>0.35820000000000002</v>
      </c>
      <c r="N268" s="16">
        <v>0</v>
      </c>
      <c r="O268" s="16">
        <v>49</v>
      </c>
      <c r="P268" s="16">
        <v>49</v>
      </c>
      <c r="Q268" s="31">
        <v>267</v>
      </c>
      <c r="R268" s="32">
        <v>40555</v>
      </c>
      <c r="S268" s="33" t="str">
        <f t="shared" si="32"/>
        <v>Winter</v>
      </c>
      <c r="T268" s="33">
        <f>2011 + Table1[[#This Row],[yr]]</f>
        <v>2011</v>
      </c>
      <c r="U268" s="33" t="str">
        <f t="shared" si="33"/>
        <v>January</v>
      </c>
      <c r="V268" s="33" t="str">
        <f t="shared" si="34"/>
        <v>01 PM</v>
      </c>
      <c r="W268" s="33" t="b">
        <f>Table1[[#This Row],[holiday]]</f>
        <v>0</v>
      </c>
      <c r="X268" s="33" t="str">
        <f t="shared" si="35"/>
        <v>Wednesday</v>
      </c>
      <c r="Y268" s="33" t="str">
        <f t="shared" si="36"/>
        <v>Clear</v>
      </c>
      <c r="Z268" s="33" t="str">
        <f t="shared" si="37"/>
        <v>9 °C</v>
      </c>
      <c r="AA268" s="33" t="str">
        <f t="shared" si="37"/>
        <v>8.1 °C</v>
      </c>
      <c r="AB268" s="33" t="str">
        <f t="shared" si="38"/>
        <v>44 %</v>
      </c>
      <c r="AC268" s="33" t="str">
        <f t="shared" si="39"/>
        <v>24 km/h</v>
      </c>
      <c r="AD268" s="33">
        <f>Table1[[#This Row],[casual]]</f>
        <v>0</v>
      </c>
      <c r="AE268" s="33">
        <f>Table1[[#This Row],[registered]]</f>
        <v>49</v>
      </c>
      <c r="AF268" s="33">
        <f>Table1[[#This Row],[cnt]]</f>
        <v>49</v>
      </c>
    </row>
    <row r="269" spans="1:32" ht="15" thickBot="1" x14ac:dyDescent="0.35">
      <c r="A269" s="26">
        <v>268</v>
      </c>
      <c r="B269" s="17">
        <v>40555</v>
      </c>
      <c r="C269" s="10">
        <v>1</v>
      </c>
      <c r="D269" s="10">
        <v>0</v>
      </c>
      <c r="E269" s="10">
        <v>1</v>
      </c>
      <c r="F269" s="10">
        <v>14</v>
      </c>
      <c r="G269" s="18" t="b">
        <v>0</v>
      </c>
      <c r="H269" s="10">
        <v>3</v>
      </c>
      <c r="I269" s="10">
        <v>1</v>
      </c>
      <c r="J269" s="10">
        <v>0.2</v>
      </c>
      <c r="K269" s="16">
        <v>0.18179999999999999</v>
      </c>
      <c r="L269" s="16">
        <v>0.47</v>
      </c>
      <c r="M269" s="16">
        <v>0.32840000000000003</v>
      </c>
      <c r="N269" s="16">
        <v>0</v>
      </c>
      <c r="O269" s="16">
        <v>44</v>
      </c>
      <c r="P269" s="16">
        <v>44</v>
      </c>
      <c r="Q269" s="10">
        <v>268</v>
      </c>
      <c r="R269" s="17">
        <v>40555</v>
      </c>
      <c r="S269" t="str">
        <f t="shared" si="32"/>
        <v>Winter</v>
      </c>
      <c r="T269">
        <f>2011 + Table1[[#This Row],[yr]]</f>
        <v>2011</v>
      </c>
      <c r="U269" t="str">
        <f t="shared" si="33"/>
        <v>January</v>
      </c>
      <c r="V269" t="str">
        <f t="shared" si="34"/>
        <v>02 PM</v>
      </c>
      <c r="W269" t="b">
        <f>Table1[[#This Row],[holiday]]</f>
        <v>0</v>
      </c>
      <c r="X269" t="str">
        <f t="shared" si="35"/>
        <v>Wednesday</v>
      </c>
      <c r="Y269" t="str">
        <f t="shared" si="36"/>
        <v>Clear</v>
      </c>
      <c r="Z269" t="str">
        <f t="shared" si="37"/>
        <v>8.2 °C</v>
      </c>
      <c r="AA269" t="str">
        <f t="shared" si="37"/>
        <v>7.5 °C</v>
      </c>
      <c r="AB269" t="str">
        <f t="shared" si="38"/>
        <v>47 %</v>
      </c>
      <c r="AC269" t="str">
        <f t="shared" si="39"/>
        <v>22 km/h</v>
      </c>
      <c r="AD269">
        <f>Table1[[#This Row],[casual]]</f>
        <v>0</v>
      </c>
      <c r="AE269">
        <f>Table1[[#This Row],[registered]]</f>
        <v>44</v>
      </c>
      <c r="AF269">
        <f>Table1[[#This Row],[cnt]]</f>
        <v>44</v>
      </c>
    </row>
    <row r="270" spans="1:32" ht="15" thickBot="1" x14ac:dyDescent="0.35">
      <c r="A270" s="26">
        <v>269</v>
      </c>
      <c r="B270" s="17">
        <v>40555</v>
      </c>
      <c r="C270" s="10">
        <v>1</v>
      </c>
      <c r="D270" s="10">
        <v>0</v>
      </c>
      <c r="E270" s="10">
        <v>1</v>
      </c>
      <c r="F270" s="10">
        <v>15</v>
      </c>
      <c r="G270" s="18" t="b">
        <v>0</v>
      </c>
      <c r="H270" s="10">
        <v>3</v>
      </c>
      <c r="I270" s="10">
        <v>1</v>
      </c>
      <c r="J270" s="10">
        <v>0.2</v>
      </c>
      <c r="K270" s="16">
        <v>0.16669999999999999</v>
      </c>
      <c r="L270" s="16">
        <v>0.47</v>
      </c>
      <c r="M270" s="16">
        <v>0.41789999999999999</v>
      </c>
      <c r="N270" s="16">
        <v>1</v>
      </c>
      <c r="O270" s="16">
        <v>48</v>
      </c>
      <c r="P270" s="16">
        <v>49</v>
      </c>
      <c r="Q270" s="31">
        <v>269</v>
      </c>
      <c r="R270" s="32">
        <v>40555</v>
      </c>
      <c r="S270" s="33" t="str">
        <f t="shared" si="32"/>
        <v>Winter</v>
      </c>
      <c r="T270" s="33">
        <f>2011 + Table1[[#This Row],[yr]]</f>
        <v>2011</v>
      </c>
      <c r="U270" s="33" t="str">
        <f t="shared" si="33"/>
        <v>January</v>
      </c>
      <c r="V270" s="33" t="str">
        <f t="shared" si="34"/>
        <v>03 PM</v>
      </c>
      <c r="W270" s="33" t="b">
        <f>Table1[[#This Row],[holiday]]</f>
        <v>0</v>
      </c>
      <c r="X270" s="33" t="str">
        <f t="shared" si="35"/>
        <v>Wednesday</v>
      </c>
      <c r="Y270" s="33" t="str">
        <f t="shared" si="36"/>
        <v>Clear</v>
      </c>
      <c r="Z270" s="33" t="str">
        <f t="shared" si="37"/>
        <v>8.2 °C</v>
      </c>
      <c r="AA270" s="33" t="str">
        <f t="shared" si="37"/>
        <v>6.8 °C</v>
      </c>
      <c r="AB270" s="33" t="str">
        <f t="shared" si="38"/>
        <v>47 %</v>
      </c>
      <c r="AC270" s="33" t="str">
        <f t="shared" si="39"/>
        <v>28 km/h</v>
      </c>
      <c r="AD270" s="33">
        <f>Table1[[#This Row],[casual]]</f>
        <v>1</v>
      </c>
      <c r="AE270" s="33">
        <f>Table1[[#This Row],[registered]]</f>
        <v>48</v>
      </c>
      <c r="AF270" s="33">
        <f>Table1[[#This Row],[cnt]]</f>
        <v>49</v>
      </c>
    </row>
    <row r="271" spans="1:32" ht="15" thickBot="1" x14ac:dyDescent="0.35">
      <c r="A271" s="26">
        <v>270</v>
      </c>
      <c r="B271" s="17">
        <v>40555</v>
      </c>
      <c r="C271" s="10">
        <v>1</v>
      </c>
      <c r="D271" s="10">
        <v>0</v>
      </c>
      <c r="E271" s="10">
        <v>1</v>
      </c>
      <c r="F271" s="10">
        <v>16</v>
      </c>
      <c r="G271" s="18" t="b">
        <v>0</v>
      </c>
      <c r="H271" s="10">
        <v>3</v>
      </c>
      <c r="I271" s="10">
        <v>1</v>
      </c>
      <c r="J271" s="10">
        <v>0.22</v>
      </c>
      <c r="K271" s="16">
        <v>0.19700000000000001</v>
      </c>
      <c r="L271" s="16">
        <v>0.44</v>
      </c>
      <c r="M271" s="16">
        <v>0.32840000000000003</v>
      </c>
      <c r="N271" s="16">
        <v>5</v>
      </c>
      <c r="O271" s="16">
        <v>63</v>
      </c>
      <c r="P271" s="16">
        <v>68</v>
      </c>
      <c r="Q271" s="10">
        <v>270</v>
      </c>
      <c r="R271" s="17">
        <v>40555</v>
      </c>
      <c r="S271" t="str">
        <f t="shared" si="32"/>
        <v>Winter</v>
      </c>
      <c r="T271">
        <f>2011 + Table1[[#This Row],[yr]]</f>
        <v>2011</v>
      </c>
      <c r="U271" t="str">
        <f t="shared" si="33"/>
        <v>January</v>
      </c>
      <c r="V271" t="str">
        <f t="shared" si="34"/>
        <v>04 PM</v>
      </c>
      <c r="W271" t="b">
        <f>Table1[[#This Row],[holiday]]</f>
        <v>0</v>
      </c>
      <c r="X271" t="str">
        <f t="shared" si="35"/>
        <v>Wednesday</v>
      </c>
      <c r="Y271" t="str">
        <f t="shared" si="36"/>
        <v>Clear</v>
      </c>
      <c r="Z271" t="str">
        <f t="shared" si="37"/>
        <v>9 °C</v>
      </c>
      <c r="AA271" t="str">
        <f t="shared" si="37"/>
        <v>8.1 °C</v>
      </c>
      <c r="AB271" t="str">
        <f t="shared" si="38"/>
        <v>44 %</v>
      </c>
      <c r="AC271" t="str">
        <f t="shared" si="39"/>
        <v>22 km/h</v>
      </c>
      <c r="AD271">
        <f>Table1[[#This Row],[casual]]</f>
        <v>5</v>
      </c>
      <c r="AE271">
        <f>Table1[[#This Row],[registered]]</f>
        <v>63</v>
      </c>
      <c r="AF271">
        <f>Table1[[#This Row],[cnt]]</f>
        <v>68</v>
      </c>
    </row>
    <row r="272" spans="1:32" ht="15" thickBot="1" x14ac:dyDescent="0.35">
      <c r="A272" s="26">
        <v>271</v>
      </c>
      <c r="B272" s="17">
        <v>40555</v>
      </c>
      <c r="C272" s="10">
        <v>1</v>
      </c>
      <c r="D272" s="10">
        <v>0</v>
      </c>
      <c r="E272" s="10">
        <v>1</v>
      </c>
      <c r="F272" s="10">
        <v>17</v>
      </c>
      <c r="G272" s="18" t="b">
        <v>0</v>
      </c>
      <c r="H272" s="10">
        <v>3</v>
      </c>
      <c r="I272" s="10">
        <v>1</v>
      </c>
      <c r="J272" s="10">
        <v>0.2</v>
      </c>
      <c r="K272" s="16">
        <v>0.18179999999999999</v>
      </c>
      <c r="L272" s="16">
        <v>0.47</v>
      </c>
      <c r="M272" s="16">
        <v>0.35820000000000002</v>
      </c>
      <c r="N272" s="16">
        <v>0</v>
      </c>
      <c r="O272" s="16">
        <v>139</v>
      </c>
      <c r="P272" s="16">
        <v>139</v>
      </c>
      <c r="Q272" s="31">
        <v>271</v>
      </c>
      <c r="R272" s="32">
        <v>40555</v>
      </c>
      <c r="S272" s="33" t="str">
        <f t="shared" si="32"/>
        <v>Winter</v>
      </c>
      <c r="T272" s="33">
        <f>2011 + Table1[[#This Row],[yr]]</f>
        <v>2011</v>
      </c>
      <c r="U272" s="33" t="str">
        <f t="shared" si="33"/>
        <v>January</v>
      </c>
      <c r="V272" s="33" t="str">
        <f t="shared" si="34"/>
        <v>05 PM</v>
      </c>
      <c r="W272" s="33" t="b">
        <f>Table1[[#This Row],[holiday]]</f>
        <v>0</v>
      </c>
      <c r="X272" s="33" t="str">
        <f t="shared" si="35"/>
        <v>Wednesday</v>
      </c>
      <c r="Y272" s="33" t="str">
        <f t="shared" si="36"/>
        <v>Clear</v>
      </c>
      <c r="Z272" s="33" t="str">
        <f t="shared" si="37"/>
        <v>8.2 °C</v>
      </c>
      <c r="AA272" s="33" t="str">
        <f t="shared" si="37"/>
        <v>7.5 °C</v>
      </c>
      <c r="AB272" s="33" t="str">
        <f t="shared" si="38"/>
        <v>47 %</v>
      </c>
      <c r="AC272" s="33" t="str">
        <f t="shared" si="39"/>
        <v>24 km/h</v>
      </c>
      <c r="AD272" s="33">
        <f>Table1[[#This Row],[casual]]</f>
        <v>0</v>
      </c>
      <c r="AE272" s="33">
        <f>Table1[[#This Row],[registered]]</f>
        <v>139</v>
      </c>
      <c r="AF272" s="33">
        <f>Table1[[#This Row],[cnt]]</f>
        <v>139</v>
      </c>
    </row>
    <row r="273" spans="1:32" ht="15" thickBot="1" x14ac:dyDescent="0.35">
      <c r="A273" s="26">
        <v>272</v>
      </c>
      <c r="B273" s="17">
        <v>40555</v>
      </c>
      <c r="C273" s="10">
        <v>1</v>
      </c>
      <c r="D273" s="10">
        <v>0</v>
      </c>
      <c r="E273" s="10">
        <v>1</v>
      </c>
      <c r="F273" s="10">
        <v>18</v>
      </c>
      <c r="G273" s="18" t="b">
        <v>0</v>
      </c>
      <c r="H273" s="10">
        <v>3</v>
      </c>
      <c r="I273" s="10">
        <v>1</v>
      </c>
      <c r="J273" s="10">
        <v>0.2</v>
      </c>
      <c r="K273" s="16">
        <v>0.1515</v>
      </c>
      <c r="L273" s="16">
        <v>0.47</v>
      </c>
      <c r="M273" s="16">
        <v>0.52239999999999998</v>
      </c>
      <c r="N273" s="16">
        <v>2</v>
      </c>
      <c r="O273" s="16">
        <v>135</v>
      </c>
      <c r="P273" s="16">
        <v>137</v>
      </c>
      <c r="Q273" s="10">
        <v>272</v>
      </c>
      <c r="R273" s="17">
        <v>40555</v>
      </c>
      <c r="S273" t="str">
        <f t="shared" si="32"/>
        <v>Winter</v>
      </c>
      <c r="T273">
        <f>2011 + Table1[[#This Row],[yr]]</f>
        <v>2011</v>
      </c>
      <c r="U273" t="str">
        <f t="shared" si="33"/>
        <v>January</v>
      </c>
      <c r="V273" t="str">
        <f t="shared" si="34"/>
        <v>06 PM</v>
      </c>
      <c r="W273" t="b">
        <f>Table1[[#This Row],[holiday]]</f>
        <v>0</v>
      </c>
      <c r="X273" t="str">
        <f t="shared" si="35"/>
        <v>Wednesday</v>
      </c>
      <c r="Y273" t="str">
        <f t="shared" si="36"/>
        <v>Clear</v>
      </c>
      <c r="Z273" t="str">
        <f t="shared" si="37"/>
        <v>8.2 °C</v>
      </c>
      <c r="AA273" t="str">
        <f t="shared" si="37"/>
        <v>6.2 °C</v>
      </c>
      <c r="AB273" t="str">
        <f t="shared" si="38"/>
        <v>47 %</v>
      </c>
      <c r="AC273" t="str">
        <f t="shared" si="39"/>
        <v>35 km/h</v>
      </c>
      <c r="AD273">
        <f>Table1[[#This Row],[casual]]</f>
        <v>2</v>
      </c>
      <c r="AE273">
        <f>Table1[[#This Row],[registered]]</f>
        <v>135</v>
      </c>
      <c r="AF273">
        <f>Table1[[#This Row],[cnt]]</f>
        <v>137</v>
      </c>
    </row>
    <row r="274" spans="1:32" ht="15" thickBot="1" x14ac:dyDescent="0.35">
      <c r="A274" s="26">
        <v>273</v>
      </c>
      <c r="B274" s="17">
        <v>40555</v>
      </c>
      <c r="C274" s="10">
        <v>1</v>
      </c>
      <c r="D274" s="10">
        <v>0</v>
      </c>
      <c r="E274" s="10">
        <v>1</v>
      </c>
      <c r="F274" s="10">
        <v>19</v>
      </c>
      <c r="G274" s="18" t="b">
        <v>0</v>
      </c>
      <c r="H274" s="10">
        <v>3</v>
      </c>
      <c r="I274" s="10">
        <v>1</v>
      </c>
      <c r="J274" s="10">
        <v>0.18</v>
      </c>
      <c r="K274" s="16">
        <v>0.1515</v>
      </c>
      <c r="L274" s="16">
        <v>0.47</v>
      </c>
      <c r="M274" s="16">
        <v>0.41789999999999999</v>
      </c>
      <c r="N274" s="16">
        <v>1</v>
      </c>
      <c r="O274" s="16">
        <v>82</v>
      </c>
      <c r="P274" s="16">
        <v>83</v>
      </c>
      <c r="Q274" s="31">
        <v>273</v>
      </c>
      <c r="R274" s="32">
        <v>40555</v>
      </c>
      <c r="S274" s="33" t="str">
        <f t="shared" si="32"/>
        <v>Winter</v>
      </c>
      <c r="T274" s="33">
        <f>2011 + Table1[[#This Row],[yr]]</f>
        <v>2011</v>
      </c>
      <c r="U274" s="33" t="str">
        <f t="shared" si="33"/>
        <v>January</v>
      </c>
      <c r="V274" s="33" t="str">
        <f t="shared" si="34"/>
        <v>07 PM</v>
      </c>
      <c r="W274" s="33" t="b">
        <f>Table1[[#This Row],[holiday]]</f>
        <v>0</v>
      </c>
      <c r="X274" s="33" t="str">
        <f t="shared" si="35"/>
        <v>Wednesday</v>
      </c>
      <c r="Y274" s="33" t="str">
        <f t="shared" si="36"/>
        <v>Clear</v>
      </c>
      <c r="Z274" s="33" t="str">
        <f t="shared" si="37"/>
        <v>7.4 °C</v>
      </c>
      <c r="AA274" s="33" t="str">
        <f t="shared" si="37"/>
        <v>6.2 °C</v>
      </c>
      <c r="AB274" s="33" t="str">
        <f t="shared" si="38"/>
        <v>47 %</v>
      </c>
      <c r="AC274" s="33" t="str">
        <f t="shared" si="39"/>
        <v>28 km/h</v>
      </c>
      <c r="AD274" s="33">
        <f>Table1[[#This Row],[casual]]</f>
        <v>1</v>
      </c>
      <c r="AE274" s="33">
        <f>Table1[[#This Row],[registered]]</f>
        <v>82</v>
      </c>
      <c r="AF274" s="33">
        <f>Table1[[#This Row],[cnt]]</f>
        <v>83</v>
      </c>
    </row>
    <row r="275" spans="1:32" ht="15" thickBot="1" x14ac:dyDescent="0.35">
      <c r="A275" s="26">
        <v>274</v>
      </c>
      <c r="B275" s="17">
        <v>40555</v>
      </c>
      <c r="C275" s="10">
        <v>1</v>
      </c>
      <c r="D275" s="10">
        <v>0</v>
      </c>
      <c r="E275" s="10">
        <v>1</v>
      </c>
      <c r="F275" s="10">
        <v>20</v>
      </c>
      <c r="G275" s="18" t="b">
        <v>0</v>
      </c>
      <c r="H275" s="10">
        <v>3</v>
      </c>
      <c r="I275" s="10">
        <v>1</v>
      </c>
      <c r="J275" s="10">
        <v>0.16</v>
      </c>
      <c r="K275" s="16">
        <v>0.13639999999999999</v>
      </c>
      <c r="L275" s="16">
        <v>0.5</v>
      </c>
      <c r="M275" s="16">
        <v>0.32840000000000003</v>
      </c>
      <c r="N275" s="16">
        <v>2</v>
      </c>
      <c r="O275" s="16">
        <v>54</v>
      </c>
      <c r="P275" s="16">
        <v>56</v>
      </c>
      <c r="Q275" s="10">
        <v>274</v>
      </c>
      <c r="R275" s="17">
        <v>40555</v>
      </c>
      <c r="S275" t="str">
        <f t="shared" si="32"/>
        <v>Winter</v>
      </c>
      <c r="T275">
        <f>2011 + Table1[[#This Row],[yr]]</f>
        <v>2011</v>
      </c>
      <c r="U275" t="str">
        <f t="shared" si="33"/>
        <v>January</v>
      </c>
      <c r="V275" t="str">
        <f t="shared" si="34"/>
        <v>08 PM</v>
      </c>
      <c r="W275" t="b">
        <f>Table1[[#This Row],[holiday]]</f>
        <v>0</v>
      </c>
      <c r="X275" t="str">
        <f t="shared" si="35"/>
        <v>Wednesday</v>
      </c>
      <c r="Y275" t="str">
        <f t="shared" si="36"/>
        <v>Clear</v>
      </c>
      <c r="Z275" t="str">
        <f t="shared" si="37"/>
        <v>6.6 °C</v>
      </c>
      <c r="AA275" t="str">
        <f t="shared" si="37"/>
        <v>5.6 °C</v>
      </c>
      <c r="AB275" t="str">
        <f t="shared" si="38"/>
        <v>50 %</v>
      </c>
      <c r="AC275" t="str">
        <f t="shared" si="39"/>
        <v>22 km/h</v>
      </c>
      <c r="AD275">
        <f>Table1[[#This Row],[casual]]</f>
        <v>2</v>
      </c>
      <c r="AE275">
        <f>Table1[[#This Row],[registered]]</f>
        <v>54</v>
      </c>
      <c r="AF275">
        <f>Table1[[#This Row],[cnt]]</f>
        <v>56</v>
      </c>
    </row>
    <row r="276" spans="1:32" ht="15" thickBot="1" x14ac:dyDescent="0.35">
      <c r="A276" s="26">
        <v>275</v>
      </c>
      <c r="B276" s="17">
        <v>40555</v>
      </c>
      <c r="C276" s="10">
        <v>1</v>
      </c>
      <c r="D276" s="10">
        <v>0</v>
      </c>
      <c r="E276" s="10">
        <v>1</v>
      </c>
      <c r="F276" s="10">
        <v>21</v>
      </c>
      <c r="G276" s="18" t="b">
        <v>0</v>
      </c>
      <c r="H276" s="10">
        <v>3</v>
      </c>
      <c r="I276" s="10">
        <v>1</v>
      </c>
      <c r="J276" s="10">
        <v>0.16</v>
      </c>
      <c r="K276" s="16">
        <v>0.13639999999999999</v>
      </c>
      <c r="L276" s="16">
        <v>0.55000000000000004</v>
      </c>
      <c r="M276" s="16">
        <v>0.32840000000000003</v>
      </c>
      <c r="N276" s="16">
        <v>0</v>
      </c>
      <c r="O276" s="16">
        <v>57</v>
      </c>
      <c r="P276" s="16">
        <v>57</v>
      </c>
      <c r="Q276" s="31">
        <v>275</v>
      </c>
      <c r="R276" s="32">
        <v>40555</v>
      </c>
      <c r="S276" s="33" t="str">
        <f t="shared" si="32"/>
        <v>Winter</v>
      </c>
      <c r="T276" s="33">
        <f>2011 + Table1[[#This Row],[yr]]</f>
        <v>2011</v>
      </c>
      <c r="U276" s="33" t="str">
        <f t="shared" si="33"/>
        <v>January</v>
      </c>
      <c r="V276" s="33" t="str">
        <f t="shared" si="34"/>
        <v>09 PM</v>
      </c>
      <c r="W276" s="33" t="b">
        <f>Table1[[#This Row],[holiday]]</f>
        <v>0</v>
      </c>
      <c r="X276" s="33" t="str">
        <f t="shared" si="35"/>
        <v>Wednesday</v>
      </c>
      <c r="Y276" s="33" t="str">
        <f t="shared" si="36"/>
        <v>Clear</v>
      </c>
      <c r="Z276" s="33" t="str">
        <f t="shared" si="37"/>
        <v>6.6 °C</v>
      </c>
      <c r="AA276" s="33" t="str">
        <f t="shared" si="37"/>
        <v>5.6 °C</v>
      </c>
      <c r="AB276" s="33" t="str">
        <f t="shared" si="38"/>
        <v>55 %</v>
      </c>
      <c r="AC276" s="33" t="str">
        <f t="shared" si="39"/>
        <v>22 km/h</v>
      </c>
      <c r="AD276" s="33">
        <f>Table1[[#This Row],[casual]]</f>
        <v>0</v>
      </c>
      <c r="AE276" s="33">
        <f>Table1[[#This Row],[registered]]</f>
        <v>57</v>
      </c>
      <c r="AF276" s="33">
        <f>Table1[[#This Row],[cnt]]</f>
        <v>57</v>
      </c>
    </row>
    <row r="277" spans="1:32" ht="15" thickBot="1" x14ac:dyDescent="0.35">
      <c r="A277" s="26">
        <v>276</v>
      </c>
      <c r="B277" s="17">
        <v>40555</v>
      </c>
      <c r="C277" s="10">
        <v>1</v>
      </c>
      <c r="D277" s="10">
        <v>0</v>
      </c>
      <c r="E277" s="10">
        <v>1</v>
      </c>
      <c r="F277" s="10">
        <v>22</v>
      </c>
      <c r="G277" s="18" t="b">
        <v>0</v>
      </c>
      <c r="H277" s="10">
        <v>3</v>
      </c>
      <c r="I277" s="10">
        <v>1</v>
      </c>
      <c r="J277" s="10">
        <v>0.16</v>
      </c>
      <c r="K277" s="16">
        <v>0.1212</v>
      </c>
      <c r="L277" s="16">
        <v>0.55000000000000004</v>
      </c>
      <c r="M277" s="16">
        <v>0.44779999999999998</v>
      </c>
      <c r="N277" s="16">
        <v>1</v>
      </c>
      <c r="O277" s="16">
        <v>32</v>
      </c>
      <c r="P277" s="16">
        <v>33</v>
      </c>
      <c r="Q277" s="10">
        <v>276</v>
      </c>
      <c r="R277" s="17">
        <v>40555</v>
      </c>
      <c r="S277" t="str">
        <f t="shared" si="32"/>
        <v>Winter</v>
      </c>
      <c r="T277">
        <f>2011 + Table1[[#This Row],[yr]]</f>
        <v>2011</v>
      </c>
      <c r="U277" t="str">
        <f t="shared" si="33"/>
        <v>January</v>
      </c>
      <c r="V277" t="str">
        <f t="shared" si="34"/>
        <v>10 PM</v>
      </c>
      <c r="W277" t="b">
        <f>Table1[[#This Row],[holiday]]</f>
        <v>0</v>
      </c>
      <c r="X277" t="str">
        <f t="shared" si="35"/>
        <v>Wednesday</v>
      </c>
      <c r="Y277" t="str">
        <f t="shared" si="36"/>
        <v>Clear</v>
      </c>
      <c r="Z277" t="str">
        <f t="shared" si="37"/>
        <v>6.6 °C</v>
      </c>
      <c r="AA277" t="str">
        <f t="shared" si="37"/>
        <v>5 °C</v>
      </c>
      <c r="AB277" t="str">
        <f t="shared" si="38"/>
        <v>55 %</v>
      </c>
      <c r="AC277" t="str">
        <f t="shared" si="39"/>
        <v>30 km/h</v>
      </c>
      <c r="AD277">
        <f>Table1[[#This Row],[casual]]</f>
        <v>1</v>
      </c>
      <c r="AE277">
        <f>Table1[[#This Row],[registered]]</f>
        <v>32</v>
      </c>
      <c r="AF277">
        <f>Table1[[#This Row],[cnt]]</f>
        <v>33</v>
      </c>
    </row>
    <row r="278" spans="1:32" ht="15" thickBot="1" x14ac:dyDescent="0.35">
      <c r="A278" s="26">
        <v>277</v>
      </c>
      <c r="B278" s="17">
        <v>40555</v>
      </c>
      <c r="C278" s="10">
        <v>1</v>
      </c>
      <c r="D278" s="10">
        <v>0</v>
      </c>
      <c r="E278" s="10">
        <v>1</v>
      </c>
      <c r="F278" s="10">
        <v>23</v>
      </c>
      <c r="G278" s="18" t="b">
        <v>0</v>
      </c>
      <c r="H278" s="10">
        <v>3</v>
      </c>
      <c r="I278" s="10">
        <v>1</v>
      </c>
      <c r="J278" s="10">
        <v>0.14000000000000001</v>
      </c>
      <c r="K278" s="16">
        <v>0.1061</v>
      </c>
      <c r="L278" s="16">
        <v>0.59</v>
      </c>
      <c r="M278" s="16">
        <v>0.41789999999999999</v>
      </c>
      <c r="N278" s="16">
        <v>1</v>
      </c>
      <c r="O278" s="16">
        <v>19</v>
      </c>
      <c r="P278" s="16">
        <v>20</v>
      </c>
      <c r="Q278" s="31">
        <v>277</v>
      </c>
      <c r="R278" s="32">
        <v>40555</v>
      </c>
      <c r="S278" s="33" t="str">
        <f t="shared" si="32"/>
        <v>Winter</v>
      </c>
      <c r="T278" s="33">
        <f>2011 + Table1[[#This Row],[yr]]</f>
        <v>2011</v>
      </c>
      <c r="U278" s="33" t="str">
        <f t="shared" si="33"/>
        <v>January</v>
      </c>
      <c r="V278" s="33" t="str">
        <f t="shared" si="34"/>
        <v>11 PM</v>
      </c>
      <c r="W278" s="33" t="b">
        <f>Table1[[#This Row],[holiday]]</f>
        <v>0</v>
      </c>
      <c r="X278" s="33" t="str">
        <f t="shared" si="35"/>
        <v>Wednesday</v>
      </c>
      <c r="Y278" s="33" t="str">
        <f t="shared" si="36"/>
        <v>Clear</v>
      </c>
      <c r="Z278" s="33" t="str">
        <f t="shared" si="37"/>
        <v>5.7 °C</v>
      </c>
      <c r="AA278" s="33" t="str">
        <f t="shared" si="37"/>
        <v>4.4 °C</v>
      </c>
      <c r="AB278" s="33" t="str">
        <f t="shared" si="38"/>
        <v>59 %</v>
      </c>
      <c r="AC278" s="33" t="str">
        <f t="shared" si="39"/>
        <v>28 km/h</v>
      </c>
      <c r="AD278" s="33">
        <f>Table1[[#This Row],[casual]]</f>
        <v>1</v>
      </c>
      <c r="AE278" s="33">
        <f>Table1[[#This Row],[registered]]</f>
        <v>19</v>
      </c>
      <c r="AF278" s="33">
        <f>Table1[[#This Row],[cnt]]</f>
        <v>20</v>
      </c>
    </row>
    <row r="279" spans="1:32" ht="15" thickBot="1" x14ac:dyDescent="0.35">
      <c r="A279" s="26">
        <v>278</v>
      </c>
      <c r="B279" s="17">
        <v>40556</v>
      </c>
      <c r="C279" s="10">
        <v>1</v>
      </c>
      <c r="D279" s="10">
        <v>0</v>
      </c>
      <c r="E279" s="10">
        <v>1</v>
      </c>
      <c r="F279" s="10">
        <v>0</v>
      </c>
      <c r="G279" s="18" t="b">
        <v>0</v>
      </c>
      <c r="H279" s="10">
        <v>4</v>
      </c>
      <c r="I279" s="10">
        <v>1</v>
      </c>
      <c r="J279" s="10">
        <v>0.14000000000000001</v>
      </c>
      <c r="K279" s="16">
        <v>0.1212</v>
      </c>
      <c r="L279" s="16">
        <v>0.59</v>
      </c>
      <c r="M279" s="16">
        <v>0.28360000000000002</v>
      </c>
      <c r="N279" s="16">
        <v>1</v>
      </c>
      <c r="O279" s="16">
        <v>6</v>
      </c>
      <c r="P279" s="16">
        <v>7</v>
      </c>
      <c r="Q279" s="10">
        <v>278</v>
      </c>
      <c r="R279" s="17">
        <v>40556</v>
      </c>
      <c r="S279" t="str">
        <f t="shared" si="32"/>
        <v>Winter</v>
      </c>
      <c r="T279">
        <f>2011 + Table1[[#This Row],[yr]]</f>
        <v>2011</v>
      </c>
      <c r="U279" t="str">
        <f t="shared" si="33"/>
        <v>January</v>
      </c>
      <c r="V279" t="str">
        <f t="shared" si="34"/>
        <v>12 AM</v>
      </c>
      <c r="W279" t="b">
        <f>Table1[[#This Row],[holiday]]</f>
        <v>0</v>
      </c>
      <c r="X279" t="str">
        <f t="shared" si="35"/>
        <v>Thursday</v>
      </c>
      <c r="Y279" t="str">
        <f t="shared" si="36"/>
        <v>Clear</v>
      </c>
      <c r="Z279" t="str">
        <f t="shared" si="37"/>
        <v>5.7 °C</v>
      </c>
      <c r="AA279" t="str">
        <f t="shared" si="37"/>
        <v>5 °C</v>
      </c>
      <c r="AB279" t="str">
        <f t="shared" si="38"/>
        <v>59 %</v>
      </c>
      <c r="AC279" t="str">
        <f t="shared" si="39"/>
        <v>19 km/h</v>
      </c>
      <c r="AD279">
        <f>Table1[[#This Row],[casual]]</f>
        <v>1</v>
      </c>
      <c r="AE279">
        <f>Table1[[#This Row],[registered]]</f>
        <v>6</v>
      </c>
      <c r="AF279">
        <f>Table1[[#This Row],[cnt]]</f>
        <v>7</v>
      </c>
    </row>
    <row r="280" spans="1:32" ht="15" thickBot="1" x14ac:dyDescent="0.35">
      <c r="A280" s="26">
        <v>279</v>
      </c>
      <c r="B280" s="17">
        <v>40556</v>
      </c>
      <c r="C280" s="10">
        <v>1</v>
      </c>
      <c r="D280" s="10">
        <v>0</v>
      </c>
      <c r="E280" s="10">
        <v>1</v>
      </c>
      <c r="F280" s="10">
        <v>1</v>
      </c>
      <c r="G280" s="18" t="b">
        <v>0</v>
      </c>
      <c r="H280" s="10">
        <v>4</v>
      </c>
      <c r="I280" s="10">
        <v>1</v>
      </c>
      <c r="J280" s="10">
        <v>0.14000000000000001</v>
      </c>
      <c r="K280" s="16">
        <v>0.1212</v>
      </c>
      <c r="L280" s="16">
        <v>0.5</v>
      </c>
      <c r="M280" s="16">
        <v>0.28360000000000002</v>
      </c>
      <c r="N280" s="16">
        <v>0</v>
      </c>
      <c r="O280" s="16">
        <v>2</v>
      </c>
      <c r="P280" s="16">
        <v>2</v>
      </c>
      <c r="Q280" s="31">
        <v>279</v>
      </c>
      <c r="R280" s="32">
        <v>40556</v>
      </c>
      <c r="S280" s="33" t="str">
        <f t="shared" si="32"/>
        <v>Winter</v>
      </c>
      <c r="T280" s="33">
        <f>2011 + Table1[[#This Row],[yr]]</f>
        <v>2011</v>
      </c>
      <c r="U280" s="33" t="str">
        <f t="shared" si="33"/>
        <v>January</v>
      </c>
      <c r="V280" s="33" t="str">
        <f t="shared" si="34"/>
        <v>01 AM</v>
      </c>
      <c r="W280" s="33" t="b">
        <f>Table1[[#This Row],[holiday]]</f>
        <v>0</v>
      </c>
      <c r="X280" s="33" t="str">
        <f t="shared" si="35"/>
        <v>Thursday</v>
      </c>
      <c r="Y280" s="33" t="str">
        <f t="shared" si="36"/>
        <v>Clear</v>
      </c>
      <c r="Z280" s="33" t="str">
        <f t="shared" si="37"/>
        <v>5.7 °C</v>
      </c>
      <c r="AA280" s="33" t="str">
        <f t="shared" si="37"/>
        <v>5 °C</v>
      </c>
      <c r="AB280" s="33" t="str">
        <f t="shared" si="38"/>
        <v>50 %</v>
      </c>
      <c r="AC280" s="33" t="str">
        <f t="shared" si="39"/>
        <v>19 km/h</v>
      </c>
      <c r="AD280" s="33">
        <f>Table1[[#This Row],[casual]]</f>
        <v>0</v>
      </c>
      <c r="AE280" s="33">
        <f>Table1[[#This Row],[registered]]</f>
        <v>2</v>
      </c>
      <c r="AF280" s="33">
        <f>Table1[[#This Row],[cnt]]</f>
        <v>2</v>
      </c>
    </row>
    <row r="281" spans="1:32" ht="15" thickBot="1" x14ac:dyDescent="0.35">
      <c r="A281" s="26">
        <v>280</v>
      </c>
      <c r="B281" s="17">
        <v>40556</v>
      </c>
      <c r="C281" s="10">
        <v>1</v>
      </c>
      <c r="D281" s="10">
        <v>0</v>
      </c>
      <c r="E281" s="10">
        <v>1</v>
      </c>
      <c r="F281" s="10">
        <v>2</v>
      </c>
      <c r="G281" s="18" t="b">
        <v>0</v>
      </c>
      <c r="H281" s="10">
        <v>4</v>
      </c>
      <c r="I281" s="10">
        <v>1</v>
      </c>
      <c r="J281" s="10">
        <v>0.14000000000000001</v>
      </c>
      <c r="K281" s="16">
        <v>0.1212</v>
      </c>
      <c r="L281" s="16">
        <v>0.5</v>
      </c>
      <c r="M281" s="16">
        <v>0.35820000000000002</v>
      </c>
      <c r="N281" s="16">
        <v>0</v>
      </c>
      <c r="O281" s="16">
        <v>2</v>
      </c>
      <c r="P281" s="16">
        <v>2</v>
      </c>
      <c r="Q281" s="10">
        <v>280</v>
      </c>
      <c r="R281" s="17">
        <v>40556</v>
      </c>
      <c r="S281" t="str">
        <f t="shared" si="32"/>
        <v>Winter</v>
      </c>
      <c r="T281">
        <f>2011 + Table1[[#This Row],[yr]]</f>
        <v>2011</v>
      </c>
      <c r="U281" t="str">
        <f t="shared" si="33"/>
        <v>January</v>
      </c>
      <c r="V281" t="str">
        <f t="shared" si="34"/>
        <v>02 AM</v>
      </c>
      <c r="W281" t="b">
        <f>Table1[[#This Row],[holiday]]</f>
        <v>0</v>
      </c>
      <c r="X281" t="str">
        <f t="shared" si="35"/>
        <v>Thursday</v>
      </c>
      <c r="Y281" t="str">
        <f t="shared" si="36"/>
        <v>Clear</v>
      </c>
      <c r="Z281" t="str">
        <f t="shared" si="37"/>
        <v>5.7 °C</v>
      </c>
      <c r="AA281" t="str">
        <f t="shared" si="37"/>
        <v>5 °C</v>
      </c>
      <c r="AB281" t="str">
        <f t="shared" si="38"/>
        <v>50 %</v>
      </c>
      <c r="AC281" t="str">
        <f t="shared" si="39"/>
        <v>24 km/h</v>
      </c>
      <c r="AD281">
        <f>Table1[[#This Row],[casual]]</f>
        <v>0</v>
      </c>
      <c r="AE281">
        <f>Table1[[#This Row],[registered]]</f>
        <v>2</v>
      </c>
      <c r="AF281">
        <f>Table1[[#This Row],[cnt]]</f>
        <v>2</v>
      </c>
    </row>
    <row r="282" spans="1:32" ht="15" thickBot="1" x14ac:dyDescent="0.35">
      <c r="A282" s="26">
        <v>281</v>
      </c>
      <c r="B282" s="17">
        <v>40556</v>
      </c>
      <c r="C282" s="10">
        <v>1</v>
      </c>
      <c r="D282" s="10">
        <v>0</v>
      </c>
      <c r="E282" s="10">
        <v>1</v>
      </c>
      <c r="F282" s="10">
        <v>3</v>
      </c>
      <c r="G282" s="18" t="b">
        <v>0</v>
      </c>
      <c r="H282" s="10">
        <v>4</v>
      </c>
      <c r="I282" s="10">
        <v>1</v>
      </c>
      <c r="J282" s="10">
        <v>0.14000000000000001</v>
      </c>
      <c r="K282" s="16">
        <v>0.1212</v>
      </c>
      <c r="L282" s="16">
        <v>0.5</v>
      </c>
      <c r="M282" s="16">
        <v>0.32840000000000003</v>
      </c>
      <c r="N282" s="16">
        <v>0</v>
      </c>
      <c r="O282" s="16">
        <v>3</v>
      </c>
      <c r="P282" s="16">
        <v>3</v>
      </c>
      <c r="Q282" s="31">
        <v>281</v>
      </c>
      <c r="R282" s="32">
        <v>40556</v>
      </c>
      <c r="S282" s="33" t="str">
        <f t="shared" si="32"/>
        <v>Winter</v>
      </c>
      <c r="T282" s="33">
        <f>2011 + Table1[[#This Row],[yr]]</f>
        <v>2011</v>
      </c>
      <c r="U282" s="33" t="str">
        <f t="shared" si="33"/>
        <v>January</v>
      </c>
      <c r="V282" s="33" t="str">
        <f t="shared" si="34"/>
        <v>03 AM</v>
      </c>
      <c r="W282" s="33" t="b">
        <f>Table1[[#This Row],[holiday]]</f>
        <v>0</v>
      </c>
      <c r="X282" s="33" t="str">
        <f t="shared" si="35"/>
        <v>Thursday</v>
      </c>
      <c r="Y282" s="33" t="str">
        <f t="shared" si="36"/>
        <v>Clear</v>
      </c>
      <c r="Z282" s="33" t="str">
        <f t="shared" si="37"/>
        <v>5.7 °C</v>
      </c>
      <c r="AA282" s="33" t="str">
        <f t="shared" si="37"/>
        <v>5 °C</v>
      </c>
      <c r="AB282" s="33" t="str">
        <f t="shared" si="38"/>
        <v>50 %</v>
      </c>
      <c r="AC282" s="33" t="str">
        <f t="shared" si="39"/>
        <v>22 km/h</v>
      </c>
      <c r="AD282" s="33">
        <f>Table1[[#This Row],[casual]]</f>
        <v>0</v>
      </c>
      <c r="AE282" s="33">
        <f>Table1[[#This Row],[registered]]</f>
        <v>3</v>
      </c>
      <c r="AF282" s="33">
        <f>Table1[[#This Row],[cnt]]</f>
        <v>3</v>
      </c>
    </row>
    <row r="283" spans="1:32" ht="15" thickBot="1" x14ac:dyDescent="0.35">
      <c r="A283" s="26">
        <v>282</v>
      </c>
      <c r="B283" s="17">
        <v>40556</v>
      </c>
      <c r="C283" s="10">
        <v>1</v>
      </c>
      <c r="D283" s="10">
        <v>0</v>
      </c>
      <c r="E283" s="10">
        <v>1</v>
      </c>
      <c r="F283" s="10">
        <v>4</v>
      </c>
      <c r="G283" s="18" t="b">
        <v>0</v>
      </c>
      <c r="H283" s="10">
        <v>4</v>
      </c>
      <c r="I283" s="10">
        <v>1</v>
      </c>
      <c r="J283" s="10">
        <v>0.14000000000000001</v>
      </c>
      <c r="K283" s="16">
        <v>0.1212</v>
      </c>
      <c r="L283" s="16">
        <v>0.5</v>
      </c>
      <c r="M283" s="16">
        <v>0.25369999999999998</v>
      </c>
      <c r="N283" s="16">
        <v>0</v>
      </c>
      <c r="O283" s="16">
        <v>4</v>
      </c>
      <c r="P283" s="16">
        <v>4</v>
      </c>
      <c r="Q283" s="10">
        <v>282</v>
      </c>
      <c r="R283" s="17">
        <v>40556</v>
      </c>
      <c r="S283" t="str">
        <f t="shared" si="32"/>
        <v>Winter</v>
      </c>
      <c r="T283">
        <f>2011 + Table1[[#This Row],[yr]]</f>
        <v>2011</v>
      </c>
      <c r="U283" t="str">
        <f t="shared" si="33"/>
        <v>January</v>
      </c>
      <c r="V283" t="str">
        <f t="shared" si="34"/>
        <v>04 AM</v>
      </c>
      <c r="W283" t="b">
        <f>Table1[[#This Row],[holiday]]</f>
        <v>0</v>
      </c>
      <c r="X283" t="str">
        <f t="shared" si="35"/>
        <v>Thursday</v>
      </c>
      <c r="Y283" t="str">
        <f t="shared" si="36"/>
        <v>Clear</v>
      </c>
      <c r="Z283" t="str">
        <f t="shared" si="37"/>
        <v>5.7 °C</v>
      </c>
      <c r="AA283" t="str">
        <f t="shared" si="37"/>
        <v>5 °C</v>
      </c>
      <c r="AB283" t="str">
        <f t="shared" si="38"/>
        <v>50 %</v>
      </c>
      <c r="AC283" t="str">
        <f t="shared" si="39"/>
        <v>17 km/h</v>
      </c>
      <c r="AD283">
        <f>Table1[[#This Row],[casual]]</f>
        <v>0</v>
      </c>
      <c r="AE283">
        <f>Table1[[#This Row],[registered]]</f>
        <v>4</v>
      </c>
      <c r="AF283">
        <f>Table1[[#This Row],[cnt]]</f>
        <v>4</v>
      </c>
    </row>
    <row r="284" spans="1:32" ht="15" thickBot="1" x14ac:dyDescent="0.35">
      <c r="A284" s="26">
        <v>283</v>
      </c>
      <c r="B284" s="17">
        <v>40556</v>
      </c>
      <c r="C284" s="10">
        <v>1</v>
      </c>
      <c r="D284" s="10">
        <v>0</v>
      </c>
      <c r="E284" s="10">
        <v>1</v>
      </c>
      <c r="F284" s="10">
        <v>5</v>
      </c>
      <c r="G284" s="18" t="b">
        <v>0</v>
      </c>
      <c r="H284" s="10">
        <v>4</v>
      </c>
      <c r="I284" s="10">
        <v>1</v>
      </c>
      <c r="J284" s="10">
        <v>0.14000000000000001</v>
      </c>
      <c r="K284" s="16">
        <v>0.1212</v>
      </c>
      <c r="L284" s="16">
        <v>0.5</v>
      </c>
      <c r="M284" s="16">
        <v>0.29849999999999999</v>
      </c>
      <c r="N284" s="16">
        <v>0</v>
      </c>
      <c r="O284" s="16">
        <v>3</v>
      </c>
      <c r="P284" s="16">
        <v>3</v>
      </c>
      <c r="Q284" s="31">
        <v>283</v>
      </c>
      <c r="R284" s="32">
        <v>40556</v>
      </c>
      <c r="S284" s="33" t="str">
        <f t="shared" si="32"/>
        <v>Winter</v>
      </c>
      <c r="T284" s="33">
        <f>2011 + Table1[[#This Row],[yr]]</f>
        <v>2011</v>
      </c>
      <c r="U284" s="33" t="str">
        <f t="shared" si="33"/>
        <v>January</v>
      </c>
      <c r="V284" s="33" t="str">
        <f t="shared" si="34"/>
        <v>05 AM</v>
      </c>
      <c r="W284" s="33" t="b">
        <f>Table1[[#This Row],[holiday]]</f>
        <v>0</v>
      </c>
      <c r="X284" s="33" t="str">
        <f t="shared" si="35"/>
        <v>Thursday</v>
      </c>
      <c r="Y284" s="33" t="str">
        <f t="shared" si="36"/>
        <v>Clear</v>
      </c>
      <c r="Z284" s="33" t="str">
        <f t="shared" si="37"/>
        <v>5.7 °C</v>
      </c>
      <c r="AA284" s="33" t="str">
        <f t="shared" si="37"/>
        <v>5 °C</v>
      </c>
      <c r="AB284" s="33" t="str">
        <f t="shared" si="38"/>
        <v>50 %</v>
      </c>
      <c r="AC284" s="33" t="str">
        <f t="shared" si="39"/>
        <v>20 km/h</v>
      </c>
      <c r="AD284" s="33">
        <f>Table1[[#This Row],[casual]]</f>
        <v>0</v>
      </c>
      <c r="AE284" s="33">
        <f>Table1[[#This Row],[registered]]</f>
        <v>3</v>
      </c>
      <c r="AF284" s="33">
        <f>Table1[[#This Row],[cnt]]</f>
        <v>3</v>
      </c>
    </row>
    <row r="285" spans="1:32" ht="15" thickBot="1" x14ac:dyDescent="0.35">
      <c r="A285" s="26">
        <v>284</v>
      </c>
      <c r="B285" s="17">
        <v>40556</v>
      </c>
      <c r="C285" s="10">
        <v>1</v>
      </c>
      <c r="D285" s="10">
        <v>0</v>
      </c>
      <c r="E285" s="10">
        <v>1</v>
      </c>
      <c r="F285" s="10">
        <v>6</v>
      </c>
      <c r="G285" s="18" t="b">
        <v>0</v>
      </c>
      <c r="H285" s="10">
        <v>4</v>
      </c>
      <c r="I285" s="10">
        <v>1</v>
      </c>
      <c r="J285" s="10">
        <v>0.12</v>
      </c>
      <c r="K285" s="16">
        <v>0.1515</v>
      </c>
      <c r="L285" s="16">
        <v>0.54</v>
      </c>
      <c r="M285" s="16">
        <v>0.1343</v>
      </c>
      <c r="N285" s="16">
        <v>0</v>
      </c>
      <c r="O285" s="16">
        <v>28</v>
      </c>
      <c r="P285" s="16">
        <v>28</v>
      </c>
      <c r="Q285" s="10">
        <v>284</v>
      </c>
      <c r="R285" s="17">
        <v>40556</v>
      </c>
      <c r="S285" t="str">
        <f t="shared" si="32"/>
        <v>Winter</v>
      </c>
      <c r="T285">
        <f>2011 + Table1[[#This Row],[yr]]</f>
        <v>2011</v>
      </c>
      <c r="U285" t="str">
        <f t="shared" si="33"/>
        <v>January</v>
      </c>
      <c r="V285" t="str">
        <f t="shared" si="34"/>
        <v>06 AM</v>
      </c>
      <c r="W285" t="b">
        <f>Table1[[#This Row],[holiday]]</f>
        <v>0</v>
      </c>
      <c r="X285" t="str">
        <f t="shared" si="35"/>
        <v>Thursday</v>
      </c>
      <c r="Y285" t="str">
        <f t="shared" si="36"/>
        <v>Clear</v>
      </c>
      <c r="Z285" t="str">
        <f t="shared" si="37"/>
        <v>4.9 °C</v>
      </c>
      <c r="AA285" t="str">
        <f t="shared" si="37"/>
        <v>6.2 °C</v>
      </c>
      <c r="AB285" t="str">
        <f t="shared" si="38"/>
        <v>54 %</v>
      </c>
      <c r="AC285" t="str">
        <f t="shared" si="39"/>
        <v>9 km/h</v>
      </c>
      <c r="AD285">
        <f>Table1[[#This Row],[casual]]</f>
        <v>0</v>
      </c>
      <c r="AE285">
        <f>Table1[[#This Row],[registered]]</f>
        <v>28</v>
      </c>
      <c r="AF285">
        <f>Table1[[#This Row],[cnt]]</f>
        <v>28</v>
      </c>
    </row>
    <row r="286" spans="1:32" ht="15" thickBot="1" x14ac:dyDescent="0.35">
      <c r="A286" s="26">
        <v>285</v>
      </c>
      <c r="B286" s="17">
        <v>40556</v>
      </c>
      <c r="C286" s="10">
        <v>1</v>
      </c>
      <c r="D286" s="10">
        <v>0</v>
      </c>
      <c r="E286" s="10">
        <v>1</v>
      </c>
      <c r="F286" s="10">
        <v>7</v>
      </c>
      <c r="G286" s="18" t="b">
        <v>0</v>
      </c>
      <c r="H286" s="10">
        <v>4</v>
      </c>
      <c r="I286" s="10">
        <v>1</v>
      </c>
      <c r="J286" s="10">
        <v>0.12</v>
      </c>
      <c r="K286" s="16">
        <v>0.1515</v>
      </c>
      <c r="L286" s="16">
        <v>0.54</v>
      </c>
      <c r="M286" s="16">
        <v>0.1343</v>
      </c>
      <c r="N286" s="16">
        <v>0</v>
      </c>
      <c r="O286" s="16">
        <v>72</v>
      </c>
      <c r="P286" s="16">
        <v>72</v>
      </c>
      <c r="Q286" s="31">
        <v>285</v>
      </c>
      <c r="R286" s="32">
        <v>40556</v>
      </c>
      <c r="S286" s="33" t="str">
        <f t="shared" si="32"/>
        <v>Winter</v>
      </c>
      <c r="T286" s="33">
        <f>2011 + Table1[[#This Row],[yr]]</f>
        <v>2011</v>
      </c>
      <c r="U286" s="33" t="str">
        <f t="shared" si="33"/>
        <v>January</v>
      </c>
      <c r="V286" s="33" t="str">
        <f t="shared" si="34"/>
        <v>07 AM</v>
      </c>
      <c r="W286" s="33" t="b">
        <f>Table1[[#This Row],[holiday]]</f>
        <v>0</v>
      </c>
      <c r="X286" s="33" t="str">
        <f t="shared" si="35"/>
        <v>Thursday</v>
      </c>
      <c r="Y286" s="33" t="str">
        <f t="shared" si="36"/>
        <v>Clear</v>
      </c>
      <c r="Z286" s="33" t="str">
        <f t="shared" si="37"/>
        <v>4.9 °C</v>
      </c>
      <c r="AA286" s="33" t="str">
        <f t="shared" si="37"/>
        <v>6.2 °C</v>
      </c>
      <c r="AB286" s="33" t="str">
        <f t="shared" si="38"/>
        <v>54 %</v>
      </c>
      <c r="AC286" s="33" t="str">
        <f t="shared" si="39"/>
        <v>9 km/h</v>
      </c>
      <c r="AD286" s="33">
        <f>Table1[[#This Row],[casual]]</f>
        <v>0</v>
      </c>
      <c r="AE286" s="33">
        <f>Table1[[#This Row],[registered]]</f>
        <v>72</v>
      </c>
      <c r="AF286" s="33">
        <f>Table1[[#This Row],[cnt]]</f>
        <v>72</v>
      </c>
    </row>
    <row r="287" spans="1:32" ht="15" thickBot="1" x14ac:dyDescent="0.35">
      <c r="A287" s="26">
        <v>286</v>
      </c>
      <c r="B287" s="17">
        <v>40556</v>
      </c>
      <c r="C287" s="10">
        <v>1</v>
      </c>
      <c r="D287" s="10">
        <v>0</v>
      </c>
      <c r="E287" s="10">
        <v>1</v>
      </c>
      <c r="F287" s="10">
        <v>8</v>
      </c>
      <c r="G287" s="18" t="b">
        <v>0</v>
      </c>
      <c r="H287" s="10">
        <v>4</v>
      </c>
      <c r="I287" s="10">
        <v>1</v>
      </c>
      <c r="J287" s="10">
        <v>0.14000000000000001</v>
      </c>
      <c r="K287" s="16">
        <v>0.13639999999999999</v>
      </c>
      <c r="L287" s="16">
        <v>0.5</v>
      </c>
      <c r="M287" s="16">
        <v>0.19400000000000001</v>
      </c>
      <c r="N287" s="16">
        <v>5</v>
      </c>
      <c r="O287" s="16">
        <v>197</v>
      </c>
      <c r="P287" s="16">
        <v>202</v>
      </c>
      <c r="Q287" s="10">
        <v>286</v>
      </c>
      <c r="R287" s="17">
        <v>40556</v>
      </c>
      <c r="S287" t="str">
        <f t="shared" si="32"/>
        <v>Winter</v>
      </c>
      <c r="T287">
        <f>2011 + Table1[[#This Row],[yr]]</f>
        <v>2011</v>
      </c>
      <c r="U287" t="str">
        <f t="shared" si="33"/>
        <v>January</v>
      </c>
      <c r="V287" t="str">
        <f t="shared" si="34"/>
        <v>08 AM</v>
      </c>
      <c r="W287" t="b">
        <f>Table1[[#This Row],[holiday]]</f>
        <v>0</v>
      </c>
      <c r="X287" t="str">
        <f t="shared" si="35"/>
        <v>Thursday</v>
      </c>
      <c r="Y287" t="str">
        <f t="shared" si="36"/>
        <v>Clear</v>
      </c>
      <c r="Z287" t="str">
        <f t="shared" si="37"/>
        <v>5.7 °C</v>
      </c>
      <c r="AA287" t="str">
        <f t="shared" si="37"/>
        <v>5.6 °C</v>
      </c>
      <c r="AB287" t="str">
        <f t="shared" si="38"/>
        <v>50 %</v>
      </c>
      <c r="AC287" t="str">
        <f t="shared" si="39"/>
        <v>13 km/h</v>
      </c>
      <c r="AD287">
        <f>Table1[[#This Row],[casual]]</f>
        <v>5</v>
      </c>
      <c r="AE287">
        <f>Table1[[#This Row],[registered]]</f>
        <v>197</v>
      </c>
      <c r="AF287">
        <f>Table1[[#This Row],[cnt]]</f>
        <v>202</v>
      </c>
    </row>
    <row r="288" spans="1:32" ht="15" thickBot="1" x14ac:dyDescent="0.35">
      <c r="A288" s="26">
        <v>287</v>
      </c>
      <c r="B288" s="17">
        <v>40556</v>
      </c>
      <c r="C288" s="10">
        <v>1</v>
      </c>
      <c r="D288" s="10">
        <v>0</v>
      </c>
      <c r="E288" s="10">
        <v>1</v>
      </c>
      <c r="F288" s="10">
        <v>9</v>
      </c>
      <c r="G288" s="18" t="b">
        <v>0</v>
      </c>
      <c r="H288" s="10">
        <v>4</v>
      </c>
      <c r="I288" s="10">
        <v>1</v>
      </c>
      <c r="J288" s="10">
        <v>0.14000000000000001</v>
      </c>
      <c r="K288" s="16">
        <v>0.1212</v>
      </c>
      <c r="L288" s="16">
        <v>0.5</v>
      </c>
      <c r="M288" s="16">
        <v>0.32840000000000003</v>
      </c>
      <c r="N288" s="16">
        <v>2</v>
      </c>
      <c r="O288" s="16">
        <v>137</v>
      </c>
      <c r="P288" s="16">
        <v>139</v>
      </c>
      <c r="Q288" s="31">
        <v>287</v>
      </c>
      <c r="R288" s="32">
        <v>40556</v>
      </c>
      <c r="S288" s="33" t="str">
        <f t="shared" si="32"/>
        <v>Winter</v>
      </c>
      <c r="T288" s="33">
        <f>2011 + Table1[[#This Row],[yr]]</f>
        <v>2011</v>
      </c>
      <c r="U288" s="33" t="str">
        <f t="shared" si="33"/>
        <v>January</v>
      </c>
      <c r="V288" s="33" t="str">
        <f t="shared" si="34"/>
        <v>09 AM</v>
      </c>
      <c r="W288" s="33" t="b">
        <f>Table1[[#This Row],[holiday]]</f>
        <v>0</v>
      </c>
      <c r="X288" s="33" t="str">
        <f t="shared" si="35"/>
        <v>Thursday</v>
      </c>
      <c r="Y288" s="33" t="str">
        <f t="shared" si="36"/>
        <v>Clear</v>
      </c>
      <c r="Z288" s="33" t="str">
        <f t="shared" si="37"/>
        <v>5.7 °C</v>
      </c>
      <c r="AA288" s="33" t="str">
        <f t="shared" si="37"/>
        <v>5 °C</v>
      </c>
      <c r="AB288" s="33" t="str">
        <f t="shared" si="38"/>
        <v>50 %</v>
      </c>
      <c r="AC288" s="33" t="str">
        <f t="shared" si="39"/>
        <v>22 km/h</v>
      </c>
      <c r="AD288" s="33">
        <f>Table1[[#This Row],[casual]]</f>
        <v>2</v>
      </c>
      <c r="AE288" s="33">
        <f>Table1[[#This Row],[registered]]</f>
        <v>137</v>
      </c>
      <c r="AF288" s="33">
        <f>Table1[[#This Row],[cnt]]</f>
        <v>139</v>
      </c>
    </row>
    <row r="289" spans="1:32" ht="15" thickBot="1" x14ac:dyDescent="0.35">
      <c r="A289" s="26">
        <v>288</v>
      </c>
      <c r="B289" s="17">
        <v>40556</v>
      </c>
      <c r="C289" s="10">
        <v>1</v>
      </c>
      <c r="D289" s="10">
        <v>0</v>
      </c>
      <c r="E289" s="10">
        <v>1</v>
      </c>
      <c r="F289" s="10">
        <v>10</v>
      </c>
      <c r="G289" s="18" t="b">
        <v>0</v>
      </c>
      <c r="H289" s="10">
        <v>4</v>
      </c>
      <c r="I289" s="10">
        <v>2</v>
      </c>
      <c r="J289" s="10">
        <v>0.16</v>
      </c>
      <c r="K289" s="16">
        <v>0.13639999999999999</v>
      </c>
      <c r="L289" s="16">
        <v>0.5</v>
      </c>
      <c r="M289" s="16">
        <v>0.35820000000000002</v>
      </c>
      <c r="N289" s="16">
        <v>2</v>
      </c>
      <c r="O289" s="16">
        <v>36</v>
      </c>
      <c r="P289" s="16">
        <v>38</v>
      </c>
      <c r="Q289" s="10">
        <v>288</v>
      </c>
      <c r="R289" s="17">
        <v>40556</v>
      </c>
      <c r="S289" t="str">
        <f t="shared" si="32"/>
        <v>Winter</v>
      </c>
      <c r="T289">
        <f>2011 + Table1[[#This Row],[yr]]</f>
        <v>2011</v>
      </c>
      <c r="U289" t="str">
        <f t="shared" si="33"/>
        <v>January</v>
      </c>
      <c r="V289" t="str">
        <f t="shared" si="34"/>
        <v>10 AM</v>
      </c>
      <c r="W289" t="b">
        <f>Table1[[#This Row],[holiday]]</f>
        <v>0</v>
      </c>
      <c r="X289" t="str">
        <f t="shared" si="35"/>
        <v>Thursday</v>
      </c>
      <c r="Y289" t="str">
        <f t="shared" si="36"/>
        <v>Mist</v>
      </c>
      <c r="Z289" t="str">
        <f t="shared" si="37"/>
        <v>6.6 °C</v>
      </c>
      <c r="AA289" t="str">
        <f t="shared" si="37"/>
        <v>5.6 °C</v>
      </c>
      <c r="AB289" t="str">
        <f t="shared" si="38"/>
        <v>50 %</v>
      </c>
      <c r="AC289" t="str">
        <f t="shared" si="39"/>
        <v>24 km/h</v>
      </c>
      <c r="AD289">
        <f>Table1[[#This Row],[casual]]</f>
        <v>2</v>
      </c>
      <c r="AE289">
        <f>Table1[[#This Row],[registered]]</f>
        <v>36</v>
      </c>
      <c r="AF289">
        <f>Table1[[#This Row],[cnt]]</f>
        <v>38</v>
      </c>
    </row>
    <row r="290" spans="1:32" ht="15" thickBot="1" x14ac:dyDescent="0.35">
      <c r="A290" s="26">
        <v>289</v>
      </c>
      <c r="B290" s="17">
        <v>40556</v>
      </c>
      <c r="C290" s="10">
        <v>1</v>
      </c>
      <c r="D290" s="10">
        <v>0</v>
      </c>
      <c r="E290" s="10">
        <v>1</v>
      </c>
      <c r="F290" s="10">
        <v>11</v>
      </c>
      <c r="G290" s="18" t="b">
        <v>0</v>
      </c>
      <c r="H290" s="10">
        <v>4</v>
      </c>
      <c r="I290" s="10">
        <v>2</v>
      </c>
      <c r="J290" s="10">
        <v>0.2</v>
      </c>
      <c r="K290" s="16">
        <v>0.16669999999999999</v>
      </c>
      <c r="L290" s="16">
        <v>0.44</v>
      </c>
      <c r="M290" s="16">
        <v>0.44779999999999998</v>
      </c>
      <c r="N290" s="16">
        <v>4</v>
      </c>
      <c r="O290" s="16">
        <v>33</v>
      </c>
      <c r="P290" s="16">
        <v>37</v>
      </c>
      <c r="Q290" s="31">
        <v>289</v>
      </c>
      <c r="R290" s="32">
        <v>40556</v>
      </c>
      <c r="S290" s="33" t="str">
        <f t="shared" si="32"/>
        <v>Winter</v>
      </c>
      <c r="T290" s="33">
        <f>2011 + Table1[[#This Row],[yr]]</f>
        <v>2011</v>
      </c>
      <c r="U290" s="33" t="str">
        <f t="shared" si="33"/>
        <v>January</v>
      </c>
      <c r="V290" s="33" t="str">
        <f t="shared" si="34"/>
        <v>11 AM</v>
      </c>
      <c r="W290" s="33" t="b">
        <f>Table1[[#This Row],[holiday]]</f>
        <v>0</v>
      </c>
      <c r="X290" s="33" t="str">
        <f t="shared" si="35"/>
        <v>Thursday</v>
      </c>
      <c r="Y290" s="33" t="str">
        <f t="shared" si="36"/>
        <v>Mist</v>
      </c>
      <c r="Z290" s="33" t="str">
        <f t="shared" si="37"/>
        <v>8.2 °C</v>
      </c>
      <c r="AA290" s="33" t="str">
        <f t="shared" si="37"/>
        <v>6.8 °C</v>
      </c>
      <c r="AB290" s="33" t="str">
        <f t="shared" si="38"/>
        <v>44 %</v>
      </c>
      <c r="AC290" s="33" t="str">
        <f t="shared" si="39"/>
        <v>30 km/h</v>
      </c>
      <c r="AD290" s="33">
        <f>Table1[[#This Row],[casual]]</f>
        <v>4</v>
      </c>
      <c r="AE290" s="33">
        <f>Table1[[#This Row],[registered]]</f>
        <v>33</v>
      </c>
      <c r="AF290" s="33">
        <f>Table1[[#This Row],[cnt]]</f>
        <v>37</v>
      </c>
    </row>
    <row r="291" spans="1:32" ht="15" thickBot="1" x14ac:dyDescent="0.35">
      <c r="A291" s="26">
        <v>290</v>
      </c>
      <c r="B291" s="17">
        <v>40556</v>
      </c>
      <c r="C291" s="10">
        <v>1</v>
      </c>
      <c r="D291" s="10">
        <v>0</v>
      </c>
      <c r="E291" s="10">
        <v>1</v>
      </c>
      <c r="F291" s="10">
        <v>12</v>
      </c>
      <c r="G291" s="18" t="b">
        <v>0</v>
      </c>
      <c r="H291" s="10">
        <v>4</v>
      </c>
      <c r="I291" s="10">
        <v>1</v>
      </c>
      <c r="J291" s="10">
        <v>0.2</v>
      </c>
      <c r="K291" s="16">
        <v>0.16669999999999999</v>
      </c>
      <c r="L291" s="16">
        <v>0.44</v>
      </c>
      <c r="M291" s="16">
        <v>0.41789999999999999</v>
      </c>
      <c r="N291" s="16">
        <v>3</v>
      </c>
      <c r="O291" s="16">
        <v>49</v>
      </c>
      <c r="P291" s="16">
        <v>52</v>
      </c>
      <c r="Q291" s="10">
        <v>290</v>
      </c>
      <c r="R291" s="17">
        <v>40556</v>
      </c>
      <c r="S291" t="str">
        <f t="shared" si="32"/>
        <v>Winter</v>
      </c>
      <c r="T291">
        <f>2011 + Table1[[#This Row],[yr]]</f>
        <v>2011</v>
      </c>
      <c r="U291" t="str">
        <f t="shared" si="33"/>
        <v>January</v>
      </c>
      <c r="V291" t="str">
        <f t="shared" si="34"/>
        <v>12 PM</v>
      </c>
      <c r="W291" t="b">
        <f>Table1[[#This Row],[holiday]]</f>
        <v>0</v>
      </c>
      <c r="X291" t="str">
        <f t="shared" si="35"/>
        <v>Thursday</v>
      </c>
      <c r="Y291" t="str">
        <f t="shared" si="36"/>
        <v>Clear</v>
      </c>
      <c r="Z291" t="str">
        <f t="shared" si="37"/>
        <v>8.2 °C</v>
      </c>
      <c r="AA291" t="str">
        <f t="shared" si="37"/>
        <v>6.8 °C</v>
      </c>
      <c r="AB291" t="str">
        <f t="shared" si="38"/>
        <v>44 %</v>
      </c>
      <c r="AC291" t="str">
        <f t="shared" si="39"/>
        <v>28 km/h</v>
      </c>
      <c r="AD291">
        <f>Table1[[#This Row],[casual]]</f>
        <v>3</v>
      </c>
      <c r="AE291">
        <f>Table1[[#This Row],[registered]]</f>
        <v>49</v>
      </c>
      <c r="AF291">
        <f>Table1[[#This Row],[cnt]]</f>
        <v>52</v>
      </c>
    </row>
    <row r="292" spans="1:32" ht="15" thickBot="1" x14ac:dyDescent="0.35">
      <c r="A292" s="26">
        <v>291</v>
      </c>
      <c r="B292" s="17">
        <v>40556</v>
      </c>
      <c r="C292" s="10">
        <v>1</v>
      </c>
      <c r="D292" s="10">
        <v>0</v>
      </c>
      <c r="E292" s="10">
        <v>1</v>
      </c>
      <c r="F292" s="10">
        <v>13</v>
      </c>
      <c r="G292" s="18" t="b">
        <v>0</v>
      </c>
      <c r="H292" s="10">
        <v>4</v>
      </c>
      <c r="I292" s="10">
        <v>1</v>
      </c>
      <c r="J292" s="10">
        <v>0.22</v>
      </c>
      <c r="K292" s="16">
        <v>0.19700000000000001</v>
      </c>
      <c r="L292" s="16">
        <v>0.41</v>
      </c>
      <c r="M292" s="16">
        <v>0.44779999999999998</v>
      </c>
      <c r="N292" s="16">
        <v>2</v>
      </c>
      <c r="O292" s="16">
        <v>81</v>
      </c>
      <c r="P292" s="16">
        <v>83</v>
      </c>
      <c r="Q292" s="31">
        <v>291</v>
      </c>
      <c r="R292" s="32">
        <v>40556</v>
      </c>
      <c r="S292" s="33" t="str">
        <f t="shared" si="32"/>
        <v>Winter</v>
      </c>
      <c r="T292" s="33">
        <f>2011 + Table1[[#This Row],[yr]]</f>
        <v>2011</v>
      </c>
      <c r="U292" s="33" t="str">
        <f t="shared" si="33"/>
        <v>January</v>
      </c>
      <c r="V292" s="33" t="str">
        <f t="shared" si="34"/>
        <v>01 PM</v>
      </c>
      <c r="W292" s="33" t="b">
        <f>Table1[[#This Row],[holiday]]</f>
        <v>0</v>
      </c>
      <c r="X292" s="33" t="str">
        <f t="shared" si="35"/>
        <v>Thursday</v>
      </c>
      <c r="Y292" s="33" t="str">
        <f t="shared" si="36"/>
        <v>Clear</v>
      </c>
      <c r="Z292" s="33" t="str">
        <f t="shared" si="37"/>
        <v>9 °C</v>
      </c>
      <c r="AA292" s="33" t="str">
        <f t="shared" si="37"/>
        <v>8.1 °C</v>
      </c>
      <c r="AB292" s="33" t="str">
        <f t="shared" si="38"/>
        <v>41 %</v>
      </c>
      <c r="AC292" s="33" t="str">
        <f t="shared" si="39"/>
        <v>30 km/h</v>
      </c>
      <c r="AD292" s="33">
        <f>Table1[[#This Row],[casual]]</f>
        <v>2</v>
      </c>
      <c r="AE292" s="33">
        <f>Table1[[#This Row],[registered]]</f>
        <v>81</v>
      </c>
      <c r="AF292" s="33">
        <f>Table1[[#This Row],[cnt]]</f>
        <v>83</v>
      </c>
    </row>
    <row r="293" spans="1:32" ht="15" thickBot="1" x14ac:dyDescent="0.35">
      <c r="A293" s="26">
        <v>292</v>
      </c>
      <c r="B293" s="17">
        <v>40556</v>
      </c>
      <c r="C293" s="10">
        <v>1</v>
      </c>
      <c r="D293" s="10">
        <v>0</v>
      </c>
      <c r="E293" s="10">
        <v>1</v>
      </c>
      <c r="F293" s="10">
        <v>14</v>
      </c>
      <c r="G293" s="18" t="b">
        <v>0</v>
      </c>
      <c r="H293" s="10">
        <v>4</v>
      </c>
      <c r="I293" s="10">
        <v>1</v>
      </c>
      <c r="J293" s="10">
        <v>0.22</v>
      </c>
      <c r="K293" s="16">
        <v>0.19700000000000001</v>
      </c>
      <c r="L293" s="16">
        <v>0.41</v>
      </c>
      <c r="M293" s="16">
        <v>0.3881</v>
      </c>
      <c r="N293" s="16">
        <v>3</v>
      </c>
      <c r="O293" s="16">
        <v>39</v>
      </c>
      <c r="P293" s="16">
        <v>42</v>
      </c>
      <c r="Q293" s="10">
        <v>292</v>
      </c>
      <c r="R293" s="17">
        <v>40556</v>
      </c>
      <c r="S293" t="str">
        <f t="shared" si="32"/>
        <v>Winter</v>
      </c>
      <c r="T293">
        <f>2011 + Table1[[#This Row],[yr]]</f>
        <v>2011</v>
      </c>
      <c r="U293" t="str">
        <f t="shared" si="33"/>
        <v>January</v>
      </c>
      <c r="V293" t="str">
        <f t="shared" si="34"/>
        <v>02 PM</v>
      </c>
      <c r="W293" t="b">
        <f>Table1[[#This Row],[holiday]]</f>
        <v>0</v>
      </c>
      <c r="X293" t="str">
        <f t="shared" si="35"/>
        <v>Thursday</v>
      </c>
      <c r="Y293" t="str">
        <f t="shared" si="36"/>
        <v>Clear</v>
      </c>
      <c r="Z293" t="str">
        <f t="shared" si="37"/>
        <v>9 °C</v>
      </c>
      <c r="AA293" t="str">
        <f t="shared" si="37"/>
        <v>8.1 °C</v>
      </c>
      <c r="AB293" t="str">
        <f t="shared" si="38"/>
        <v>41 %</v>
      </c>
      <c r="AC293" t="str">
        <f t="shared" si="39"/>
        <v>26 km/h</v>
      </c>
      <c r="AD293">
        <f>Table1[[#This Row],[casual]]</f>
        <v>3</v>
      </c>
      <c r="AE293">
        <f>Table1[[#This Row],[registered]]</f>
        <v>39</v>
      </c>
      <c r="AF293">
        <f>Table1[[#This Row],[cnt]]</f>
        <v>42</v>
      </c>
    </row>
    <row r="294" spans="1:32" ht="15" thickBot="1" x14ac:dyDescent="0.35">
      <c r="A294" s="26">
        <v>293</v>
      </c>
      <c r="B294" s="17">
        <v>40556</v>
      </c>
      <c r="C294" s="10">
        <v>1</v>
      </c>
      <c r="D294" s="10">
        <v>0</v>
      </c>
      <c r="E294" s="10">
        <v>1</v>
      </c>
      <c r="F294" s="10">
        <v>15</v>
      </c>
      <c r="G294" s="18" t="b">
        <v>0</v>
      </c>
      <c r="H294" s="10">
        <v>4</v>
      </c>
      <c r="I294" s="10">
        <v>1</v>
      </c>
      <c r="J294" s="10">
        <v>0.24</v>
      </c>
      <c r="K294" s="16">
        <v>0.21210000000000001</v>
      </c>
      <c r="L294" s="16">
        <v>0.38</v>
      </c>
      <c r="M294" s="16">
        <v>0.29849999999999999</v>
      </c>
      <c r="N294" s="16">
        <v>5</v>
      </c>
      <c r="O294" s="16">
        <v>55</v>
      </c>
      <c r="P294" s="16">
        <v>60</v>
      </c>
      <c r="Q294" s="31">
        <v>293</v>
      </c>
      <c r="R294" s="32">
        <v>40556</v>
      </c>
      <c r="S294" s="33" t="str">
        <f t="shared" si="32"/>
        <v>Winter</v>
      </c>
      <c r="T294" s="33">
        <f>2011 + Table1[[#This Row],[yr]]</f>
        <v>2011</v>
      </c>
      <c r="U294" s="33" t="str">
        <f t="shared" si="33"/>
        <v>January</v>
      </c>
      <c r="V294" s="33" t="str">
        <f t="shared" si="34"/>
        <v>03 PM</v>
      </c>
      <c r="W294" s="33" t="b">
        <f>Table1[[#This Row],[holiday]]</f>
        <v>0</v>
      </c>
      <c r="X294" s="33" t="str">
        <f t="shared" si="35"/>
        <v>Thursday</v>
      </c>
      <c r="Y294" s="33" t="str">
        <f t="shared" si="36"/>
        <v>Clear</v>
      </c>
      <c r="Z294" s="33" t="str">
        <f t="shared" si="37"/>
        <v>9.8 °C</v>
      </c>
      <c r="AA294" s="33" t="str">
        <f t="shared" si="37"/>
        <v>8.7 °C</v>
      </c>
      <c r="AB294" s="33" t="str">
        <f t="shared" si="38"/>
        <v>38 %</v>
      </c>
      <c r="AC294" s="33" t="str">
        <f t="shared" si="39"/>
        <v>20 km/h</v>
      </c>
      <c r="AD294" s="33">
        <f>Table1[[#This Row],[casual]]</f>
        <v>5</v>
      </c>
      <c r="AE294" s="33">
        <f>Table1[[#This Row],[registered]]</f>
        <v>55</v>
      </c>
      <c r="AF294" s="33">
        <f>Table1[[#This Row],[cnt]]</f>
        <v>60</v>
      </c>
    </row>
    <row r="295" spans="1:32" ht="15" thickBot="1" x14ac:dyDescent="0.35">
      <c r="A295" s="26">
        <v>294</v>
      </c>
      <c r="B295" s="17">
        <v>40556</v>
      </c>
      <c r="C295" s="10">
        <v>1</v>
      </c>
      <c r="D295" s="10">
        <v>0</v>
      </c>
      <c r="E295" s="10">
        <v>1</v>
      </c>
      <c r="F295" s="10">
        <v>16</v>
      </c>
      <c r="G295" s="18" t="b">
        <v>0</v>
      </c>
      <c r="H295" s="10">
        <v>4</v>
      </c>
      <c r="I295" s="10">
        <v>1</v>
      </c>
      <c r="J295" s="10">
        <v>0.24</v>
      </c>
      <c r="K295" s="16">
        <v>0.21210000000000001</v>
      </c>
      <c r="L295" s="16">
        <v>0.38</v>
      </c>
      <c r="M295" s="16">
        <v>0.35820000000000002</v>
      </c>
      <c r="N295" s="16">
        <v>2</v>
      </c>
      <c r="O295" s="16">
        <v>76</v>
      </c>
      <c r="P295" s="16">
        <v>78</v>
      </c>
      <c r="Q295" s="10">
        <v>294</v>
      </c>
      <c r="R295" s="17">
        <v>40556</v>
      </c>
      <c r="S295" t="str">
        <f t="shared" si="32"/>
        <v>Winter</v>
      </c>
      <c r="T295">
        <f>2011 + Table1[[#This Row],[yr]]</f>
        <v>2011</v>
      </c>
      <c r="U295" t="str">
        <f t="shared" si="33"/>
        <v>January</v>
      </c>
      <c r="V295" t="str">
        <f t="shared" si="34"/>
        <v>04 PM</v>
      </c>
      <c r="W295" t="b">
        <f>Table1[[#This Row],[holiday]]</f>
        <v>0</v>
      </c>
      <c r="X295" t="str">
        <f t="shared" si="35"/>
        <v>Thursday</v>
      </c>
      <c r="Y295" t="str">
        <f t="shared" si="36"/>
        <v>Clear</v>
      </c>
      <c r="Z295" t="str">
        <f t="shared" si="37"/>
        <v>9.8 °C</v>
      </c>
      <c r="AA295" t="str">
        <f t="shared" si="37"/>
        <v>8.7 °C</v>
      </c>
      <c r="AB295" t="str">
        <f t="shared" si="38"/>
        <v>38 %</v>
      </c>
      <c r="AC295" t="str">
        <f t="shared" si="39"/>
        <v>24 km/h</v>
      </c>
      <c r="AD295">
        <f>Table1[[#This Row],[casual]]</f>
        <v>2</v>
      </c>
      <c r="AE295">
        <f>Table1[[#This Row],[registered]]</f>
        <v>76</v>
      </c>
      <c r="AF295">
        <f>Table1[[#This Row],[cnt]]</f>
        <v>78</v>
      </c>
    </row>
    <row r="296" spans="1:32" ht="15" thickBot="1" x14ac:dyDescent="0.35">
      <c r="A296" s="26">
        <v>295</v>
      </c>
      <c r="B296" s="17">
        <v>40556</v>
      </c>
      <c r="C296" s="10">
        <v>1</v>
      </c>
      <c r="D296" s="10">
        <v>0</v>
      </c>
      <c r="E296" s="10">
        <v>1</v>
      </c>
      <c r="F296" s="10">
        <v>17</v>
      </c>
      <c r="G296" s="18" t="b">
        <v>0</v>
      </c>
      <c r="H296" s="10">
        <v>4</v>
      </c>
      <c r="I296" s="10">
        <v>1</v>
      </c>
      <c r="J296" s="10">
        <v>0.2</v>
      </c>
      <c r="K296" s="16">
        <v>0.18179999999999999</v>
      </c>
      <c r="L296" s="16">
        <v>0.4</v>
      </c>
      <c r="M296" s="16">
        <v>0.28360000000000002</v>
      </c>
      <c r="N296" s="16">
        <v>4</v>
      </c>
      <c r="O296" s="16">
        <v>158</v>
      </c>
      <c r="P296" s="16">
        <v>162</v>
      </c>
      <c r="Q296" s="31">
        <v>295</v>
      </c>
      <c r="R296" s="32">
        <v>40556</v>
      </c>
      <c r="S296" s="33" t="str">
        <f t="shared" si="32"/>
        <v>Winter</v>
      </c>
      <c r="T296" s="33">
        <f>2011 + Table1[[#This Row],[yr]]</f>
        <v>2011</v>
      </c>
      <c r="U296" s="33" t="str">
        <f t="shared" si="33"/>
        <v>January</v>
      </c>
      <c r="V296" s="33" t="str">
        <f t="shared" si="34"/>
        <v>05 PM</v>
      </c>
      <c r="W296" s="33" t="b">
        <f>Table1[[#This Row],[holiday]]</f>
        <v>0</v>
      </c>
      <c r="X296" s="33" t="str">
        <f t="shared" si="35"/>
        <v>Thursday</v>
      </c>
      <c r="Y296" s="33" t="str">
        <f t="shared" si="36"/>
        <v>Clear</v>
      </c>
      <c r="Z296" s="33" t="str">
        <f t="shared" si="37"/>
        <v>8.2 °C</v>
      </c>
      <c r="AA296" s="33" t="str">
        <f t="shared" si="37"/>
        <v>7.5 °C</v>
      </c>
      <c r="AB296" s="33" t="str">
        <f t="shared" si="38"/>
        <v>40 %</v>
      </c>
      <c r="AC296" s="33" t="str">
        <f t="shared" si="39"/>
        <v>19 km/h</v>
      </c>
      <c r="AD296" s="33">
        <f>Table1[[#This Row],[casual]]</f>
        <v>4</v>
      </c>
      <c r="AE296" s="33">
        <f>Table1[[#This Row],[registered]]</f>
        <v>158</v>
      </c>
      <c r="AF296" s="33">
        <f>Table1[[#This Row],[cnt]]</f>
        <v>162</v>
      </c>
    </row>
    <row r="297" spans="1:32" ht="15" thickBot="1" x14ac:dyDescent="0.35">
      <c r="A297" s="26">
        <v>296</v>
      </c>
      <c r="B297" s="17">
        <v>40556</v>
      </c>
      <c r="C297" s="10">
        <v>1</v>
      </c>
      <c r="D297" s="10">
        <v>0</v>
      </c>
      <c r="E297" s="10">
        <v>1</v>
      </c>
      <c r="F297" s="10">
        <v>18</v>
      </c>
      <c r="G297" s="18" t="b">
        <v>0</v>
      </c>
      <c r="H297" s="10">
        <v>4</v>
      </c>
      <c r="I297" s="10">
        <v>1</v>
      </c>
      <c r="J297" s="10">
        <v>0.2</v>
      </c>
      <c r="K297" s="16">
        <v>0.18179999999999999</v>
      </c>
      <c r="L297" s="16">
        <v>0.4</v>
      </c>
      <c r="M297" s="16">
        <v>0.32840000000000003</v>
      </c>
      <c r="N297" s="16">
        <v>3</v>
      </c>
      <c r="O297" s="16">
        <v>141</v>
      </c>
      <c r="P297" s="16">
        <v>144</v>
      </c>
      <c r="Q297" s="10">
        <v>296</v>
      </c>
      <c r="R297" s="17">
        <v>40556</v>
      </c>
      <c r="S297" t="str">
        <f t="shared" si="32"/>
        <v>Winter</v>
      </c>
      <c r="T297">
        <f>2011 + Table1[[#This Row],[yr]]</f>
        <v>2011</v>
      </c>
      <c r="U297" t="str">
        <f t="shared" si="33"/>
        <v>January</v>
      </c>
      <c r="V297" t="str">
        <f t="shared" si="34"/>
        <v>06 PM</v>
      </c>
      <c r="W297" t="b">
        <f>Table1[[#This Row],[holiday]]</f>
        <v>0</v>
      </c>
      <c r="X297" t="str">
        <f t="shared" si="35"/>
        <v>Thursday</v>
      </c>
      <c r="Y297" t="str">
        <f t="shared" si="36"/>
        <v>Clear</v>
      </c>
      <c r="Z297" t="str">
        <f t="shared" si="37"/>
        <v>8.2 °C</v>
      </c>
      <c r="AA297" t="str">
        <f t="shared" si="37"/>
        <v>7.5 °C</v>
      </c>
      <c r="AB297" t="str">
        <f t="shared" si="38"/>
        <v>40 %</v>
      </c>
      <c r="AC297" t="str">
        <f t="shared" si="39"/>
        <v>22 km/h</v>
      </c>
      <c r="AD297">
        <f>Table1[[#This Row],[casual]]</f>
        <v>3</v>
      </c>
      <c r="AE297">
        <f>Table1[[#This Row],[registered]]</f>
        <v>141</v>
      </c>
      <c r="AF297">
        <f>Table1[[#This Row],[cnt]]</f>
        <v>144</v>
      </c>
    </row>
    <row r="298" spans="1:32" ht="15" thickBot="1" x14ac:dyDescent="0.35">
      <c r="A298" s="26">
        <v>297</v>
      </c>
      <c r="B298" s="17">
        <v>40556</v>
      </c>
      <c r="C298" s="10">
        <v>1</v>
      </c>
      <c r="D298" s="10">
        <v>0</v>
      </c>
      <c r="E298" s="10">
        <v>1</v>
      </c>
      <c r="F298" s="10">
        <v>19</v>
      </c>
      <c r="G298" s="18" t="b">
        <v>0</v>
      </c>
      <c r="H298" s="10">
        <v>4</v>
      </c>
      <c r="I298" s="10">
        <v>1</v>
      </c>
      <c r="J298" s="10">
        <v>0.16</v>
      </c>
      <c r="K298" s="16">
        <v>0.1515</v>
      </c>
      <c r="L298" s="16">
        <v>0.47</v>
      </c>
      <c r="M298" s="16">
        <v>0.25369999999999998</v>
      </c>
      <c r="N298" s="16">
        <v>1</v>
      </c>
      <c r="O298" s="16">
        <v>98</v>
      </c>
      <c r="P298" s="16">
        <v>99</v>
      </c>
      <c r="Q298" s="31">
        <v>297</v>
      </c>
      <c r="R298" s="32">
        <v>40556</v>
      </c>
      <c r="S298" s="33" t="str">
        <f t="shared" si="32"/>
        <v>Winter</v>
      </c>
      <c r="T298" s="33">
        <f>2011 + Table1[[#This Row],[yr]]</f>
        <v>2011</v>
      </c>
      <c r="U298" s="33" t="str">
        <f t="shared" si="33"/>
        <v>January</v>
      </c>
      <c r="V298" s="33" t="str">
        <f t="shared" si="34"/>
        <v>07 PM</v>
      </c>
      <c r="W298" s="33" t="b">
        <f>Table1[[#This Row],[holiday]]</f>
        <v>0</v>
      </c>
      <c r="X298" s="33" t="str">
        <f t="shared" si="35"/>
        <v>Thursday</v>
      </c>
      <c r="Y298" s="33" t="str">
        <f t="shared" si="36"/>
        <v>Clear</v>
      </c>
      <c r="Z298" s="33" t="str">
        <f t="shared" si="37"/>
        <v>6.6 °C</v>
      </c>
      <c r="AA298" s="33" t="str">
        <f t="shared" si="37"/>
        <v>6.2 °C</v>
      </c>
      <c r="AB298" s="33" t="str">
        <f t="shared" si="38"/>
        <v>47 %</v>
      </c>
      <c r="AC298" s="33" t="str">
        <f t="shared" si="39"/>
        <v>17 km/h</v>
      </c>
      <c r="AD298" s="33">
        <f>Table1[[#This Row],[casual]]</f>
        <v>1</v>
      </c>
      <c r="AE298" s="33">
        <f>Table1[[#This Row],[registered]]</f>
        <v>98</v>
      </c>
      <c r="AF298" s="33">
        <f>Table1[[#This Row],[cnt]]</f>
        <v>99</v>
      </c>
    </row>
    <row r="299" spans="1:32" ht="15" thickBot="1" x14ac:dyDescent="0.35">
      <c r="A299" s="26">
        <v>298</v>
      </c>
      <c r="B299" s="17">
        <v>40556</v>
      </c>
      <c r="C299" s="10">
        <v>1</v>
      </c>
      <c r="D299" s="10">
        <v>0</v>
      </c>
      <c r="E299" s="10">
        <v>1</v>
      </c>
      <c r="F299" s="10">
        <v>20</v>
      </c>
      <c r="G299" s="18" t="b">
        <v>0</v>
      </c>
      <c r="H299" s="10">
        <v>4</v>
      </c>
      <c r="I299" s="10">
        <v>1</v>
      </c>
      <c r="J299" s="10">
        <v>0.16</v>
      </c>
      <c r="K299" s="16">
        <v>0.1515</v>
      </c>
      <c r="L299" s="16">
        <v>0.47</v>
      </c>
      <c r="M299" s="16">
        <v>0.22389999999999999</v>
      </c>
      <c r="N299" s="16">
        <v>0</v>
      </c>
      <c r="O299" s="16">
        <v>64</v>
      </c>
      <c r="P299" s="16">
        <v>64</v>
      </c>
      <c r="Q299" s="10">
        <v>298</v>
      </c>
      <c r="R299" s="17">
        <v>40556</v>
      </c>
      <c r="S299" t="str">
        <f t="shared" si="32"/>
        <v>Winter</v>
      </c>
      <c r="T299">
        <f>2011 + Table1[[#This Row],[yr]]</f>
        <v>2011</v>
      </c>
      <c r="U299" t="str">
        <f t="shared" si="33"/>
        <v>January</v>
      </c>
      <c r="V299" t="str">
        <f t="shared" si="34"/>
        <v>08 PM</v>
      </c>
      <c r="W299" t="b">
        <f>Table1[[#This Row],[holiday]]</f>
        <v>0</v>
      </c>
      <c r="X299" t="str">
        <f t="shared" si="35"/>
        <v>Thursday</v>
      </c>
      <c r="Y299" t="str">
        <f t="shared" si="36"/>
        <v>Clear</v>
      </c>
      <c r="Z299" t="str">
        <f t="shared" si="37"/>
        <v>6.6 °C</v>
      </c>
      <c r="AA299" t="str">
        <f t="shared" si="37"/>
        <v>6.2 °C</v>
      </c>
      <c r="AB299" t="str">
        <f t="shared" si="38"/>
        <v>47 %</v>
      </c>
      <c r="AC299" t="str">
        <f t="shared" si="39"/>
        <v>15 km/h</v>
      </c>
      <c r="AD299">
        <f>Table1[[#This Row],[casual]]</f>
        <v>0</v>
      </c>
      <c r="AE299">
        <f>Table1[[#This Row],[registered]]</f>
        <v>64</v>
      </c>
      <c r="AF299">
        <f>Table1[[#This Row],[cnt]]</f>
        <v>64</v>
      </c>
    </row>
    <row r="300" spans="1:32" ht="15" thickBot="1" x14ac:dyDescent="0.35">
      <c r="A300" s="26">
        <v>299</v>
      </c>
      <c r="B300" s="17">
        <v>40556</v>
      </c>
      <c r="C300" s="10">
        <v>1</v>
      </c>
      <c r="D300" s="10">
        <v>0</v>
      </c>
      <c r="E300" s="10">
        <v>1</v>
      </c>
      <c r="F300" s="10">
        <v>21</v>
      </c>
      <c r="G300" s="18" t="b">
        <v>0</v>
      </c>
      <c r="H300" s="10">
        <v>4</v>
      </c>
      <c r="I300" s="10">
        <v>1</v>
      </c>
      <c r="J300" s="10">
        <v>0.14000000000000001</v>
      </c>
      <c r="K300" s="16">
        <v>0.1212</v>
      </c>
      <c r="L300" s="16">
        <v>0.46</v>
      </c>
      <c r="M300" s="16">
        <v>0.29849999999999999</v>
      </c>
      <c r="N300" s="16">
        <v>0</v>
      </c>
      <c r="O300" s="16">
        <v>40</v>
      </c>
      <c r="P300" s="16">
        <v>40</v>
      </c>
      <c r="Q300" s="31">
        <v>299</v>
      </c>
      <c r="R300" s="32">
        <v>40556</v>
      </c>
      <c r="S300" s="33" t="str">
        <f t="shared" si="32"/>
        <v>Winter</v>
      </c>
      <c r="T300" s="33">
        <f>2011 + Table1[[#This Row],[yr]]</f>
        <v>2011</v>
      </c>
      <c r="U300" s="33" t="str">
        <f t="shared" si="33"/>
        <v>January</v>
      </c>
      <c r="V300" s="33" t="str">
        <f t="shared" si="34"/>
        <v>09 PM</v>
      </c>
      <c r="W300" s="33" t="b">
        <f>Table1[[#This Row],[holiday]]</f>
        <v>0</v>
      </c>
      <c r="X300" s="33" t="str">
        <f t="shared" si="35"/>
        <v>Thursday</v>
      </c>
      <c r="Y300" s="33" t="str">
        <f t="shared" si="36"/>
        <v>Clear</v>
      </c>
      <c r="Z300" s="33" t="str">
        <f t="shared" si="37"/>
        <v>5.7 °C</v>
      </c>
      <c r="AA300" s="33" t="str">
        <f t="shared" si="37"/>
        <v>5 °C</v>
      </c>
      <c r="AB300" s="33" t="str">
        <f t="shared" si="38"/>
        <v>46 %</v>
      </c>
      <c r="AC300" s="33" t="str">
        <f t="shared" si="39"/>
        <v>20 km/h</v>
      </c>
      <c r="AD300" s="33">
        <f>Table1[[#This Row],[casual]]</f>
        <v>0</v>
      </c>
      <c r="AE300" s="33">
        <f>Table1[[#This Row],[registered]]</f>
        <v>40</v>
      </c>
      <c r="AF300" s="33">
        <f>Table1[[#This Row],[cnt]]</f>
        <v>40</v>
      </c>
    </row>
    <row r="301" spans="1:32" ht="15" thickBot="1" x14ac:dyDescent="0.35">
      <c r="A301" s="26">
        <v>300</v>
      </c>
      <c r="B301" s="17">
        <v>40556</v>
      </c>
      <c r="C301" s="10">
        <v>1</v>
      </c>
      <c r="D301" s="10">
        <v>0</v>
      </c>
      <c r="E301" s="10">
        <v>1</v>
      </c>
      <c r="F301" s="10">
        <v>22</v>
      </c>
      <c r="G301" s="18" t="b">
        <v>0</v>
      </c>
      <c r="H301" s="10">
        <v>4</v>
      </c>
      <c r="I301" s="10">
        <v>1</v>
      </c>
      <c r="J301" s="10">
        <v>0.14000000000000001</v>
      </c>
      <c r="K301" s="16">
        <v>0.1212</v>
      </c>
      <c r="L301" s="16">
        <v>0.46</v>
      </c>
      <c r="M301" s="16">
        <v>0.32840000000000003</v>
      </c>
      <c r="N301" s="16">
        <v>0</v>
      </c>
      <c r="O301" s="16">
        <v>30</v>
      </c>
      <c r="P301" s="16">
        <v>30</v>
      </c>
      <c r="Q301" s="10">
        <v>300</v>
      </c>
      <c r="R301" s="17">
        <v>40556</v>
      </c>
      <c r="S301" t="str">
        <f t="shared" si="32"/>
        <v>Winter</v>
      </c>
      <c r="T301">
        <f>2011 + Table1[[#This Row],[yr]]</f>
        <v>2011</v>
      </c>
      <c r="U301" t="str">
        <f t="shared" si="33"/>
        <v>January</v>
      </c>
      <c r="V301" t="str">
        <f t="shared" si="34"/>
        <v>10 PM</v>
      </c>
      <c r="W301" t="b">
        <f>Table1[[#This Row],[holiday]]</f>
        <v>0</v>
      </c>
      <c r="X301" t="str">
        <f t="shared" si="35"/>
        <v>Thursday</v>
      </c>
      <c r="Y301" t="str">
        <f t="shared" si="36"/>
        <v>Clear</v>
      </c>
      <c r="Z301" t="str">
        <f t="shared" si="37"/>
        <v>5.7 °C</v>
      </c>
      <c r="AA301" t="str">
        <f t="shared" si="37"/>
        <v>5 °C</v>
      </c>
      <c r="AB301" t="str">
        <f t="shared" si="38"/>
        <v>46 %</v>
      </c>
      <c r="AC301" t="str">
        <f t="shared" si="39"/>
        <v>22 km/h</v>
      </c>
      <c r="AD301">
        <f>Table1[[#This Row],[casual]]</f>
        <v>0</v>
      </c>
      <c r="AE301">
        <f>Table1[[#This Row],[registered]]</f>
        <v>30</v>
      </c>
      <c r="AF301">
        <f>Table1[[#This Row],[cnt]]</f>
        <v>30</v>
      </c>
    </row>
    <row r="302" spans="1:32" ht="15" thickBot="1" x14ac:dyDescent="0.35">
      <c r="A302" s="26">
        <v>301</v>
      </c>
      <c r="B302" s="17">
        <v>40556</v>
      </c>
      <c r="C302" s="10">
        <v>1</v>
      </c>
      <c r="D302" s="10">
        <v>0</v>
      </c>
      <c r="E302" s="10">
        <v>1</v>
      </c>
      <c r="F302" s="10">
        <v>23</v>
      </c>
      <c r="G302" s="18" t="b">
        <v>0</v>
      </c>
      <c r="H302" s="10">
        <v>4</v>
      </c>
      <c r="I302" s="10">
        <v>1</v>
      </c>
      <c r="J302" s="10">
        <v>0.12</v>
      </c>
      <c r="K302" s="16">
        <v>0.13639999999999999</v>
      </c>
      <c r="L302" s="16">
        <v>0.5</v>
      </c>
      <c r="M302" s="16">
        <v>0.19400000000000001</v>
      </c>
      <c r="N302" s="16">
        <v>1</v>
      </c>
      <c r="O302" s="16">
        <v>14</v>
      </c>
      <c r="P302" s="16">
        <v>15</v>
      </c>
      <c r="Q302" s="31">
        <v>301</v>
      </c>
      <c r="R302" s="32">
        <v>40556</v>
      </c>
      <c r="S302" s="33" t="str">
        <f t="shared" si="32"/>
        <v>Winter</v>
      </c>
      <c r="T302" s="33">
        <f>2011 + Table1[[#This Row],[yr]]</f>
        <v>2011</v>
      </c>
      <c r="U302" s="33" t="str">
        <f t="shared" si="33"/>
        <v>January</v>
      </c>
      <c r="V302" s="33" t="str">
        <f t="shared" si="34"/>
        <v>11 PM</v>
      </c>
      <c r="W302" s="33" t="b">
        <f>Table1[[#This Row],[holiday]]</f>
        <v>0</v>
      </c>
      <c r="X302" s="33" t="str">
        <f t="shared" si="35"/>
        <v>Thursday</v>
      </c>
      <c r="Y302" s="33" t="str">
        <f t="shared" si="36"/>
        <v>Clear</v>
      </c>
      <c r="Z302" s="33" t="str">
        <f t="shared" si="37"/>
        <v>4.9 °C</v>
      </c>
      <c r="AA302" s="33" t="str">
        <f t="shared" si="37"/>
        <v>5.6 °C</v>
      </c>
      <c r="AB302" s="33" t="str">
        <f t="shared" si="38"/>
        <v>50 %</v>
      </c>
      <c r="AC302" s="33" t="str">
        <f t="shared" si="39"/>
        <v>13 km/h</v>
      </c>
      <c r="AD302" s="33">
        <f>Table1[[#This Row],[casual]]</f>
        <v>1</v>
      </c>
      <c r="AE302" s="33">
        <f>Table1[[#This Row],[registered]]</f>
        <v>14</v>
      </c>
      <c r="AF302" s="33">
        <f>Table1[[#This Row],[cnt]]</f>
        <v>15</v>
      </c>
    </row>
    <row r="303" spans="1:32" ht="15" thickBot="1" x14ac:dyDescent="0.35">
      <c r="A303" s="26">
        <v>302</v>
      </c>
      <c r="B303" s="17">
        <v>40557</v>
      </c>
      <c r="C303" s="10">
        <v>1</v>
      </c>
      <c r="D303" s="10">
        <v>0</v>
      </c>
      <c r="E303" s="10">
        <v>1</v>
      </c>
      <c r="F303" s="10">
        <v>0</v>
      </c>
      <c r="G303" s="18" t="b">
        <v>0</v>
      </c>
      <c r="H303" s="10">
        <v>5</v>
      </c>
      <c r="I303" s="10">
        <v>1</v>
      </c>
      <c r="J303" s="10">
        <v>0.12</v>
      </c>
      <c r="K303" s="16">
        <v>0.13639999999999999</v>
      </c>
      <c r="L303" s="16">
        <v>0.5</v>
      </c>
      <c r="M303" s="16">
        <v>0.19400000000000001</v>
      </c>
      <c r="N303" s="16">
        <v>0</v>
      </c>
      <c r="O303" s="16">
        <v>14</v>
      </c>
      <c r="P303" s="16">
        <v>14</v>
      </c>
      <c r="Q303" s="10">
        <v>302</v>
      </c>
      <c r="R303" s="17">
        <v>40557</v>
      </c>
      <c r="S303" t="str">
        <f t="shared" si="32"/>
        <v>Winter</v>
      </c>
      <c r="T303">
        <f>2011 + Table1[[#This Row],[yr]]</f>
        <v>2011</v>
      </c>
      <c r="U303" t="str">
        <f t="shared" si="33"/>
        <v>January</v>
      </c>
      <c r="V303" t="str">
        <f t="shared" si="34"/>
        <v>12 AM</v>
      </c>
      <c r="W303" t="b">
        <f>Table1[[#This Row],[holiday]]</f>
        <v>0</v>
      </c>
      <c r="X303" t="str">
        <f t="shared" si="35"/>
        <v>Friday</v>
      </c>
      <c r="Y303" t="str">
        <f t="shared" si="36"/>
        <v>Clear</v>
      </c>
      <c r="Z303" t="str">
        <f t="shared" si="37"/>
        <v>4.9 °C</v>
      </c>
      <c r="AA303" t="str">
        <f t="shared" si="37"/>
        <v>5.6 °C</v>
      </c>
      <c r="AB303" t="str">
        <f t="shared" si="38"/>
        <v>50 %</v>
      </c>
      <c r="AC303" t="str">
        <f t="shared" si="39"/>
        <v>13 km/h</v>
      </c>
      <c r="AD303">
        <f>Table1[[#This Row],[casual]]</f>
        <v>0</v>
      </c>
      <c r="AE303">
        <f>Table1[[#This Row],[registered]]</f>
        <v>14</v>
      </c>
      <c r="AF303">
        <f>Table1[[#This Row],[cnt]]</f>
        <v>14</v>
      </c>
    </row>
    <row r="304" spans="1:32" ht="15" thickBot="1" x14ac:dyDescent="0.35">
      <c r="A304" s="26">
        <v>303</v>
      </c>
      <c r="B304" s="17">
        <v>40557</v>
      </c>
      <c r="C304" s="10">
        <v>1</v>
      </c>
      <c r="D304" s="10">
        <v>0</v>
      </c>
      <c r="E304" s="10">
        <v>1</v>
      </c>
      <c r="F304" s="10">
        <v>1</v>
      </c>
      <c r="G304" s="18" t="b">
        <v>0</v>
      </c>
      <c r="H304" s="10">
        <v>5</v>
      </c>
      <c r="I304" s="10">
        <v>1</v>
      </c>
      <c r="J304" s="10">
        <v>0.1</v>
      </c>
      <c r="K304" s="16">
        <v>0.1212</v>
      </c>
      <c r="L304" s="16">
        <v>0.54</v>
      </c>
      <c r="M304" s="16">
        <v>0.16420000000000001</v>
      </c>
      <c r="N304" s="16">
        <v>0</v>
      </c>
      <c r="O304" s="16">
        <v>5</v>
      </c>
      <c r="P304" s="16">
        <v>5</v>
      </c>
      <c r="Q304" s="31">
        <v>303</v>
      </c>
      <c r="R304" s="32">
        <v>40557</v>
      </c>
      <c r="S304" s="33" t="str">
        <f t="shared" si="32"/>
        <v>Winter</v>
      </c>
      <c r="T304" s="33">
        <f>2011 + Table1[[#This Row],[yr]]</f>
        <v>2011</v>
      </c>
      <c r="U304" s="33" t="str">
        <f t="shared" si="33"/>
        <v>January</v>
      </c>
      <c r="V304" s="33" t="str">
        <f t="shared" si="34"/>
        <v>01 AM</v>
      </c>
      <c r="W304" s="33" t="b">
        <f>Table1[[#This Row],[holiday]]</f>
        <v>0</v>
      </c>
      <c r="X304" s="33" t="str">
        <f t="shared" si="35"/>
        <v>Friday</v>
      </c>
      <c r="Y304" s="33" t="str">
        <f t="shared" si="36"/>
        <v>Clear</v>
      </c>
      <c r="Z304" s="33" t="str">
        <f t="shared" si="37"/>
        <v>4.1 °C</v>
      </c>
      <c r="AA304" s="33" t="str">
        <f t="shared" si="37"/>
        <v>5 °C</v>
      </c>
      <c r="AB304" s="33" t="str">
        <f t="shared" si="38"/>
        <v>54 %</v>
      </c>
      <c r="AC304" s="33" t="str">
        <f t="shared" si="39"/>
        <v>11 km/h</v>
      </c>
      <c r="AD304" s="33">
        <f>Table1[[#This Row],[casual]]</f>
        <v>0</v>
      </c>
      <c r="AE304" s="33">
        <f>Table1[[#This Row],[registered]]</f>
        <v>5</v>
      </c>
      <c r="AF304" s="33">
        <f>Table1[[#This Row],[cnt]]</f>
        <v>5</v>
      </c>
    </row>
    <row r="305" spans="1:32" ht="15" thickBot="1" x14ac:dyDescent="0.35">
      <c r="A305" s="26">
        <v>304</v>
      </c>
      <c r="B305" s="17">
        <v>40557</v>
      </c>
      <c r="C305" s="10">
        <v>1</v>
      </c>
      <c r="D305" s="10">
        <v>0</v>
      </c>
      <c r="E305" s="10">
        <v>1</v>
      </c>
      <c r="F305" s="10">
        <v>2</v>
      </c>
      <c r="G305" s="18" t="b">
        <v>0</v>
      </c>
      <c r="H305" s="10">
        <v>5</v>
      </c>
      <c r="I305" s="10">
        <v>1</v>
      </c>
      <c r="J305" s="10">
        <v>0.1</v>
      </c>
      <c r="K305" s="16">
        <v>0.1212</v>
      </c>
      <c r="L305" s="16">
        <v>0.54</v>
      </c>
      <c r="M305" s="16">
        <v>0.1343</v>
      </c>
      <c r="N305" s="16">
        <v>0</v>
      </c>
      <c r="O305" s="16">
        <v>1</v>
      </c>
      <c r="P305" s="16">
        <v>1</v>
      </c>
      <c r="Q305" s="10">
        <v>304</v>
      </c>
      <c r="R305" s="17">
        <v>40557</v>
      </c>
      <c r="S305" t="str">
        <f t="shared" si="32"/>
        <v>Winter</v>
      </c>
      <c r="T305">
        <f>2011 + Table1[[#This Row],[yr]]</f>
        <v>2011</v>
      </c>
      <c r="U305" t="str">
        <f t="shared" si="33"/>
        <v>January</v>
      </c>
      <c r="V305" t="str">
        <f t="shared" si="34"/>
        <v>02 AM</v>
      </c>
      <c r="W305" t="b">
        <f>Table1[[#This Row],[holiday]]</f>
        <v>0</v>
      </c>
      <c r="X305" t="str">
        <f t="shared" si="35"/>
        <v>Friday</v>
      </c>
      <c r="Y305" t="str">
        <f t="shared" si="36"/>
        <v>Clear</v>
      </c>
      <c r="Z305" t="str">
        <f t="shared" si="37"/>
        <v>4.1 °C</v>
      </c>
      <c r="AA305" t="str">
        <f t="shared" si="37"/>
        <v>5 °C</v>
      </c>
      <c r="AB305" t="str">
        <f t="shared" si="38"/>
        <v>54 %</v>
      </c>
      <c r="AC305" t="str">
        <f t="shared" si="39"/>
        <v>9 km/h</v>
      </c>
      <c r="AD305">
        <f>Table1[[#This Row],[casual]]</f>
        <v>0</v>
      </c>
      <c r="AE305">
        <f>Table1[[#This Row],[registered]]</f>
        <v>1</v>
      </c>
      <c r="AF305">
        <f>Table1[[#This Row],[cnt]]</f>
        <v>1</v>
      </c>
    </row>
    <row r="306" spans="1:32" ht="15" thickBot="1" x14ac:dyDescent="0.35">
      <c r="A306" s="26">
        <v>305</v>
      </c>
      <c r="B306" s="17">
        <v>40557</v>
      </c>
      <c r="C306" s="10">
        <v>1</v>
      </c>
      <c r="D306" s="10">
        <v>0</v>
      </c>
      <c r="E306" s="10">
        <v>1</v>
      </c>
      <c r="F306" s="10">
        <v>3</v>
      </c>
      <c r="G306" s="18" t="b">
        <v>0</v>
      </c>
      <c r="H306" s="10">
        <v>5</v>
      </c>
      <c r="I306" s="10">
        <v>1</v>
      </c>
      <c r="J306" s="10">
        <v>0.1</v>
      </c>
      <c r="K306" s="16">
        <v>0.13639999999999999</v>
      </c>
      <c r="L306" s="16">
        <v>0.54</v>
      </c>
      <c r="M306" s="16">
        <v>0.1045</v>
      </c>
      <c r="N306" s="16">
        <v>0</v>
      </c>
      <c r="O306" s="16">
        <v>1</v>
      </c>
      <c r="P306" s="16">
        <v>1</v>
      </c>
      <c r="Q306" s="31">
        <v>305</v>
      </c>
      <c r="R306" s="32">
        <v>40557</v>
      </c>
      <c r="S306" s="33" t="str">
        <f t="shared" si="32"/>
        <v>Winter</v>
      </c>
      <c r="T306" s="33">
        <f>2011 + Table1[[#This Row],[yr]]</f>
        <v>2011</v>
      </c>
      <c r="U306" s="33" t="str">
        <f t="shared" si="33"/>
        <v>January</v>
      </c>
      <c r="V306" s="33" t="str">
        <f t="shared" si="34"/>
        <v>03 AM</v>
      </c>
      <c r="W306" s="33" t="b">
        <f>Table1[[#This Row],[holiday]]</f>
        <v>0</v>
      </c>
      <c r="X306" s="33" t="str">
        <f t="shared" si="35"/>
        <v>Friday</v>
      </c>
      <c r="Y306" s="33" t="str">
        <f t="shared" si="36"/>
        <v>Clear</v>
      </c>
      <c r="Z306" s="33" t="str">
        <f t="shared" si="37"/>
        <v>4.1 °C</v>
      </c>
      <c r="AA306" s="33" t="str">
        <f t="shared" si="37"/>
        <v>5.6 °C</v>
      </c>
      <c r="AB306" s="33" t="str">
        <f t="shared" si="38"/>
        <v>54 %</v>
      </c>
      <c r="AC306" s="33" t="str">
        <f t="shared" si="39"/>
        <v>7 km/h</v>
      </c>
      <c r="AD306" s="33">
        <f>Table1[[#This Row],[casual]]</f>
        <v>0</v>
      </c>
      <c r="AE306" s="33">
        <f>Table1[[#This Row],[registered]]</f>
        <v>1</v>
      </c>
      <c r="AF306" s="33">
        <f>Table1[[#This Row],[cnt]]</f>
        <v>1</v>
      </c>
    </row>
    <row r="307" spans="1:32" ht="15" thickBot="1" x14ac:dyDescent="0.35">
      <c r="A307" s="26">
        <v>306</v>
      </c>
      <c r="B307" s="17">
        <v>40557</v>
      </c>
      <c r="C307" s="10">
        <v>1</v>
      </c>
      <c r="D307" s="10">
        <v>0</v>
      </c>
      <c r="E307" s="10">
        <v>1</v>
      </c>
      <c r="F307" s="10">
        <v>5</v>
      </c>
      <c r="G307" s="18" t="b">
        <v>0</v>
      </c>
      <c r="H307" s="10">
        <v>5</v>
      </c>
      <c r="I307" s="10">
        <v>1</v>
      </c>
      <c r="J307" s="10">
        <v>0.1</v>
      </c>
      <c r="K307" s="16">
        <v>0.13639999999999999</v>
      </c>
      <c r="L307" s="16">
        <v>0.54</v>
      </c>
      <c r="M307" s="16">
        <v>8.9599999999999999E-2</v>
      </c>
      <c r="N307" s="16">
        <v>0</v>
      </c>
      <c r="O307" s="16">
        <v>8</v>
      </c>
      <c r="P307" s="16">
        <v>8</v>
      </c>
      <c r="Q307" s="10">
        <v>306</v>
      </c>
      <c r="R307" s="17">
        <v>40557</v>
      </c>
      <c r="S307" t="str">
        <f t="shared" si="32"/>
        <v>Winter</v>
      </c>
      <c r="T307">
        <f>2011 + Table1[[#This Row],[yr]]</f>
        <v>2011</v>
      </c>
      <c r="U307" t="str">
        <f t="shared" si="33"/>
        <v>January</v>
      </c>
      <c r="V307" t="str">
        <f t="shared" si="34"/>
        <v>05 AM</v>
      </c>
      <c r="W307" t="b">
        <f>Table1[[#This Row],[holiday]]</f>
        <v>0</v>
      </c>
      <c r="X307" t="str">
        <f t="shared" si="35"/>
        <v>Friday</v>
      </c>
      <c r="Y307" t="str">
        <f t="shared" si="36"/>
        <v>Clear</v>
      </c>
      <c r="Z307" t="str">
        <f t="shared" si="37"/>
        <v>4.1 °C</v>
      </c>
      <c r="AA307" t="str">
        <f t="shared" si="37"/>
        <v>5.6 °C</v>
      </c>
      <c r="AB307" t="str">
        <f t="shared" si="38"/>
        <v>54 %</v>
      </c>
      <c r="AC307" t="str">
        <f t="shared" si="39"/>
        <v>6 km/h</v>
      </c>
      <c r="AD307">
        <f>Table1[[#This Row],[casual]]</f>
        <v>0</v>
      </c>
      <c r="AE307">
        <f>Table1[[#This Row],[registered]]</f>
        <v>8</v>
      </c>
      <c r="AF307">
        <f>Table1[[#This Row],[cnt]]</f>
        <v>8</v>
      </c>
    </row>
    <row r="308" spans="1:32" ht="15" thickBot="1" x14ac:dyDescent="0.35">
      <c r="A308" s="26">
        <v>307</v>
      </c>
      <c r="B308" s="17">
        <v>40557</v>
      </c>
      <c r="C308" s="10">
        <v>1</v>
      </c>
      <c r="D308" s="10">
        <v>0</v>
      </c>
      <c r="E308" s="10">
        <v>1</v>
      </c>
      <c r="F308" s="10">
        <v>6</v>
      </c>
      <c r="G308" s="18" t="b">
        <v>0</v>
      </c>
      <c r="H308" s="10">
        <v>5</v>
      </c>
      <c r="I308" s="10">
        <v>1</v>
      </c>
      <c r="J308" s="10">
        <v>0.1</v>
      </c>
      <c r="K308" s="16">
        <v>0.18179999999999999</v>
      </c>
      <c r="L308" s="16">
        <v>0.54</v>
      </c>
      <c r="M308" s="16">
        <v>0</v>
      </c>
      <c r="N308" s="16">
        <v>0</v>
      </c>
      <c r="O308" s="16">
        <v>17</v>
      </c>
      <c r="P308" s="16">
        <v>17</v>
      </c>
      <c r="Q308" s="31">
        <v>307</v>
      </c>
      <c r="R308" s="32">
        <v>40557</v>
      </c>
      <c r="S308" s="33" t="str">
        <f t="shared" si="32"/>
        <v>Winter</v>
      </c>
      <c r="T308" s="33">
        <f>2011 + Table1[[#This Row],[yr]]</f>
        <v>2011</v>
      </c>
      <c r="U308" s="33" t="str">
        <f t="shared" si="33"/>
        <v>January</v>
      </c>
      <c r="V308" s="33" t="str">
        <f t="shared" si="34"/>
        <v>06 AM</v>
      </c>
      <c r="W308" s="33" t="b">
        <f>Table1[[#This Row],[holiday]]</f>
        <v>0</v>
      </c>
      <c r="X308" s="33" t="str">
        <f t="shared" si="35"/>
        <v>Friday</v>
      </c>
      <c r="Y308" s="33" t="str">
        <f t="shared" si="36"/>
        <v>Clear</v>
      </c>
      <c r="Z308" s="33" t="str">
        <f t="shared" si="37"/>
        <v>4.1 °C</v>
      </c>
      <c r="AA308" s="33" t="str">
        <f t="shared" si="37"/>
        <v>7.5 °C</v>
      </c>
      <c r="AB308" s="33" t="str">
        <f t="shared" si="38"/>
        <v>54 %</v>
      </c>
      <c r="AC308" s="33" t="str">
        <f t="shared" si="39"/>
        <v>0 km/h</v>
      </c>
      <c r="AD308" s="33">
        <f>Table1[[#This Row],[casual]]</f>
        <v>0</v>
      </c>
      <c r="AE308" s="33">
        <f>Table1[[#This Row],[registered]]</f>
        <v>17</v>
      </c>
      <c r="AF308" s="33">
        <f>Table1[[#This Row],[cnt]]</f>
        <v>17</v>
      </c>
    </row>
    <row r="309" spans="1:32" ht="15" thickBot="1" x14ac:dyDescent="0.35">
      <c r="A309" s="26">
        <v>308</v>
      </c>
      <c r="B309" s="17">
        <v>40557</v>
      </c>
      <c r="C309" s="10">
        <v>1</v>
      </c>
      <c r="D309" s="10">
        <v>0</v>
      </c>
      <c r="E309" s="10">
        <v>1</v>
      </c>
      <c r="F309" s="10">
        <v>7</v>
      </c>
      <c r="G309" s="18" t="b">
        <v>0</v>
      </c>
      <c r="H309" s="10">
        <v>5</v>
      </c>
      <c r="I309" s="10">
        <v>1</v>
      </c>
      <c r="J309" s="10">
        <v>0.1</v>
      </c>
      <c r="K309" s="16">
        <v>0.1212</v>
      </c>
      <c r="L309" s="16">
        <v>0.74</v>
      </c>
      <c r="M309" s="16">
        <v>0.16420000000000001</v>
      </c>
      <c r="N309" s="16">
        <v>0</v>
      </c>
      <c r="O309" s="16">
        <v>70</v>
      </c>
      <c r="P309" s="16">
        <v>70</v>
      </c>
      <c r="Q309" s="10">
        <v>308</v>
      </c>
      <c r="R309" s="17">
        <v>40557</v>
      </c>
      <c r="S309" t="str">
        <f t="shared" si="32"/>
        <v>Winter</v>
      </c>
      <c r="T309">
        <f>2011 + Table1[[#This Row],[yr]]</f>
        <v>2011</v>
      </c>
      <c r="U309" t="str">
        <f t="shared" si="33"/>
        <v>January</v>
      </c>
      <c r="V309" t="str">
        <f t="shared" si="34"/>
        <v>07 AM</v>
      </c>
      <c r="W309" t="b">
        <f>Table1[[#This Row],[holiday]]</f>
        <v>0</v>
      </c>
      <c r="X309" t="str">
        <f t="shared" si="35"/>
        <v>Friday</v>
      </c>
      <c r="Y309" t="str">
        <f t="shared" si="36"/>
        <v>Clear</v>
      </c>
      <c r="Z309" t="str">
        <f t="shared" si="37"/>
        <v>4.1 °C</v>
      </c>
      <c r="AA309" t="str">
        <f t="shared" si="37"/>
        <v>5 °C</v>
      </c>
      <c r="AB309" t="str">
        <f t="shared" si="38"/>
        <v>74 %</v>
      </c>
      <c r="AC309" t="str">
        <f t="shared" si="39"/>
        <v>11 km/h</v>
      </c>
      <c r="AD309">
        <f>Table1[[#This Row],[casual]]</f>
        <v>0</v>
      </c>
      <c r="AE309">
        <f>Table1[[#This Row],[registered]]</f>
        <v>70</v>
      </c>
      <c r="AF309">
        <f>Table1[[#This Row],[cnt]]</f>
        <v>70</v>
      </c>
    </row>
    <row r="310" spans="1:32" ht="15" thickBot="1" x14ac:dyDescent="0.35">
      <c r="A310" s="26">
        <v>309</v>
      </c>
      <c r="B310" s="17">
        <v>40557</v>
      </c>
      <c r="C310" s="10">
        <v>1</v>
      </c>
      <c r="D310" s="10">
        <v>0</v>
      </c>
      <c r="E310" s="10">
        <v>1</v>
      </c>
      <c r="F310" s="10">
        <v>8</v>
      </c>
      <c r="G310" s="18" t="b">
        <v>0</v>
      </c>
      <c r="H310" s="10">
        <v>5</v>
      </c>
      <c r="I310" s="10">
        <v>1</v>
      </c>
      <c r="J310" s="10">
        <v>0.12</v>
      </c>
      <c r="K310" s="16">
        <v>0.16669999999999999</v>
      </c>
      <c r="L310" s="16">
        <v>0.68</v>
      </c>
      <c r="M310" s="16">
        <v>0</v>
      </c>
      <c r="N310" s="16">
        <v>2</v>
      </c>
      <c r="O310" s="16">
        <v>156</v>
      </c>
      <c r="P310" s="16">
        <v>158</v>
      </c>
      <c r="Q310" s="31">
        <v>309</v>
      </c>
      <c r="R310" s="32">
        <v>40557</v>
      </c>
      <c r="S310" s="33" t="str">
        <f t="shared" si="32"/>
        <v>Winter</v>
      </c>
      <c r="T310" s="33">
        <f>2011 + Table1[[#This Row],[yr]]</f>
        <v>2011</v>
      </c>
      <c r="U310" s="33" t="str">
        <f t="shared" si="33"/>
        <v>January</v>
      </c>
      <c r="V310" s="33" t="str">
        <f t="shared" si="34"/>
        <v>08 AM</v>
      </c>
      <c r="W310" s="33" t="b">
        <f>Table1[[#This Row],[holiday]]</f>
        <v>0</v>
      </c>
      <c r="X310" s="33" t="str">
        <f t="shared" si="35"/>
        <v>Friday</v>
      </c>
      <c r="Y310" s="33" t="str">
        <f t="shared" si="36"/>
        <v>Clear</v>
      </c>
      <c r="Z310" s="33" t="str">
        <f t="shared" si="37"/>
        <v>4.9 °C</v>
      </c>
      <c r="AA310" s="33" t="str">
        <f t="shared" si="37"/>
        <v>6.8 °C</v>
      </c>
      <c r="AB310" s="33" t="str">
        <f t="shared" si="38"/>
        <v>68 %</v>
      </c>
      <c r="AC310" s="33" t="str">
        <f t="shared" si="39"/>
        <v>0 km/h</v>
      </c>
      <c r="AD310" s="33">
        <f>Table1[[#This Row],[casual]]</f>
        <v>2</v>
      </c>
      <c r="AE310" s="33">
        <f>Table1[[#This Row],[registered]]</f>
        <v>156</v>
      </c>
      <c r="AF310" s="33">
        <f>Table1[[#This Row],[cnt]]</f>
        <v>158</v>
      </c>
    </row>
    <row r="311" spans="1:32" ht="15" thickBot="1" x14ac:dyDescent="0.35">
      <c r="A311" s="26">
        <v>310</v>
      </c>
      <c r="B311" s="17">
        <v>40557</v>
      </c>
      <c r="C311" s="10">
        <v>1</v>
      </c>
      <c r="D311" s="10">
        <v>0</v>
      </c>
      <c r="E311" s="10">
        <v>1</v>
      </c>
      <c r="F311" s="10">
        <v>9</v>
      </c>
      <c r="G311" s="18" t="b">
        <v>0</v>
      </c>
      <c r="H311" s="10">
        <v>5</v>
      </c>
      <c r="I311" s="10">
        <v>1</v>
      </c>
      <c r="J311" s="10">
        <v>0.14000000000000001</v>
      </c>
      <c r="K311" s="16">
        <v>0.1515</v>
      </c>
      <c r="L311" s="16">
        <v>0.69</v>
      </c>
      <c r="M311" s="16">
        <v>0.1343</v>
      </c>
      <c r="N311" s="16">
        <v>0</v>
      </c>
      <c r="O311" s="16">
        <v>117</v>
      </c>
      <c r="P311" s="16">
        <v>117</v>
      </c>
      <c r="Q311" s="10">
        <v>310</v>
      </c>
      <c r="R311" s="17">
        <v>40557</v>
      </c>
      <c r="S311" t="str">
        <f t="shared" si="32"/>
        <v>Winter</v>
      </c>
      <c r="T311">
        <f>2011 + Table1[[#This Row],[yr]]</f>
        <v>2011</v>
      </c>
      <c r="U311" t="str">
        <f t="shared" si="33"/>
        <v>January</v>
      </c>
      <c r="V311" t="str">
        <f t="shared" si="34"/>
        <v>09 AM</v>
      </c>
      <c r="W311" t="b">
        <f>Table1[[#This Row],[holiday]]</f>
        <v>0</v>
      </c>
      <c r="X311" t="str">
        <f t="shared" si="35"/>
        <v>Friday</v>
      </c>
      <c r="Y311" t="str">
        <f t="shared" si="36"/>
        <v>Clear</v>
      </c>
      <c r="Z311" t="str">
        <f t="shared" si="37"/>
        <v>5.7 °C</v>
      </c>
      <c r="AA311" t="str">
        <f t="shared" si="37"/>
        <v>6.2 °C</v>
      </c>
      <c r="AB311" t="str">
        <f t="shared" si="38"/>
        <v>69 %</v>
      </c>
      <c r="AC311" t="str">
        <f t="shared" si="39"/>
        <v>9 km/h</v>
      </c>
      <c r="AD311">
        <f>Table1[[#This Row],[casual]]</f>
        <v>0</v>
      </c>
      <c r="AE311">
        <f>Table1[[#This Row],[registered]]</f>
        <v>117</v>
      </c>
      <c r="AF311">
        <f>Table1[[#This Row],[cnt]]</f>
        <v>117</v>
      </c>
    </row>
    <row r="312" spans="1:32" ht="15" thickBot="1" x14ac:dyDescent="0.35">
      <c r="A312" s="26">
        <v>311</v>
      </c>
      <c r="B312" s="17">
        <v>40557</v>
      </c>
      <c r="C312" s="10">
        <v>1</v>
      </c>
      <c r="D312" s="10">
        <v>0</v>
      </c>
      <c r="E312" s="10">
        <v>1</v>
      </c>
      <c r="F312" s="10">
        <v>10</v>
      </c>
      <c r="G312" s="18" t="b">
        <v>0</v>
      </c>
      <c r="H312" s="10">
        <v>5</v>
      </c>
      <c r="I312" s="10">
        <v>1</v>
      </c>
      <c r="J312" s="10">
        <v>0.18</v>
      </c>
      <c r="K312" s="16">
        <v>0.18179999999999999</v>
      </c>
      <c r="L312" s="16">
        <v>0.55000000000000004</v>
      </c>
      <c r="M312" s="16">
        <v>0.19400000000000001</v>
      </c>
      <c r="N312" s="16">
        <v>4</v>
      </c>
      <c r="O312" s="16">
        <v>40</v>
      </c>
      <c r="P312" s="16">
        <v>44</v>
      </c>
      <c r="Q312" s="31">
        <v>311</v>
      </c>
      <c r="R312" s="32">
        <v>40557</v>
      </c>
      <c r="S312" s="33" t="str">
        <f t="shared" si="32"/>
        <v>Winter</v>
      </c>
      <c r="T312" s="33">
        <f>2011 + Table1[[#This Row],[yr]]</f>
        <v>2011</v>
      </c>
      <c r="U312" s="33" t="str">
        <f t="shared" si="33"/>
        <v>January</v>
      </c>
      <c r="V312" s="33" t="str">
        <f t="shared" si="34"/>
        <v>10 AM</v>
      </c>
      <c r="W312" s="33" t="b">
        <f>Table1[[#This Row],[holiday]]</f>
        <v>0</v>
      </c>
      <c r="X312" s="33" t="str">
        <f t="shared" si="35"/>
        <v>Friday</v>
      </c>
      <c r="Y312" s="33" t="str">
        <f t="shared" si="36"/>
        <v>Clear</v>
      </c>
      <c r="Z312" s="33" t="str">
        <f t="shared" si="37"/>
        <v>7.4 °C</v>
      </c>
      <c r="AA312" s="33" t="str">
        <f t="shared" si="37"/>
        <v>7.5 °C</v>
      </c>
      <c r="AB312" s="33" t="str">
        <f t="shared" si="38"/>
        <v>55 %</v>
      </c>
      <c r="AC312" s="33" t="str">
        <f t="shared" si="39"/>
        <v>13 km/h</v>
      </c>
      <c r="AD312" s="33">
        <f>Table1[[#This Row],[casual]]</f>
        <v>4</v>
      </c>
      <c r="AE312" s="33">
        <f>Table1[[#This Row],[registered]]</f>
        <v>40</v>
      </c>
      <c r="AF312" s="33">
        <f>Table1[[#This Row],[cnt]]</f>
        <v>44</v>
      </c>
    </row>
    <row r="313" spans="1:32" ht="15" thickBot="1" x14ac:dyDescent="0.35">
      <c r="A313" s="26">
        <v>312</v>
      </c>
      <c r="B313" s="17">
        <v>40557</v>
      </c>
      <c r="C313" s="10">
        <v>1</v>
      </c>
      <c r="D313" s="10">
        <v>0</v>
      </c>
      <c r="E313" s="10">
        <v>1</v>
      </c>
      <c r="F313" s="10">
        <v>11</v>
      </c>
      <c r="G313" s="18" t="b">
        <v>0</v>
      </c>
      <c r="H313" s="10">
        <v>5</v>
      </c>
      <c r="I313" s="10">
        <v>1</v>
      </c>
      <c r="J313" s="10">
        <v>0.18</v>
      </c>
      <c r="K313" s="16">
        <v>0.16669999999999999</v>
      </c>
      <c r="L313" s="16">
        <v>0.51</v>
      </c>
      <c r="M313" s="16">
        <v>0.28360000000000002</v>
      </c>
      <c r="N313" s="16">
        <v>6</v>
      </c>
      <c r="O313" s="16">
        <v>47</v>
      </c>
      <c r="P313" s="16">
        <v>53</v>
      </c>
      <c r="Q313" s="10">
        <v>312</v>
      </c>
      <c r="R313" s="17">
        <v>40557</v>
      </c>
      <c r="S313" t="str">
        <f t="shared" si="32"/>
        <v>Winter</v>
      </c>
      <c r="T313">
        <f>2011 + Table1[[#This Row],[yr]]</f>
        <v>2011</v>
      </c>
      <c r="U313" t="str">
        <f t="shared" si="33"/>
        <v>January</v>
      </c>
      <c r="V313" t="str">
        <f t="shared" si="34"/>
        <v>11 AM</v>
      </c>
      <c r="W313" t="b">
        <f>Table1[[#This Row],[holiday]]</f>
        <v>0</v>
      </c>
      <c r="X313" t="str">
        <f t="shared" si="35"/>
        <v>Friday</v>
      </c>
      <c r="Y313" t="str">
        <f t="shared" si="36"/>
        <v>Clear</v>
      </c>
      <c r="Z313" t="str">
        <f t="shared" si="37"/>
        <v>7.4 °C</v>
      </c>
      <c r="AA313" t="str">
        <f t="shared" si="37"/>
        <v>6.8 °C</v>
      </c>
      <c r="AB313" t="str">
        <f t="shared" si="38"/>
        <v>51 %</v>
      </c>
      <c r="AC313" t="str">
        <f t="shared" si="39"/>
        <v>19 km/h</v>
      </c>
      <c r="AD313">
        <f>Table1[[#This Row],[casual]]</f>
        <v>6</v>
      </c>
      <c r="AE313">
        <f>Table1[[#This Row],[registered]]</f>
        <v>47</v>
      </c>
      <c r="AF313">
        <f>Table1[[#This Row],[cnt]]</f>
        <v>53</v>
      </c>
    </row>
    <row r="314" spans="1:32" ht="15" thickBot="1" x14ac:dyDescent="0.35">
      <c r="A314" s="26">
        <v>313</v>
      </c>
      <c r="B314" s="17">
        <v>40557</v>
      </c>
      <c r="C314" s="10">
        <v>1</v>
      </c>
      <c r="D314" s="10">
        <v>0</v>
      </c>
      <c r="E314" s="10">
        <v>1</v>
      </c>
      <c r="F314" s="10">
        <v>12</v>
      </c>
      <c r="G314" s="18" t="b">
        <v>0</v>
      </c>
      <c r="H314" s="10">
        <v>5</v>
      </c>
      <c r="I314" s="10">
        <v>1</v>
      </c>
      <c r="J314" s="10">
        <v>0.2</v>
      </c>
      <c r="K314" s="16">
        <v>0.19700000000000001</v>
      </c>
      <c r="L314" s="16">
        <v>0.44</v>
      </c>
      <c r="M314" s="16">
        <v>0.25369999999999998</v>
      </c>
      <c r="N314" s="16">
        <v>2</v>
      </c>
      <c r="O314" s="16">
        <v>59</v>
      </c>
      <c r="P314" s="16">
        <v>61</v>
      </c>
      <c r="Q314" s="31">
        <v>313</v>
      </c>
      <c r="R314" s="32">
        <v>40557</v>
      </c>
      <c r="S314" s="33" t="str">
        <f t="shared" si="32"/>
        <v>Winter</v>
      </c>
      <c r="T314" s="33">
        <f>2011 + Table1[[#This Row],[yr]]</f>
        <v>2011</v>
      </c>
      <c r="U314" s="33" t="str">
        <f t="shared" si="33"/>
        <v>January</v>
      </c>
      <c r="V314" s="33" t="str">
        <f t="shared" si="34"/>
        <v>12 PM</v>
      </c>
      <c r="W314" s="33" t="b">
        <f>Table1[[#This Row],[holiday]]</f>
        <v>0</v>
      </c>
      <c r="X314" s="33" t="str">
        <f t="shared" si="35"/>
        <v>Friday</v>
      </c>
      <c r="Y314" s="33" t="str">
        <f t="shared" si="36"/>
        <v>Clear</v>
      </c>
      <c r="Z314" s="33" t="str">
        <f t="shared" si="37"/>
        <v>8.2 °C</v>
      </c>
      <c r="AA314" s="33" t="str">
        <f t="shared" si="37"/>
        <v>8.1 °C</v>
      </c>
      <c r="AB314" s="33" t="str">
        <f t="shared" si="38"/>
        <v>44 %</v>
      </c>
      <c r="AC314" s="33" t="str">
        <f t="shared" si="39"/>
        <v>17 km/h</v>
      </c>
      <c r="AD314" s="33">
        <f>Table1[[#This Row],[casual]]</f>
        <v>2</v>
      </c>
      <c r="AE314" s="33">
        <f>Table1[[#This Row],[registered]]</f>
        <v>59</v>
      </c>
      <c r="AF314" s="33">
        <f>Table1[[#This Row],[cnt]]</f>
        <v>61</v>
      </c>
    </row>
    <row r="315" spans="1:32" ht="15" thickBot="1" x14ac:dyDescent="0.35">
      <c r="A315" s="26">
        <v>314</v>
      </c>
      <c r="B315" s="17">
        <v>40557</v>
      </c>
      <c r="C315" s="10">
        <v>1</v>
      </c>
      <c r="D315" s="10">
        <v>0</v>
      </c>
      <c r="E315" s="10">
        <v>1</v>
      </c>
      <c r="F315" s="10">
        <v>13</v>
      </c>
      <c r="G315" s="18" t="b">
        <v>0</v>
      </c>
      <c r="H315" s="10">
        <v>5</v>
      </c>
      <c r="I315" s="10">
        <v>1</v>
      </c>
      <c r="J315" s="10">
        <v>0.22</v>
      </c>
      <c r="K315" s="16">
        <v>0.19700000000000001</v>
      </c>
      <c r="L315" s="16">
        <v>0.37</v>
      </c>
      <c r="M315" s="16">
        <v>0.3881</v>
      </c>
      <c r="N315" s="16">
        <v>4</v>
      </c>
      <c r="O315" s="16">
        <v>73</v>
      </c>
      <c r="P315" s="16">
        <v>77</v>
      </c>
      <c r="Q315" s="10">
        <v>314</v>
      </c>
      <c r="R315" s="17">
        <v>40557</v>
      </c>
      <c r="S315" t="str">
        <f t="shared" si="32"/>
        <v>Winter</v>
      </c>
      <c r="T315">
        <f>2011 + Table1[[#This Row],[yr]]</f>
        <v>2011</v>
      </c>
      <c r="U315" t="str">
        <f t="shared" si="33"/>
        <v>January</v>
      </c>
      <c r="V315" t="str">
        <f t="shared" si="34"/>
        <v>01 PM</v>
      </c>
      <c r="W315" t="b">
        <f>Table1[[#This Row],[holiday]]</f>
        <v>0</v>
      </c>
      <c r="X315" t="str">
        <f t="shared" si="35"/>
        <v>Friday</v>
      </c>
      <c r="Y315" t="str">
        <f t="shared" si="36"/>
        <v>Clear</v>
      </c>
      <c r="Z315" t="str">
        <f t="shared" si="37"/>
        <v>9 °C</v>
      </c>
      <c r="AA315" t="str">
        <f t="shared" si="37"/>
        <v>8.1 °C</v>
      </c>
      <c r="AB315" t="str">
        <f t="shared" si="38"/>
        <v>37 %</v>
      </c>
      <c r="AC315" t="str">
        <f t="shared" si="39"/>
        <v>26 km/h</v>
      </c>
      <c r="AD315">
        <f>Table1[[#This Row],[casual]]</f>
        <v>4</v>
      </c>
      <c r="AE315">
        <f>Table1[[#This Row],[registered]]</f>
        <v>73</v>
      </c>
      <c r="AF315">
        <f>Table1[[#This Row],[cnt]]</f>
        <v>77</v>
      </c>
    </row>
    <row r="316" spans="1:32" ht="15" thickBot="1" x14ac:dyDescent="0.35">
      <c r="A316" s="26">
        <v>315</v>
      </c>
      <c r="B316" s="17">
        <v>40557</v>
      </c>
      <c r="C316" s="10">
        <v>1</v>
      </c>
      <c r="D316" s="10">
        <v>0</v>
      </c>
      <c r="E316" s="10">
        <v>1</v>
      </c>
      <c r="F316" s="10">
        <v>14</v>
      </c>
      <c r="G316" s="18" t="b">
        <v>0</v>
      </c>
      <c r="H316" s="10">
        <v>5</v>
      </c>
      <c r="I316" s="10">
        <v>1</v>
      </c>
      <c r="J316" s="10">
        <v>0.22</v>
      </c>
      <c r="K316" s="16">
        <v>0.21210000000000001</v>
      </c>
      <c r="L316" s="16">
        <v>0.41</v>
      </c>
      <c r="M316" s="16">
        <v>0.28360000000000002</v>
      </c>
      <c r="N316" s="16">
        <v>5</v>
      </c>
      <c r="O316" s="16">
        <v>59</v>
      </c>
      <c r="P316" s="16">
        <v>64</v>
      </c>
      <c r="Q316" s="31">
        <v>315</v>
      </c>
      <c r="R316" s="32">
        <v>40557</v>
      </c>
      <c r="S316" s="33" t="str">
        <f t="shared" si="32"/>
        <v>Winter</v>
      </c>
      <c r="T316" s="33">
        <f>2011 + Table1[[#This Row],[yr]]</f>
        <v>2011</v>
      </c>
      <c r="U316" s="33" t="str">
        <f t="shared" si="33"/>
        <v>January</v>
      </c>
      <c r="V316" s="33" t="str">
        <f t="shared" si="34"/>
        <v>02 PM</v>
      </c>
      <c r="W316" s="33" t="b">
        <f>Table1[[#This Row],[holiday]]</f>
        <v>0</v>
      </c>
      <c r="X316" s="33" t="str">
        <f t="shared" si="35"/>
        <v>Friday</v>
      </c>
      <c r="Y316" s="33" t="str">
        <f t="shared" si="36"/>
        <v>Clear</v>
      </c>
      <c r="Z316" s="33" t="str">
        <f t="shared" si="37"/>
        <v>9 °C</v>
      </c>
      <c r="AA316" s="33" t="str">
        <f t="shared" si="37"/>
        <v>8.7 °C</v>
      </c>
      <c r="AB316" s="33" t="str">
        <f t="shared" si="38"/>
        <v>41 %</v>
      </c>
      <c r="AC316" s="33" t="str">
        <f t="shared" si="39"/>
        <v>19 km/h</v>
      </c>
      <c r="AD316" s="33">
        <f>Table1[[#This Row],[casual]]</f>
        <v>5</v>
      </c>
      <c r="AE316" s="33">
        <f>Table1[[#This Row],[registered]]</f>
        <v>59</v>
      </c>
      <c r="AF316" s="33">
        <f>Table1[[#This Row],[cnt]]</f>
        <v>64</v>
      </c>
    </row>
    <row r="317" spans="1:32" ht="15" thickBot="1" x14ac:dyDescent="0.35">
      <c r="A317" s="26">
        <v>316</v>
      </c>
      <c r="B317" s="17">
        <v>40557</v>
      </c>
      <c r="C317" s="10">
        <v>1</v>
      </c>
      <c r="D317" s="10">
        <v>0</v>
      </c>
      <c r="E317" s="10">
        <v>1</v>
      </c>
      <c r="F317" s="10">
        <v>15</v>
      </c>
      <c r="G317" s="18" t="b">
        <v>0</v>
      </c>
      <c r="H317" s="10">
        <v>5</v>
      </c>
      <c r="I317" s="10">
        <v>1</v>
      </c>
      <c r="J317" s="10">
        <v>0.24</v>
      </c>
      <c r="K317" s="16">
        <v>0.2424</v>
      </c>
      <c r="L317" s="16">
        <v>0.38</v>
      </c>
      <c r="M317" s="16">
        <v>0.16420000000000001</v>
      </c>
      <c r="N317" s="16">
        <v>9</v>
      </c>
      <c r="O317" s="16">
        <v>59</v>
      </c>
      <c r="P317" s="16">
        <v>68</v>
      </c>
      <c r="Q317" s="10">
        <v>316</v>
      </c>
      <c r="R317" s="17">
        <v>40557</v>
      </c>
      <c r="S317" t="str">
        <f t="shared" si="32"/>
        <v>Winter</v>
      </c>
      <c r="T317">
        <f>2011 + Table1[[#This Row],[yr]]</f>
        <v>2011</v>
      </c>
      <c r="U317" t="str">
        <f t="shared" si="33"/>
        <v>January</v>
      </c>
      <c r="V317" t="str">
        <f t="shared" si="34"/>
        <v>03 PM</v>
      </c>
      <c r="W317" t="b">
        <f>Table1[[#This Row],[holiday]]</f>
        <v>0</v>
      </c>
      <c r="X317" t="str">
        <f t="shared" si="35"/>
        <v>Friday</v>
      </c>
      <c r="Y317" t="str">
        <f t="shared" si="36"/>
        <v>Clear</v>
      </c>
      <c r="Z317" t="str">
        <f t="shared" si="37"/>
        <v>9.8 °C</v>
      </c>
      <c r="AA317" t="str">
        <f t="shared" si="37"/>
        <v>9.9 °C</v>
      </c>
      <c r="AB317" t="str">
        <f t="shared" si="38"/>
        <v>38 %</v>
      </c>
      <c r="AC317" t="str">
        <f t="shared" si="39"/>
        <v>11 km/h</v>
      </c>
      <c r="AD317">
        <f>Table1[[#This Row],[casual]]</f>
        <v>9</v>
      </c>
      <c r="AE317">
        <f>Table1[[#This Row],[registered]]</f>
        <v>59</v>
      </c>
      <c r="AF317">
        <f>Table1[[#This Row],[cnt]]</f>
        <v>68</v>
      </c>
    </row>
    <row r="318" spans="1:32" ht="15" thickBot="1" x14ac:dyDescent="0.35">
      <c r="A318" s="26">
        <v>317</v>
      </c>
      <c r="B318" s="17">
        <v>40557</v>
      </c>
      <c r="C318" s="10">
        <v>1</v>
      </c>
      <c r="D318" s="10">
        <v>0</v>
      </c>
      <c r="E318" s="10">
        <v>1</v>
      </c>
      <c r="F318" s="10">
        <v>16</v>
      </c>
      <c r="G318" s="18" t="b">
        <v>0</v>
      </c>
      <c r="H318" s="10">
        <v>5</v>
      </c>
      <c r="I318" s="10">
        <v>1</v>
      </c>
      <c r="J318" s="10">
        <v>0.22</v>
      </c>
      <c r="K318" s="16">
        <v>0.2424</v>
      </c>
      <c r="L318" s="16">
        <v>0.41</v>
      </c>
      <c r="M318" s="16">
        <v>0.1045</v>
      </c>
      <c r="N318" s="16">
        <v>3</v>
      </c>
      <c r="O318" s="16">
        <v>87</v>
      </c>
      <c r="P318" s="16">
        <v>90</v>
      </c>
      <c r="Q318" s="31">
        <v>317</v>
      </c>
      <c r="R318" s="32">
        <v>40557</v>
      </c>
      <c r="S318" s="33" t="str">
        <f t="shared" si="32"/>
        <v>Winter</v>
      </c>
      <c r="T318" s="33">
        <f>2011 + Table1[[#This Row],[yr]]</f>
        <v>2011</v>
      </c>
      <c r="U318" s="33" t="str">
        <f t="shared" si="33"/>
        <v>January</v>
      </c>
      <c r="V318" s="33" t="str">
        <f t="shared" si="34"/>
        <v>04 PM</v>
      </c>
      <c r="W318" s="33" t="b">
        <f>Table1[[#This Row],[holiday]]</f>
        <v>0</v>
      </c>
      <c r="X318" s="33" t="str">
        <f t="shared" si="35"/>
        <v>Friday</v>
      </c>
      <c r="Y318" s="33" t="str">
        <f t="shared" si="36"/>
        <v>Clear</v>
      </c>
      <c r="Z318" s="33" t="str">
        <f t="shared" si="37"/>
        <v>9 °C</v>
      </c>
      <c r="AA318" s="33" t="str">
        <f t="shared" si="37"/>
        <v>9.9 °C</v>
      </c>
      <c r="AB318" s="33" t="str">
        <f t="shared" si="38"/>
        <v>41 %</v>
      </c>
      <c r="AC318" s="33" t="str">
        <f t="shared" si="39"/>
        <v>7 km/h</v>
      </c>
      <c r="AD318" s="33">
        <f>Table1[[#This Row],[casual]]</f>
        <v>3</v>
      </c>
      <c r="AE318" s="33">
        <f>Table1[[#This Row],[registered]]</f>
        <v>87</v>
      </c>
      <c r="AF318" s="33">
        <f>Table1[[#This Row],[cnt]]</f>
        <v>90</v>
      </c>
    </row>
    <row r="319" spans="1:32" ht="15" thickBot="1" x14ac:dyDescent="0.35">
      <c r="A319" s="26">
        <v>318</v>
      </c>
      <c r="B319" s="17">
        <v>40557</v>
      </c>
      <c r="C319" s="10">
        <v>1</v>
      </c>
      <c r="D319" s="10">
        <v>0</v>
      </c>
      <c r="E319" s="10">
        <v>1</v>
      </c>
      <c r="F319" s="10">
        <v>17</v>
      </c>
      <c r="G319" s="18" t="b">
        <v>0</v>
      </c>
      <c r="H319" s="10">
        <v>5</v>
      </c>
      <c r="I319" s="10">
        <v>1</v>
      </c>
      <c r="J319" s="10">
        <v>0.22</v>
      </c>
      <c r="K319" s="16">
        <v>0.2273</v>
      </c>
      <c r="L319" s="16">
        <v>0.41</v>
      </c>
      <c r="M319" s="16">
        <v>0.16420000000000001</v>
      </c>
      <c r="N319" s="16">
        <v>4</v>
      </c>
      <c r="O319" s="16">
        <v>155</v>
      </c>
      <c r="P319" s="16">
        <v>159</v>
      </c>
      <c r="Q319" s="10">
        <v>318</v>
      </c>
      <c r="R319" s="17">
        <v>40557</v>
      </c>
      <c r="S319" t="str">
        <f t="shared" si="32"/>
        <v>Winter</v>
      </c>
      <c r="T319">
        <f>2011 + Table1[[#This Row],[yr]]</f>
        <v>2011</v>
      </c>
      <c r="U319" t="str">
        <f t="shared" si="33"/>
        <v>January</v>
      </c>
      <c r="V319" t="str">
        <f t="shared" si="34"/>
        <v>05 PM</v>
      </c>
      <c r="W319" t="b">
        <f>Table1[[#This Row],[holiday]]</f>
        <v>0</v>
      </c>
      <c r="X319" t="str">
        <f t="shared" si="35"/>
        <v>Friday</v>
      </c>
      <c r="Y319" t="str">
        <f t="shared" si="36"/>
        <v>Clear</v>
      </c>
      <c r="Z319" t="str">
        <f t="shared" si="37"/>
        <v>9 °C</v>
      </c>
      <c r="AA319" t="str">
        <f t="shared" si="37"/>
        <v>9.3 °C</v>
      </c>
      <c r="AB319" t="str">
        <f t="shared" si="38"/>
        <v>41 %</v>
      </c>
      <c r="AC319" t="str">
        <f t="shared" si="39"/>
        <v>11 km/h</v>
      </c>
      <c r="AD319">
        <f>Table1[[#This Row],[casual]]</f>
        <v>4</v>
      </c>
      <c r="AE319">
        <f>Table1[[#This Row],[registered]]</f>
        <v>155</v>
      </c>
      <c r="AF319">
        <f>Table1[[#This Row],[cnt]]</f>
        <v>159</v>
      </c>
    </row>
    <row r="320" spans="1:32" ht="15" thickBot="1" x14ac:dyDescent="0.35">
      <c r="A320" s="26">
        <v>319</v>
      </c>
      <c r="B320" s="17">
        <v>40557</v>
      </c>
      <c r="C320" s="10">
        <v>1</v>
      </c>
      <c r="D320" s="10">
        <v>0</v>
      </c>
      <c r="E320" s="10">
        <v>1</v>
      </c>
      <c r="F320" s="10">
        <v>18</v>
      </c>
      <c r="G320" s="18" t="b">
        <v>0</v>
      </c>
      <c r="H320" s="10">
        <v>5</v>
      </c>
      <c r="I320" s="10">
        <v>1</v>
      </c>
      <c r="J320" s="10">
        <v>0.2</v>
      </c>
      <c r="K320" s="16">
        <v>0.2576</v>
      </c>
      <c r="L320" s="16">
        <v>0.47</v>
      </c>
      <c r="M320" s="16">
        <v>0</v>
      </c>
      <c r="N320" s="16">
        <v>5</v>
      </c>
      <c r="O320" s="16">
        <v>134</v>
      </c>
      <c r="P320" s="16">
        <v>139</v>
      </c>
      <c r="Q320" s="31">
        <v>319</v>
      </c>
      <c r="R320" s="32">
        <v>40557</v>
      </c>
      <c r="S320" s="33" t="str">
        <f t="shared" si="32"/>
        <v>Winter</v>
      </c>
      <c r="T320" s="33">
        <f>2011 + Table1[[#This Row],[yr]]</f>
        <v>2011</v>
      </c>
      <c r="U320" s="33" t="str">
        <f t="shared" si="33"/>
        <v>January</v>
      </c>
      <c r="V320" s="33" t="str">
        <f t="shared" si="34"/>
        <v>06 PM</v>
      </c>
      <c r="W320" s="33" t="b">
        <f>Table1[[#This Row],[holiday]]</f>
        <v>0</v>
      </c>
      <c r="X320" s="33" t="str">
        <f t="shared" si="35"/>
        <v>Friday</v>
      </c>
      <c r="Y320" s="33" t="str">
        <f t="shared" si="36"/>
        <v>Clear</v>
      </c>
      <c r="Z320" s="33" t="str">
        <f t="shared" si="37"/>
        <v>8.2 °C</v>
      </c>
      <c r="AA320" s="33" t="str">
        <f t="shared" si="37"/>
        <v>10.6 °C</v>
      </c>
      <c r="AB320" s="33" t="str">
        <f t="shared" si="38"/>
        <v>47 %</v>
      </c>
      <c r="AC320" s="33" t="str">
        <f t="shared" si="39"/>
        <v>0 km/h</v>
      </c>
      <c r="AD320" s="33">
        <f>Table1[[#This Row],[casual]]</f>
        <v>5</v>
      </c>
      <c r="AE320" s="33">
        <f>Table1[[#This Row],[registered]]</f>
        <v>134</v>
      </c>
      <c r="AF320" s="33">
        <f>Table1[[#This Row],[cnt]]</f>
        <v>139</v>
      </c>
    </row>
    <row r="321" spans="1:32" ht="15" thickBot="1" x14ac:dyDescent="0.35">
      <c r="A321" s="26">
        <v>320</v>
      </c>
      <c r="B321" s="17">
        <v>40557</v>
      </c>
      <c r="C321" s="10">
        <v>1</v>
      </c>
      <c r="D321" s="10">
        <v>0</v>
      </c>
      <c r="E321" s="10">
        <v>1</v>
      </c>
      <c r="F321" s="10">
        <v>19</v>
      </c>
      <c r="G321" s="18" t="b">
        <v>0</v>
      </c>
      <c r="H321" s="10">
        <v>5</v>
      </c>
      <c r="I321" s="10">
        <v>1</v>
      </c>
      <c r="J321" s="10">
        <v>0.16</v>
      </c>
      <c r="K321" s="16">
        <v>0.19700000000000001</v>
      </c>
      <c r="L321" s="16">
        <v>0.59</v>
      </c>
      <c r="M321" s="16">
        <v>8.9599999999999999E-2</v>
      </c>
      <c r="N321" s="16">
        <v>3</v>
      </c>
      <c r="O321" s="16">
        <v>89</v>
      </c>
      <c r="P321" s="16">
        <v>92</v>
      </c>
      <c r="Q321" s="10">
        <v>320</v>
      </c>
      <c r="R321" s="17">
        <v>40557</v>
      </c>
      <c r="S321" t="str">
        <f t="shared" si="32"/>
        <v>Winter</v>
      </c>
      <c r="T321">
        <f>2011 + Table1[[#This Row],[yr]]</f>
        <v>2011</v>
      </c>
      <c r="U321" t="str">
        <f t="shared" si="33"/>
        <v>January</v>
      </c>
      <c r="V321" t="str">
        <f t="shared" si="34"/>
        <v>07 PM</v>
      </c>
      <c r="W321" t="b">
        <f>Table1[[#This Row],[holiday]]</f>
        <v>0</v>
      </c>
      <c r="X321" t="str">
        <f t="shared" si="35"/>
        <v>Friday</v>
      </c>
      <c r="Y321" t="str">
        <f t="shared" si="36"/>
        <v>Clear</v>
      </c>
      <c r="Z321" t="str">
        <f t="shared" si="37"/>
        <v>6.6 °C</v>
      </c>
      <c r="AA321" t="str">
        <f t="shared" si="37"/>
        <v>8.1 °C</v>
      </c>
      <c r="AB321" t="str">
        <f t="shared" si="38"/>
        <v>59 %</v>
      </c>
      <c r="AC321" t="str">
        <f t="shared" si="39"/>
        <v>6 km/h</v>
      </c>
      <c r="AD321">
        <f>Table1[[#This Row],[casual]]</f>
        <v>3</v>
      </c>
      <c r="AE321">
        <f>Table1[[#This Row],[registered]]</f>
        <v>89</v>
      </c>
      <c r="AF321">
        <f>Table1[[#This Row],[cnt]]</f>
        <v>92</v>
      </c>
    </row>
    <row r="322" spans="1:32" ht="15" thickBot="1" x14ac:dyDescent="0.35">
      <c r="A322" s="26">
        <v>321</v>
      </c>
      <c r="B322" s="17">
        <v>40557</v>
      </c>
      <c r="C322" s="10">
        <v>1</v>
      </c>
      <c r="D322" s="10">
        <v>0</v>
      </c>
      <c r="E322" s="10">
        <v>1</v>
      </c>
      <c r="F322" s="10">
        <v>20</v>
      </c>
      <c r="G322" s="18" t="b">
        <v>0</v>
      </c>
      <c r="H322" s="10">
        <v>5</v>
      </c>
      <c r="I322" s="10">
        <v>1</v>
      </c>
      <c r="J322" s="10">
        <v>0.18</v>
      </c>
      <c r="K322" s="16">
        <v>0.2424</v>
      </c>
      <c r="L322" s="16">
        <v>0.59</v>
      </c>
      <c r="M322" s="16">
        <v>0</v>
      </c>
      <c r="N322" s="16">
        <v>0</v>
      </c>
      <c r="O322" s="16">
        <v>68</v>
      </c>
      <c r="P322" s="16">
        <v>68</v>
      </c>
      <c r="Q322" s="31">
        <v>321</v>
      </c>
      <c r="R322" s="32">
        <v>40557</v>
      </c>
      <c r="S322" s="33" t="str">
        <f t="shared" ref="S322:S385" si="40">CHOOSE(C322, "Winter", "Spring", "Summer", "Fall")</f>
        <v>Winter</v>
      </c>
      <c r="T322" s="33">
        <f>2011 + Table1[[#This Row],[yr]]</f>
        <v>2011</v>
      </c>
      <c r="U322" s="33" t="str">
        <f t="shared" ref="U322:U385" si="41">CHOOSE(E322+0, "January", "February")</f>
        <v>January</v>
      </c>
      <c r="V322" s="33" t="str">
        <f t="shared" ref="V322:V385" si="42">TEXT(F322/24, "hh AM/PM")</f>
        <v>08 PM</v>
      </c>
      <c r="W322" s="33" t="b">
        <f>Table1[[#This Row],[holiday]]</f>
        <v>0</v>
      </c>
      <c r="X322" s="33" t="str">
        <f t="shared" ref="X322:X385" si="43">CHOOSE(H322+1, "Sunday", "Monday", "Tuesday", "Wednesday", "Thursday", "Friday", "Saturday")</f>
        <v>Friday</v>
      </c>
      <c r="Y322" s="33" t="str">
        <f t="shared" ref="Y322:Y385" si="44">CHOOSE(I322, "Clear", "Mist", "Light Snow/Rain", "Heavy Rain")</f>
        <v>Clear</v>
      </c>
      <c r="Z322" s="33" t="str">
        <f t="shared" ref="Z322:AA385" si="45">ROUND(J322 * 41, 1) &amp; " °C"</f>
        <v>7.4 °C</v>
      </c>
      <c r="AA322" s="33" t="str">
        <f t="shared" si="45"/>
        <v>9.9 °C</v>
      </c>
      <c r="AB322" s="33" t="str">
        <f t="shared" ref="AB322:AB385" si="46">ROUND(L322 * 100, 0) &amp; " %"</f>
        <v>59 %</v>
      </c>
      <c r="AC322" s="33" t="str">
        <f t="shared" ref="AC322:AC385" si="47">ROUND(M322 * 67, 1) &amp; " km/h"</f>
        <v>0 km/h</v>
      </c>
      <c r="AD322" s="33">
        <f>Table1[[#This Row],[casual]]</f>
        <v>0</v>
      </c>
      <c r="AE322" s="33">
        <f>Table1[[#This Row],[registered]]</f>
        <v>68</v>
      </c>
      <c r="AF322" s="33">
        <f>Table1[[#This Row],[cnt]]</f>
        <v>68</v>
      </c>
    </row>
    <row r="323" spans="1:32" ht="15" thickBot="1" x14ac:dyDescent="0.35">
      <c r="A323" s="26">
        <v>322</v>
      </c>
      <c r="B323" s="17">
        <v>40557</v>
      </c>
      <c r="C323" s="10">
        <v>1</v>
      </c>
      <c r="D323" s="10">
        <v>0</v>
      </c>
      <c r="E323" s="10">
        <v>1</v>
      </c>
      <c r="F323" s="10">
        <v>21</v>
      </c>
      <c r="G323" s="18" t="b">
        <v>0</v>
      </c>
      <c r="H323" s="10">
        <v>5</v>
      </c>
      <c r="I323" s="10">
        <v>1</v>
      </c>
      <c r="J323" s="10">
        <v>0.16</v>
      </c>
      <c r="K323" s="16">
        <v>0.2273</v>
      </c>
      <c r="L323" s="16">
        <v>0.69</v>
      </c>
      <c r="M323" s="16">
        <v>0</v>
      </c>
      <c r="N323" s="16">
        <v>4</v>
      </c>
      <c r="O323" s="16">
        <v>48</v>
      </c>
      <c r="P323" s="16">
        <v>52</v>
      </c>
      <c r="Q323" s="10">
        <v>322</v>
      </c>
      <c r="R323" s="17">
        <v>40557</v>
      </c>
      <c r="S323" t="str">
        <f t="shared" si="40"/>
        <v>Winter</v>
      </c>
      <c r="T323">
        <f>2011 + Table1[[#This Row],[yr]]</f>
        <v>2011</v>
      </c>
      <c r="U323" t="str">
        <f t="shared" si="41"/>
        <v>January</v>
      </c>
      <c r="V323" t="str">
        <f t="shared" si="42"/>
        <v>09 PM</v>
      </c>
      <c r="W323" t="b">
        <f>Table1[[#This Row],[holiday]]</f>
        <v>0</v>
      </c>
      <c r="X323" t="str">
        <f t="shared" si="43"/>
        <v>Friday</v>
      </c>
      <c r="Y323" t="str">
        <f t="shared" si="44"/>
        <v>Clear</v>
      </c>
      <c r="Z323" t="str">
        <f t="shared" si="45"/>
        <v>6.6 °C</v>
      </c>
      <c r="AA323" t="str">
        <f t="shared" si="45"/>
        <v>9.3 °C</v>
      </c>
      <c r="AB323" t="str">
        <f t="shared" si="46"/>
        <v>69 %</v>
      </c>
      <c r="AC323" t="str">
        <f t="shared" si="47"/>
        <v>0 km/h</v>
      </c>
      <c r="AD323">
        <f>Table1[[#This Row],[casual]]</f>
        <v>4</v>
      </c>
      <c r="AE323">
        <f>Table1[[#This Row],[registered]]</f>
        <v>48</v>
      </c>
      <c r="AF323">
        <f>Table1[[#This Row],[cnt]]</f>
        <v>52</v>
      </c>
    </row>
    <row r="324" spans="1:32" ht="15" thickBot="1" x14ac:dyDescent="0.35">
      <c r="A324" s="26">
        <v>323</v>
      </c>
      <c r="B324" s="17">
        <v>40557</v>
      </c>
      <c r="C324" s="10">
        <v>1</v>
      </c>
      <c r="D324" s="10">
        <v>0</v>
      </c>
      <c r="E324" s="10">
        <v>1</v>
      </c>
      <c r="F324" s="10">
        <v>22</v>
      </c>
      <c r="G324" s="18" t="b">
        <v>0</v>
      </c>
      <c r="H324" s="10">
        <v>5</v>
      </c>
      <c r="I324" s="10">
        <v>2</v>
      </c>
      <c r="J324" s="10">
        <v>0.16</v>
      </c>
      <c r="K324" s="16">
        <v>0.2273</v>
      </c>
      <c r="L324" s="16">
        <v>0.69</v>
      </c>
      <c r="M324" s="16">
        <v>0</v>
      </c>
      <c r="N324" s="16">
        <v>2</v>
      </c>
      <c r="O324" s="16">
        <v>34</v>
      </c>
      <c r="P324" s="16">
        <v>36</v>
      </c>
      <c r="Q324" s="31">
        <v>323</v>
      </c>
      <c r="R324" s="32">
        <v>40557</v>
      </c>
      <c r="S324" s="33" t="str">
        <f t="shared" si="40"/>
        <v>Winter</v>
      </c>
      <c r="T324" s="33">
        <f>2011 + Table1[[#This Row],[yr]]</f>
        <v>2011</v>
      </c>
      <c r="U324" s="33" t="str">
        <f t="shared" si="41"/>
        <v>January</v>
      </c>
      <c r="V324" s="33" t="str">
        <f t="shared" si="42"/>
        <v>10 PM</v>
      </c>
      <c r="W324" s="33" t="b">
        <f>Table1[[#This Row],[holiday]]</f>
        <v>0</v>
      </c>
      <c r="X324" s="33" t="str">
        <f t="shared" si="43"/>
        <v>Friday</v>
      </c>
      <c r="Y324" s="33" t="str">
        <f t="shared" si="44"/>
        <v>Mist</v>
      </c>
      <c r="Z324" s="33" t="str">
        <f t="shared" si="45"/>
        <v>6.6 °C</v>
      </c>
      <c r="AA324" s="33" t="str">
        <f t="shared" si="45"/>
        <v>9.3 °C</v>
      </c>
      <c r="AB324" s="33" t="str">
        <f t="shared" si="46"/>
        <v>69 %</v>
      </c>
      <c r="AC324" s="33" t="str">
        <f t="shared" si="47"/>
        <v>0 km/h</v>
      </c>
      <c r="AD324" s="33">
        <f>Table1[[#This Row],[casual]]</f>
        <v>2</v>
      </c>
      <c r="AE324" s="33">
        <f>Table1[[#This Row],[registered]]</f>
        <v>34</v>
      </c>
      <c r="AF324" s="33">
        <f>Table1[[#This Row],[cnt]]</f>
        <v>36</v>
      </c>
    </row>
    <row r="325" spans="1:32" ht="15" thickBot="1" x14ac:dyDescent="0.35">
      <c r="A325" s="26">
        <v>324</v>
      </c>
      <c r="B325" s="17">
        <v>40557</v>
      </c>
      <c r="C325" s="10">
        <v>1</v>
      </c>
      <c r="D325" s="10">
        <v>0</v>
      </c>
      <c r="E325" s="10">
        <v>1</v>
      </c>
      <c r="F325" s="10">
        <v>23</v>
      </c>
      <c r="G325" s="18" t="b">
        <v>0</v>
      </c>
      <c r="H325" s="10">
        <v>5</v>
      </c>
      <c r="I325" s="10">
        <v>2</v>
      </c>
      <c r="J325" s="10">
        <v>0.18</v>
      </c>
      <c r="K325" s="16">
        <v>0.2424</v>
      </c>
      <c r="L325" s="16">
        <v>0.55000000000000004</v>
      </c>
      <c r="M325" s="16">
        <v>0</v>
      </c>
      <c r="N325" s="16">
        <v>1</v>
      </c>
      <c r="O325" s="16">
        <v>26</v>
      </c>
      <c r="P325" s="16">
        <v>27</v>
      </c>
      <c r="Q325" s="10">
        <v>324</v>
      </c>
      <c r="R325" s="17">
        <v>40557</v>
      </c>
      <c r="S325" t="str">
        <f t="shared" si="40"/>
        <v>Winter</v>
      </c>
      <c r="T325">
        <f>2011 + Table1[[#This Row],[yr]]</f>
        <v>2011</v>
      </c>
      <c r="U325" t="str">
        <f t="shared" si="41"/>
        <v>January</v>
      </c>
      <c r="V325" t="str">
        <f t="shared" si="42"/>
        <v>11 PM</v>
      </c>
      <c r="W325" t="b">
        <f>Table1[[#This Row],[holiday]]</f>
        <v>0</v>
      </c>
      <c r="X325" t="str">
        <f t="shared" si="43"/>
        <v>Friday</v>
      </c>
      <c r="Y325" t="str">
        <f t="shared" si="44"/>
        <v>Mist</v>
      </c>
      <c r="Z325" t="str">
        <f t="shared" si="45"/>
        <v>7.4 °C</v>
      </c>
      <c r="AA325" t="str">
        <f t="shared" si="45"/>
        <v>9.9 °C</v>
      </c>
      <c r="AB325" t="str">
        <f t="shared" si="46"/>
        <v>55 %</v>
      </c>
      <c r="AC325" t="str">
        <f t="shared" si="47"/>
        <v>0 km/h</v>
      </c>
      <c r="AD325">
        <f>Table1[[#This Row],[casual]]</f>
        <v>1</v>
      </c>
      <c r="AE325">
        <f>Table1[[#This Row],[registered]]</f>
        <v>26</v>
      </c>
      <c r="AF325">
        <f>Table1[[#This Row],[cnt]]</f>
        <v>27</v>
      </c>
    </row>
    <row r="326" spans="1:32" ht="15" thickBot="1" x14ac:dyDescent="0.35">
      <c r="A326" s="26">
        <v>325</v>
      </c>
      <c r="B326" s="17">
        <v>40558</v>
      </c>
      <c r="C326" s="10">
        <v>1</v>
      </c>
      <c r="D326" s="10">
        <v>0</v>
      </c>
      <c r="E326" s="10">
        <v>1</v>
      </c>
      <c r="F326" s="10">
        <v>0</v>
      </c>
      <c r="G326" s="18" t="b">
        <v>0</v>
      </c>
      <c r="H326" s="10">
        <v>6</v>
      </c>
      <c r="I326" s="10">
        <v>1</v>
      </c>
      <c r="J326" s="10">
        <v>0.18</v>
      </c>
      <c r="K326" s="16">
        <v>0.2424</v>
      </c>
      <c r="L326" s="16">
        <v>0.55000000000000004</v>
      </c>
      <c r="M326" s="16">
        <v>0</v>
      </c>
      <c r="N326" s="16">
        <v>3</v>
      </c>
      <c r="O326" s="16">
        <v>25</v>
      </c>
      <c r="P326" s="16">
        <v>28</v>
      </c>
      <c r="Q326" s="31">
        <v>325</v>
      </c>
      <c r="R326" s="32">
        <v>40558</v>
      </c>
      <c r="S326" s="33" t="str">
        <f t="shared" si="40"/>
        <v>Winter</v>
      </c>
      <c r="T326" s="33">
        <f>2011 + Table1[[#This Row],[yr]]</f>
        <v>2011</v>
      </c>
      <c r="U326" s="33" t="str">
        <f t="shared" si="41"/>
        <v>January</v>
      </c>
      <c r="V326" s="33" t="str">
        <f t="shared" si="42"/>
        <v>12 AM</v>
      </c>
      <c r="W326" s="33" t="b">
        <f>Table1[[#This Row],[holiday]]</f>
        <v>0</v>
      </c>
      <c r="X326" s="33" t="str">
        <f t="shared" si="43"/>
        <v>Saturday</v>
      </c>
      <c r="Y326" s="33" t="str">
        <f t="shared" si="44"/>
        <v>Clear</v>
      </c>
      <c r="Z326" s="33" t="str">
        <f t="shared" si="45"/>
        <v>7.4 °C</v>
      </c>
      <c r="AA326" s="33" t="str">
        <f t="shared" si="45"/>
        <v>9.9 °C</v>
      </c>
      <c r="AB326" s="33" t="str">
        <f t="shared" si="46"/>
        <v>55 %</v>
      </c>
      <c r="AC326" s="33" t="str">
        <f t="shared" si="47"/>
        <v>0 km/h</v>
      </c>
      <c r="AD326" s="33">
        <f>Table1[[#This Row],[casual]]</f>
        <v>3</v>
      </c>
      <c r="AE326" s="33">
        <f>Table1[[#This Row],[registered]]</f>
        <v>25</v>
      </c>
      <c r="AF326" s="33">
        <f>Table1[[#This Row],[cnt]]</f>
        <v>28</v>
      </c>
    </row>
    <row r="327" spans="1:32" ht="15" thickBot="1" x14ac:dyDescent="0.35">
      <c r="A327" s="26">
        <v>326</v>
      </c>
      <c r="B327" s="17">
        <v>40558</v>
      </c>
      <c r="C327" s="10">
        <v>1</v>
      </c>
      <c r="D327" s="10">
        <v>0</v>
      </c>
      <c r="E327" s="10">
        <v>1</v>
      </c>
      <c r="F327" s="10">
        <v>1</v>
      </c>
      <c r="G327" s="18" t="b">
        <v>0</v>
      </c>
      <c r="H327" s="10">
        <v>6</v>
      </c>
      <c r="I327" s="10">
        <v>2</v>
      </c>
      <c r="J327" s="10">
        <v>0.16</v>
      </c>
      <c r="K327" s="16">
        <v>0.19700000000000001</v>
      </c>
      <c r="L327" s="16">
        <v>0.59</v>
      </c>
      <c r="M327" s="16">
        <v>8.9599999999999999E-2</v>
      </c>
      <c r="N327" s="16">
        <v>2</v>
      </c>
      <c r="O327" s="16">
        <v>18</v>
      </c>
      <c r="P327" s="16">
        <v>20</v>
      </c>
      <c r="Q327" s="10">
        <v>326</v>
      </c>
      <c r="R327" s="17">
        <v>40558</v>
      </c>
      <c r="S327" t="str">
        <f t="shared" si="40"/>
        <v>Winter</v>
      </c>
      <c r="T327">
        <f>2011 + Table1[[#This Row],[yr]]</f>
        <v>2011</v>
      </c>
      <c r="U327" t="str">
        <f t="shared" si="41"/>
        <v>January</v>
      </c>
      <c r="V327" t="str">
        <f t="shared" si="42"/>
        <v>01 AM</v>
      </c>
      <c r="W327" t="b">
        <f>Table1[[#This Row],[holiday]]</f>
        <v>0</v>
      </c>
      <c r="X327" t="str">
        <f t="shared" si="43"/>
        <v>Saturday</v>
      </c>
      <c r="Y327" t="str">
        <f t="shared" si="44"/>
        <v>Mist</v>
      </c>
      <c r="Z327" t="str">
        <f t="shared" si="45"/>
        <v>6.6 °C</v>
      </c>
      <c r="AA327" t="str">
        <f t="shared" si="45"/>
        <v>8.1 °C</v>
      </c>
      <c r="AB327" t="str">
        <f t="shared" si="46"/>
        <v>59 %</v>
      </c>
      <c r="AC327" t="str">
        <f t="shared" si="47"/>
        <v>6 km/h</v>
      </c>
      <c r="AD327">
        <f>Table1[[#This Row],[casual]]</f>
        <v>2</v>
      </c>
      <c r="AE327">
        <f>Table1[[#This Row],[registered]]</f>
        <v>18</v>
      </c>
      <c r="AF327">
        <f>Table1[[#This Row],[cnt]]</f>
        <v>20</v>
      </c>
    </row>
    <row r="328" spans="1:32" ht="15" thickBot="1" x14ac:dyDescent="0.35">
      <c r="A328" s="26">
        <v>327</v>
      </c>
      <c r="B328" s="17">
        <v>40558</v>
      </c>
      <c r="C328" s="10">
        <v>1</v>
      </c>
      <c r="D328" s="10">
        <v>0</v>
      </c>
      <c r="E328" s="10">
        <v>1</v>
      </c>
      <c r="F328" s="10">
        <v>2</v>
      </c>
      <c r="G328" s="18" t="b">
        <v>0</v>
      </c>
      <c r="H328" s="10">
        <v>6</v>
      </c>
      <c r="I328" s="10">
        <v>2</v>
      </c>
      <c r="J328" s="10">
        <v>0.16</v>
      </c>
      <c r="K328" s="16">
        <v>0.19700000000000001</v>
      </c>
      <c r="L328" s="16">
        <v>0.59</v>
      </c>
      <c r="M328" s="16">
        <v>8.9599999999999999E-2</v>
      </c>
      <c r="N328" s="16">
        <v>0</v>
      </c>
      <c r="O328" s="16">
        <v>12</v>
      </c>
      <c r="P328" s="16">
        <v>12</v>
      </c>
      <c r="Q328" s="31">
        <v>327</v>
      </c>
      <c r="R328" s="32">
        <v>40558</v>
      </c>
      <c r="S328" s="33" t="str">
        <f t="shared" si="40"/>
        <v>Winter</v>
      </c>
      <c r="T328" s="33">
        <f>2011 + Table1[[#This Row],[yr]]</f>
        <v>2011</v>
      </c>
      <c r="U328" s="33" t="str">
        <f t="shared" si="41"/>
        <v>January</v>
      </c>
      <c r="V328" s="33" t="str">
        <f t="shared" si="42"/>
        <v>02 AM</v>
      </c>
      <c r="W328" s="33" t="b">
        <f>Table1[[#This Row],[holiday]]</f>
        <v>0</v>
      </c>
      <c r="X328" s="33" t="str">
        <f t="shared" si="43"/>
        <v>Saturday</v>
      </c>
      <c r="Y328" s="33" t="str">
        <f t="shared" si="44"/>
        <v>Mist</v>
      </c>
      <c r="Z328" s="33" t="str">
        <f t="shared" si="45"/>
        <v>6.6 °C</v>
      </c>
      <c r="AA328" s="33" t="str">
        <f t="shared" si="45"/>
        <v>8.1 °C</v>
      </c>
      <c r="AB328" s="33" t="str">
        <f t="shared" si="46"/>
        <v>59 %</v>
      </c>
      <c r="AC328" s="33" t="str">
        <f t="shared" si="47"/>
        <v>6 km/h</v>
      </c>
      <c r="AD328" s="33">
        <f>Table1[[#This Row],[casual]]</f>
        <v>0</v>
      </c>
      <c r="AE328" s="33">
        <f>Table1[[#This Row],[registered]]</f>
        <v>12</v>
      </c>
      <c r="AF328" s="33">
        <f>Table1[[#This Row],[cnt]]</f>
        <v>12</v>
      </c>
    </row>
    <row r="329" spans="1:32" ht="15" thickBot="1" x14ac:dyDescent="0.35">
      <c r="A329" s="26">
        <v>328</v>
      </c>
      <c r="B329" s="17">
        <v>40558</v>
      </c>
      <c r="C329" s="10">
        <v>1</v>
      </c>
      <c r="D329" s="10">
        <v>0</v>
      </c>
      <c r="E329" s="10">
        <v>1</v>
      </c>
      <c r="F329" s="10">
        <v>3</v>
      </c>
      <c r="G329" s="18" t="b">
        <v>0</v>
      </c>
      <c r="H329" s="10">
        <v>6</v>
      </c>
      <c r="I329" s="10">
        <v>2</v>
      </c>
      <c r="J329" s="10">
        <v>0.16</v>
      </c>
      <c r="K329" s="16">
        <v>0.2273</v>
      </c>
      <c r="L329" s="16">
        <v>0.59</v>
      </c>
      <c r="M329" s="16">
        <v>0</v>
      </c>
      <c r="N329" s="16">
        <v>1</v>
      </c>
      <c r="O329" s="16">
        <v>7</v>
      </c>
      <c r="P329" s="16">
        <v>8</v>
      </c>
      <c r="Q329" s="10">
        <v>328</v>
      </c>
      <c r="R329" s="17">
        <v>40558</v>
      </c>
      <c r="S329" t="str">
        <f t="shared" si="40"/>
        <v>Winter</v>
      </c>
      <c r="T329">
        <f>2011 + Table1[[#This Row],[yr]]</f>
        <v>2011</v>
      </c>
      <c r="U329" t="str">
        <f t="shared" si="41"/>
        <v>January</v>
      </c>
      <c r="V329" t="str">
        <f t="shared" si="42"/>
        <v>03 AM</v>
      </c>
      <c r="W329" t="b">
        <f>Table1[[#This Row],[holiday]]</f>
        <v>0</v>
      </c>
      <c r="X329" t="str">
        <f t="shared" si="43"/>
        <v>Saturday</v>
      </c>
      <c r="Y329" t="str">
        <f t="shared" si="44"/>
        <v>Mist</v>
      </c>
      <c r="Z329" t="str">
        <f t="shared" si="45"/>
        <v>6.6 °C</v>
      </c>
      <c r="AA329" t="str">
        <f t="shared" si="45"/>
        <v>9.3 °C</v>
      </c>
      <c r="AB329" t="str">
        <f t="shared" si="46"/>
        <v>59 %</v>
      </c>
      <c r="AC329" t="str">
        <f t="shared" si="47"/>
        <v>0 km/h</v>
      </c>
      <c r="AD329">
        <f>Table1[[#This Row],[casual]]</f>
        <v>1</v>
      </c>
      <c r="AE329">
        <f>Table1[[#This Row],[registered]]</f>
        <v>7</v>
      </c>
      <c r="AF329">
        <f>Table1[[#This Row],[cnt]]</f>
        <v>8</v>
      </c>
    </row>
    <row r="330" spans="1:32" ht="15" thickBot="1" x14ac:dyDescent="0.35">
      <c r="A330" s="26">
        <v>329</v>
      </c>
      <c r="B330" s="17">
        <v>40558</v>
      </c>
      <c r="C330" s="10">
        <v>1</v>
      </c>
      <c r="D330" s="10">
        <v>0</v>
      </c>
      <c r="E330" s="10">
        <v>1</v>
      </c>
      <c r="F330" s="10">
        <v>4</v>
      </c>
      <c r="G330" s="18" t="b">
        <v>0</v>
      </c>
      <c r="H330" s="10">
        <v>6</v>
      </c>
      <c r="I330" s="10">
        <v>2</v>
      </c>
      <c r="J330" s="10">
        <v>0.16</v>
      </c>
      <c r="K330" s="16">
        <v>0.2273</v>
      </c>
      <c r="L330" s="16">
        <v>0.59</v>
      </c>
      <c r="M330" s="16">
        <v>0</v>
      </c>
      <c r="N330" s="16">
        <v>0</v>
      </c>
      <c r="O330" s="16">
        <v>5</v>
      </c>
      <c r="P330" s="16">
        <v>5</v>
      </c>
      <c r="Q330" s="31">
        <v>329</v>
      </c>
      <c r="R330" s="32">
        <v>40558</v>
      </c>
      <c r="S330" s="33" t="str">
        <f t="shared" si="40"/>
        <v>Winter</v>
      </c>
      <c r="T330" s="33">
        <f>2011 + Table1[[#This Row],[yr]]</f>
        <v>2011</v>
      </c>
      <c r="U330" s="33" t="str">
        <f t="shared" si="41"/>
        <v>January</v>
      </c>
      <c r="V330" s="33" t="str">
        <f t="shared" si="42"/>
        <v>04 AM</v>
      </c>
      <c r="W330" s="33" t="b">
        <f>Table1[[#This Row],[holiday]]</f>
        <v>0</v>
      </c>
      <c r="X330" s="33" t="str">
        <f t="shared" si="43"/>
        <v>Saturday</v>
      </c>
      <c r="Y330" s="33" t="str">
        <f t="shared" si="44"/>
        <v>Mist</v>
      </c>
      <c r="Z330" s="33" t="str">
        <f t="shared" si="45"/>
        <v>6.6 °C</v>
      </c>
      <c r="AA330" s="33" t="str">
        <f t="shared" si="45"/>
        <v>9.3 °C</v>
      </c>
      <c r="AB330" s="33" t="str">
        <f t="shared" si="46"/>
        <v>59 %</v>
      </c>
      <c r="AC330" s="33" t="str">
        <f t="shared" si="47"/>
        <v>0 km/h</v>
      </c>
      <c r="AD330" s="33">
        <f>Table1[[#This Row],[casual]]</f>
        <v>0</v>
      </c>
      <c r="AE330" s="33">
        <f>Table1[[#This Row],[registered]]</f>
        <v>5</v>
      </c>
      <c r="AF330" s="33">
        <f>Table1[[#This Row],[cnt]]</f>
        <v>5</v>
      </c>
    </row>
    <row r="331" spans="1:32" ht="15" thickBot="1" x14ac:dyDescent="0.35">
      <c r="A331" s="26">
        <v>330</v>
      </c>
      <c r="B331" s="17">
        <v>40558</v>
      </c>
      <c r="C331" s="10">
        <v>1</v>
      </c>
      <c r="D331" s="10">
        <v>0</v>
      </c>
      <c r="E331" s="10">
        <v>1</v>
      </c>
      <c r="F331" s="10">
        <v>5</v>
      </c>
      <c r="G331" s="18" t="b">
        <v>0</v>
      </c>
      <c r="H331" s="10">
        <v>6</v>
      </c>
      <c r="I331" s="10">
        <v>1</v>
      </c>
      <c r="J331" s="10">
        <v>0.16</v>
      </c>
      <c r="K331" s="16">
        <v>0.2273</v>
      </c>
      <c r="L331" s="16">
        <v>0.59</v>
      </c>
      <c r="M331" s="16">
        <v>0</v>
      </c>
      <c r="N331" s="16">
        <v>0</v>
      </c>
      <c r="O331" s="16">
        <v>1</v>
      </c>
      <c r="P331" s="16">
        <v>1</v>
      </c>
      <c r="Q331" s="10">
        <v>330</v>
      </c>
      <c r="R331" s="17">
        <v>40558</v>
      </c>
      <c r="S331" t="str">
        <f t="shared" si="40"/>
        <v>Winter</v>
      </c>
      <c r="T331">
        <f>2011 + Table1[[#This Row],[yr]]</f>
        <v>2011</v>
      </c>
      <c r="U331" t="str">
        <f t="shared" si="41"/>
        <v>January</v>
      </c>
      <c r="V331" t="str">
        <f t="shared" si="42"/>
        <v>05 AM</v>
      </c>
      <c r="W331" t="b">
        <f>Table1[[#This Row],[holiday]]</f>
        <v>0</v>
      </c>
      <c r="X331" t="str">
        <f t="shared" si="43"/>
        <v>Saturday</v>
      </c>
      <c r="Y331" t="str">
        <f t="shared" si="44"/>
        <v>Clear</v>
      </c>
      <c r="Z331" t="str">
        <f t="shared" si="45"/>
        <v>6.6 °C</v>
      </c>
      <c r="AA331" t="str">
        <f t="shared" si="45"/>
        <v>9.3 °C</v>
      </c>
      <c r="AB331" t="str">
        <f t="shared" si="46"/>
        <v>59 %</v>
      </c>
      <c r="AC331" t="str">
        <f t="shared" si="47"/>
        <v>0 km/h</v>
      </c>
      <c r="AD331">
        <f>Table1[[#This Row],[casual]]</f>
        <v>0</v>
      </c>
      <c r="AE331">
        <f>Table1[[#This Row],[registered]]</f>
        <v>1</v>
      </c>
      <c r="AF331">
        <f>Table1[[#This Row],[cnt]]</f>
        <v>1</v>
      </c>
    </row>
    <row r="332" spans="1:32" ht="15" thickBot="1" x14ac:dyDescent="0.35">
      <c r="A332" s="26">
        <v>331</v>
      </c>
      <c r="B332" s="17">
        <v>40558</v>
      </c>
      <c r="C332" s="10">
        <v>1</v>
      </c>
      <c r="D332" s="10">
        <v>0</v>
      </c>
      <c r="E332" s="10">
        <v>1</v>
      </c>
      <c r="F332" s="10">
        <v>6</v>
      </c>
      <c r="G332" s="18" t="b">
        <v>0</v>
      </c>
      <c r="H332" s="10">
        <v>6</v>
      </c>
      <c r="I332" s="10">
        <v>1</v>
      </c>
      <c r="J332" s="10">
        <v>0.14000000000000001</v>
      </c>
      <c r="K332" s="16">
        <v>0.16669999999999999</v>
      </c>
      <c r="L332" s="16">
        <v>0.63</v>
      </c>
      <c r="M332" s="16">
        <v>0.1045</v>
      </c>
      <c r="N332" s="16">
        <v>1</v>
      </c>
      <c r="O332" s="16">
        <v>2</v>
      </c>
      <c r="P332" s="16">
        <v>3</v>
      </c>
      <c r="Q332" s="31">
        <v>331</v>
      </c>
      <c r="R332" s="32">
        <v>40558</v>
      </c>
      <c r="S332" s="33" t="str">
        <f t="shared" si="40"/>
        <v>Winter</v>
      </c>
      <c r="T332" s="33">
        <f>2011 + Table1[[#This Row],[yr]]</f>
        <v>2011</v>
      </c>
      <c r="U332" s="33" t="str">
        <f t="shared" si="41"/>
        <v>January</v>
      </c>
      <c r="V332" s="33" t="str">
        <f t="shared" si="42"/>
        <v>06 AM</v>
      </c>
      <c r="W332" s="33" t="b">
        <f>Table1[[#This Row],[holiday]]</f>
        <v>0</v>
      </c>
      <c r="X332" s="33" t="str">
        <f t="shared" si="43"/>
        <v>Saturday</v>
      </c>
      <c r="Y332" s="33" t="str">
        <f t="shared" si="44"/>
        <v>Clear</v>
      </c>
      <c r="Z332" s="33" t="str">
        <f t="shared" si="45"/>
        <v>5.7 °C</v>
      </c>
      <c r="AA332" s="33" t="str">
        <f t="shared" si="45"/>
        <v>6.8 °C</v>
      </c>
      <c r="AB332" s="33" t="str">
        <f t="shared" si="46"/>
        <v>63 %</v>
      </c>
      <c r="AC332" s="33" t="str">
        <f t="shared" si="47"/>
        <v>7 km/h</v>
      </c>
      <c r="AD332" s="33">
        <f>Table1[[#This Row],[casual]]</f>
        <v>1</v>
      </c>
      <c r="AE332" s="33">
        <f>Table1[[#This Row],[registered]]</f>
        <v>2</v>
      </c>
      <c r="AF332" s="33">
        <f>Table1[[#This Row],[cnt]]</f>
        <v>3</v>
      </c>
    </row>
    <row r="333" spans="1:32" ht="15" thickBot="1" x14ac:dyDescent="0.35">
      <c r="A333" s="26">
        <v>332</v>
      </c>
      <c r="B333" s="17">
        <v>40558</v>
      </c>
      <c r="C333" s="10">
        <v>1</v>
      </c>
      <c r="D333" s="10">
        <v>0</v>
      </c>
      <c r="E333" s="10">
        <v>1</v>
      </c>
      <c r="F333" s="10">
        <v>7</v>
      </c>
      <c r="G333" s="18" t="b">
        <v>0</v>
      </c>
      <c r="H333" s="10">
        <v>6</v>
      </c>
      <c r="I333" s="10">
        <v>1</v>
      </c>
      <c r="J333" s="10">
        <v>0.14000000000000001</v>
      </c>
      <c r="K333" s="16">
        <v>0.21210000000000001</v>
      </c>
      <c r="L333" s="16">
        <v>0.63</v>
      </c>
      <c r="M333" s="16">
        <v>0</v>
      </c>
      <c r="N333" s="16">
        <v>1</v>
      </c>
      <c r="O333" s="16">
        <v>9</v>
      </c>
      <c r="P333" s="16">
        <v>10</v>
      </c>
      <c r="Q333" s="10">
        <v>332</v>
      </c>
      <c r="R333" s="17">
        <v>40558</v>
      </c>
      <c r="S333" t="str">
        <f t="shared" si="40"/>
        <v>Winter</v>
      </c>
      <c r="T333">
        <f>2011 + Table1[[#This Row],[yr]]</f>
        <v>2011</v>
      </c>
      <c r="U333" t="str">
        <f t="shared" si="41"/>
        <v>January</v>
      </c>
      <c r="V333" t="str">
        <f t="shared" si="42"/>
        <v>07 AM</v>
      </c>
      <c r="W333" t="b">
        <f>Table1[[#This Row],[holiday]]</f>
        <v>0</v>
      </c>
      <c r="X333" t="str">
        <f t="shared" si="43"/>
        <v>Saturday</v>
      </c>
      <c r="Y333" t="str">
        <f t="shared" si="44"/>
        <v>Clear</v>
      </c>
      <c r="Z333" t="str">
        <f t="shared" si="45"/>
        <v>5.7 °C</v>
      </c>
      <c r="AA333" t="str">
        <f t="shared" si="45"/>
        <v>8.7 °C</v>
      </c>
      <c r="AB333" t="str">
        <f t="shared" si="46"/>
        <v>63 %</v>
      </c>
      <c r="AC333" t="str">
        <f t="shared" si="47"/>
        <v>0 km/h</v>
      </c>
      <c r="AD333">
        <f>Table1[[#This Row],[casual]]</f>
        <v>1</v>
      </c>
      <c r="AE333">
        <f>Table1[[#This Row],[registered]]</f>
        <v>9</v>
      </c>
      <c r="AF333">
        <f>Table1[[#This Row],[cnt]]</f>
        <v>10</v>
      </c>
    </row>
    <row r="334" spans="1:32" ht="15" thickBot="1" x14ac:dyDescent="0.35">
      <c r="A334" s="26">
        <v>333</v>
      </c>
      <c r="B334" s="17">
        <v>40558</v>
      </c>
      <c r="C334" s="10">
        <v>1</v>
      </c>
      <c r="D334" s="10">
        <v>0</v>
      </c>
      <c r="E334" s="10">
        <v>1</v>
      </c>
      <c r="F334" s="10">
        <v>8</v>
      </c>
      <c r="G334" s="18" t="b">
        <v>0</v>
      </c>
      <c r="H334" s="10">
        <v>6</v>
      </c>
      <c r="I334" s="10">
        <v>1</v>
      </c>
      <c r="J334" s="10">
        <v>0.14000000000000001</v>
      </c>
      <c r="K334" s="16">
        <v>0.1515</v>
      </c>
      <c r="L334" s="16">
        <v>0.63</v>
      </c>
      <c r="M334" s="16">
        <v>0.1343</v>
      </c>
      <c r="N334" s="16">
        <v>1</v>
      </c>
      <c r="O334" s="16">
        <v>22</v>
      </c>
      <c r="P334" s="16">
        <v>23</v>
      </c>
      <c r="Q334" s="31">
        <v>333</v>
      </c>
      <c r="R334" s="32">
        <v>40558</v>
      </c>
      <c r="S334" s="33" t="str">
        <f t="shared" si="40"/>
        <v>Winter</v>
      </c>
      <c r="T334" s="33">
        <f>2011 + Table1[[#This Row],[yr]]</f>
        <v>2011</v>
      </c>
      <c r="U334" s="33" t="str">
        <f t="shared" si="41"/>
        <v>January</v>
      </c>
      <c r="V334" s="33" t="str">
        <f t="shared" si="42"/>
        <v>08 AM</v>
      </c>
      <c r="W334" s="33" t="b">
        <f>Table1[[#This Row],[holiday]]</f>
        <v>0</v>
      </c>
      <c r="X334" s="33" t="str">
        <f t="shared" si="43"/>
        <v>Saturday</v>
      </c>
      <c r="Y334" s="33" t="str">
        <f t="shared" si="44"/>
        <v>Clear</v>
      </c>
      <c r="Z334" s="33" t="str">
        <f t="shared" si="45"/>
        <v>5.7 °C</v>
      </c>
      <c r="AA334" s="33" t="str">
        <f t="shared" si="45"/>
        <v>6.2 °C</v>
      </c>
      <c r="AB334" s="33" t="str">
        <f t="shared" si="46"/>
        <v>63 %</v>
      </c>
      <c r="AC334" s="33" t="str">
        <f t="shared" si="47"/>
        <v>9 km/h</v>
      </c>
      <c r="AD334" s="33">
        <f>Table1[[#This Row],[casual]]</f>
        <v>1</v>
      </c>
      <c r="AE334" s="33">
        <f>Table1[[#This Row],[registered]]</f>
        <v>22</v>
      </c>
      <c r="AF334" s="33">
        <f>Table1[[#This Row],[cnt]]</f>
        <v>23</v>
      </c>
    </row>
    <row r="335" spans="1:32" ht="15" thickBot="1" x14ac:dyDescent="0.35">
      <c r="A335" s="26">
        <v>334</v>
      </c>
      <c r="B335" s="17">
        <v>40558</v>
      </c>
      <c r="C335" s="10">
        <v>1</v>
      </c>
      <c r="D335" s="10">
        <v>0</v>
      </c>
      <c r="E335" s="10">
        <v>1</v>
      </c>
      <c r="F335" s="10">
        <v>9</v>
      </c>
      <c r="G335" s="18" t="b">
        <v>0</v>
      </c>
      <c r="H335" s="10">
        <v>6</v>
      </c>
      <c r="I335" s="10">
        <v>1</v>
      </c>
      <c r="J335" s="10">
        <v>0.16</v>
      </c>
      <c r="K335" s="16">
        <v>0.18179999999999999</v>
      </c>
      <c r="L335" s="16">
        <v>0.64</v>
      </c>
      <c r="M335" s="16">
        <v>0.1343</v>
      </c>
      <c r="N335" s="16">
        <v>2</v>
      </c>
      <c r="O335" s="16">
        <v>31</v>
      </c>
      <c r="P335" s="16">
        <v>33</v>
      </c>
      <c r="Q335" s="10">
        <v>334</v>
      </c>
      <c r="R335" s="17">
        <v>40558</v>
      </c>
      <c r="S335" t="str">
        <f t="shared" si="40"/>
        <v>Winter</v>
      </c>
      <c r="T335">
        <f>2011 + Table1[[#This Row],[yr]]</f>
        <v>2011</v>
      </c>
      <c r="U335" t="str">
        <f t="shared" si="41"/>
        <v>January</v>
      </c>
      <c r="V335" t="str">
        <f t="shared" si="42"/>
        <v>09 AM</v>
      </c>
      <c r="W335" t="b">
        <f>Table1[[#This Row],[holiday]]</f>
        <v>0</v>
      </c>
      <c r="X335" t="str">
        <f t="shared" si="43"/>
        <v>Saturday</v>
      </c>
      <c r="Y335" t="str">
        <f t="shared" si="44"/>
        <v>Clear</v>
      </c>
      <c r="Z335" t="str">
        <f t="shared" si="45"/>
        <v>6.6 °C</v>
      </c>
      <c r="AA335" t="str">
        <f t="shared" si="45"/>
        <v>7.5 °C</v>
      </c>
      <c r="AB335" t="str">
        <f t="shared" si="46"/>
        <v>64 %</v>
      </c>
      <c r="AC335" t="str">
        <f t="shared" si="47"/>
        <v>9 km/h</v>
      </c>
      <c r="AD335">
        <f>Table1[[#This Row],[casual]]</f>
        <v>2</v>
      </c>
      <c r="AE335">
        <f>Table1[[#This Row],[registered]]</f>
        <v>31</v>
      </c>
      <c r="AF335">
        <f>Table1[[#This Row],[cnt]]</f>
        <v>33</v>
      </c>
    </row>
    <row r="336" spans="1:32" ht="15" thickBot="1" x14ac:dyDescent="0.35">
      <c r="A336" s="26">
        <v>335</v>
      </c>
      <c r="B336" s="17">
        <v>40558</v>
      </c>
      <c r="C336" s="10">
        <v>1</v>
      </c>
      <c r="D336" s="10">
        <v>0</v>
      </c>
      <c r="E336" s="10">
        <v>1</v>
      </c>
      <c r="F336" s="10">
        <v>10</v>
      </c>
      <c r="G336" s="18" t="b">
        <v>0</v>
      </c>
      <c r="H336" s="10">
        <v>6</v>
      </c>
      <c r="I336" s="10">
        <v>1</v>
      </c>
      <c r="J336" s="10">
        <v>0.18</v>
      </c>
      <c r="K336" s="16">
        <v>0.19700000000000001</v>
      </c>
      <c r="L336" s="16">
        <v>0.59</v>
      </c>
      <c r="M336" s="16">
        <v>0.16420000000000001</v>
      </c>
      <c r="N336" s="16">
        <v>2</v>
      </c>
      <c r="O336" s="16">
        <v>57</v>
      </c>
      <c r="P336" s="16">
        <v>59</v>
      </c>
      <c r="Q336" s="31">
        <v>335</v>
      </c>
      <c r="R336" s="32">
        <v>40558</v>
      </c>
      <c r="S336" s="33" t="str">
        <f t="shared" si="40"/>
        <v>Winter</v>
      </c>
      <c r="T336" s="33">
        <f>2011 + Table1[[#This Row],[yr]]</f>
        <v>2011</v>
      </c>
      <c r="U336" s="33" t="str">
        <f t="shared" si="41"/>
        <v>January</v>
      </c>
      <c r="V336" s="33" t="str">
        <f t="shared" si="42"/>
        <v>10 AM</v>
      </c>
      <c r="W336" s="33" t="b">
        <f>Table1[[#This Row],[holiday]]</f>
        <v>0</v>
      </c>
      <c r="X336" s="33" t="str">
        <f t="shared" si="43"/>
        <v>Saturday</v>
      </c>
      <c r="Y336" s="33" t="str">
        <f t="shared" si="44"/>
        <v>Clear</v>
      </c>
      <c r="Z336" s="33" t="str">
        <f t="shared" si="45"/>
        <v>7.4 °C</v>
      </c>
      <c r="AA336" s="33" t="str">
        <f t="shared" si="45"/>
        <v>8.1 °C</v>
      </c>
      <c r="AB336" s="33" t="str">
        <f t="shared" si="46"/>
        <v>59 %</v>
      </c>
      <c r="AC336" s="33" t="str">
        <f t="shared" si="47"/>
        <v>11 km/h</v>
      </c>
      <c r="AD336" s="33">
        <f>Table1[[#This Row],[casual]]</f>
        <v>2</v>
      </c>
      <c r="AE336" s="33">
        <f>Table1[[#This Row],[registered]]</f>
        <v>57</v>
      </c>
      <c r="AF336" s="33">
        <f>Table1[[#This Row],[cnt]]</f>
        <v>59</v>
      </c>
    </row>
    <row r="337" spans="1:32" ht="15" thickBot="1" x14ac:dyDescent="0.35">
      <c r="A337" s="26">
        <v>336</v>
      </c>
      <c r="B337" s="17">
        <v>40558</v>
      </c>
      <c r="C337" s="10">
        <v>1</v>
      </c>
      <c r="D337" s="10">
        <v>0</v>
      </c>
      <c r="E337" s="10">
        <v>1</v>
      </c>
      <c r="F337" s="10">
        <v>11</v>
      </c>
      <c r="G337" s="18" t="b">
        <v>0</v>
      </c>
      <c r="H337" s="10">
        <v>6</v>
      </c>
      <c r="I337" s="10">
        <v>1</v>
      </c>
      <c r="J337" s="10">
        <v>0.2</v>
      </c>
      <c r="K337" s="16">
        <v>0.19700000000000001</v>
      </c>
      <c r="L337" s="16">
        <v>0.55000000000000004</v>
      </c>
      <c r="M337" s="16">
        <v>0.22389999999999999</v>
      </c>
      <c r="N337" s="16">
        <v>18</v>
      </c>
      <c r="O337" s="16">
        <v>54</v>
      </c>
      <c r="P337" s="16">
        <v>72</v>
      </c>
      <c r="Q337" s="10">
        <v>336</v>
      </c>
      <c r="R337" s="17">
        <v>40558</v>
      </c>
      <c r="S337" t="str">
        <f t="shared" si="40"/>
        <v>Winter</v>
      </c>
      <c r="T337">
        <f>2011 + Table1[[#This Row],[yr]]</f>
        <v>2011</v>
      </c>
      <c r="U337" t="str">
        <f t="shared" si="41"/>
        <v>January</v>
      </c>
      <c r="V337" t="str">
        <f t="shared" si="42"/>
        <v>11 AM</v>
      </c>
      <c r="W337" t="b">
        <f>Table1[[#This Row],[holiday]]</f>
        <v>0</v>
      </c>
      <c r="X337" t="str">
        <f t="shared" si="43"/>
        <v>Saturday</v>
      </c>
      <c r="Y337" t="str">
        <f t="shared" si="44"/>
        <v>Clear</v>
      </c>
      <c r="Z337" t="str">
        <f t="shared" si="45"/>
        <v>8.2 °C</v>
      </c>
      <c r="AA337" t="str">
        <f t="shared" si="45"/>
        <v>8.1 °C</v>
      </c>
      <c r="AB337" t="str">
        <f t="shared" si="46"/>
        <v>55 %</v>
      </c>
      <c r="AC337" t="str">
        <f t="shared" si="47"/>
        <v>15 km/h</v>
      </c>
      <c r="AD337">
        <f>Table1[[#This Row],[casual]]</f>
        <v>18</v>
      </c>
      <c r="AE337">
        <f>Table1[[#This Row],[registered]]</f>
        <v>54</v>
      </c>
      <c r="AF337">
        <f>Table1[[#This Row],[cnt]]</f>
        <v>72</v>
      </c>
    </row>
    <row r="338" spans="1:32" ht="15" thickBot="1" x14ac:dyDescent="0.35">
      <c r="A338" s="26">
        <v>337</v>
      </c>
      <c r="B338" s="17">
        <v>40558</v>
      </c>
      <c r="C338" s="10">
        <v>1</v>
      </c>
      <c r="D338" s="10">
        <v>0</v>
      </c>
      <c r="E338" s="10">
        <v>1</v>
      </c>
      <c r="F338" s="10">
        <v>12</v>
      </c>
      <c r="G338" s="18" t="b">
        <v>0</v>
      </c>
      <c r="H338" s="10">
        <v>6</v>
      </c>
      <c r="I338" s="10">
        <v>1</v>
      </c>
      <c r="J338" s="10">
        <v>0.24</v>
      </c>
      <c r="K338" s="16">
        <v>0.2273</v>
      </c>
      <c r="L338" s="16">
        <v>0.48</v>
      </c>
      <c r="M338" s="16">
        <v>0.22389999999999999</v>
      </c>
      <c r="N338" s="16">
        <v>15</v>
      </c>
      <c r="O338" s="16">
        <v>74</v>
      </c>
      <c r="P338" s="16">
        <v>89</v>
      </c>
      <c r="Q338" s="31">
        <v>337</v>
      </c>
      <c r="R338" s="32">
        <v>40558</v>
      </c>
      <c r="S338" s="33" t="str">
        <f t="shared" si="40"/>
        <v>Winter</v>
      </c>
      <c r="T338" s="33">
        <f>2011 + Table1[[#This Row],[yr]]</f>
        <v>2011</v>
      </c>
      <c r="U338" s="33" t="str">
        <f t="shared" si="41"/>
        <v>January</v>
      </c>
      <c r="V338" s="33" t="str">
        <f t="shared" si="42"/>
        <v>12 PM</v>
      </c>
      <c r="W338" s="33" t="b">
        <f>Table1[[#This Row],[holiday]]</f>
        <v>0</v>
      </c>
      <c r="X338" s="33" t="str">
        <f t="shared" si="43"/>
        <v>Saturday</v>
      </c>
      <c r="Y338" s="33" t="str">
        <f t="shared" si="44"/>
        <v>Clear</v>
      </c>
      <c r="Z338" s="33" t="str">
        <f t="shared" si="45"/>
        <v>9.8 °C</v>
      </c>
      <c r="AA338" s="33" t="str">
        <f t="shared" si="45"/>
        <v>9.3 °C</v>
      </c>
      <c r="AB338" s="33" t="str">
        <f t="shared" si="46"/>
        <v>48 %</v>
      </c>
      <c r="AC338" s="33" t="str">
        <f t="shared" si="47"/>
        <v>15 km/h</v>
      </c>
      <c r="AD338" s="33">
        <f>Table1[[#This Row],[casual]]</f>
        <v>15</v>
      </c>
      <c r="AE338" s="33">
        <f>Table1[[#This Row],[registered]]</f>
        <v>74</v>
      </c>
      <c r="AF338" s="33">
        <f>Table1[[#This Row],[cnt]]</f>
        <v>89</v>
      </c>
    </row>
    <row r="339" spans="1:32" ht="15" thickBot="1" x14ac:dyDescent="0.35">
      <c r="A339" s="26">
        <v>338</v>
      </c>
      <c r="B339" s="17">
        <v>40558</v>
      </c>
      <c r="C339" s="10">
        <v>1</v>
      </c>
      <c r="D339" s="10">
        <v>0</v>
      </c>
      <c r="E339" s="10">
        <v>1</v>
      </c>
      <c r="F339" s="10">
        <v>13</v>
      </c>
      <c r="G339" s="18" t="b">
        <v>0</v>
      </c>
      <c r="H339" s="10">
        <v>6</v>
      </c>
      <c r="I339" s="10">
        <v>1</v>
      </c>
      <c r="J339" s="10">
        <v>0.28000000000000003</v>
      </c>
      <c r="K339" s="16">
        <v>0.2576</v>
      </c>
      <c r="L339" s="16">
        <v>0.38</v>
      </c>
      <c r="M339" s="16">
        <v>0.29849999999999999</v>
      </c>
      <c r="N339" s="16">
        <v>21</v>
      </c>
      <c r="O339" s="16">
        <v>80</v>
      </c>
      <c r="P339" s="16">
        <v>101</v>
      </c>
      <c r="Q339" s="10">
        <v>338</v>
      </c>
      <c r="R339" s="17">
        <v>40558</v>
      </c>
      <c r="S339" t="str">
        <f t="shared" si="40"/>
        <v>Winter</v>
      </c>
      <c r="T339">
        <f>2011 + Table1[[#This Row],[yr]]</f>
        <v>2011</v>
      </c>
      <c r="U339" t="str">
        <f t="shared" si="41"/>
        <v>January</v>
      </c>
      <c r="V339" t="str">
        <f t="shared" si="42"/>
        <v>01 PM</v>
      </c>
      <c r="W339" t="b">
        <f>Table1[[#This Row],[holiday]]</f>
        <v>0</v>
      </c>
      <c r="X339" t="str">
        <f t="shared" si="43"/>
        <v>Saturday</v>
      </c>
      <c r="Y339" t="str">
        <f t="shared" si="44"/>
        <v>Clear</v>
      </c>
      <c r="Z339" t="str">
        <f t="shared" si="45"/>
        <v>11.5 °C</v>
      </c>
      <c r="AA339" t="str">
        <f t="shared" si="45"/>
        <v>10.6 °C</v>
      </c>
      <c r="AB339" t="str">
        <f t="shared" si="46"/>
        <v>38 %</v>
      </c>
      <c r="AC339" t="str">
        <f t="shared" si="47"/>
        <v>20 km/h</v>
      </c>
      <c r="AD339">
        <f>Table1[[#This Row],[casual]]</f>
        <v>21</v>
      </c>
      <c r="AE339">
        <f>Table1[[#This Row],[registered]]</f>
        <v>80</v>
      </c>
      <c r="AF339">
        <f>Table1[[#This Row],[cnt]]</f>
        <v>101</v>
      </c>
    </row>
    <row r="340" spans="1:32" ht="15" thickBot="1" x14ac:dyDescent="0.35">
      <c r="A340" s="26">
        <v>339</v>
      </c>
      <c r="B340" s="17">
        <v>40558</v>
      </c>
      <c r="C340" s="10">
        <v>1</v>
      </c>
      <c r="D340" s="10">
        <v>0</v>
      </c>
      <c r="E340" s="10">
        <v>1</v>
      </c>
      <c r="F340" s="10">
        <v>14</v>
      </c>
      <c r="G340" s="18" t="b">
        <v>0</v>
      </c>
      <c r="H340" s="10">
        <v>6</v>
      </c>
      <c r="I340" s="10">
        <v>1</v>
      </c>
      <c r="J340" s="10">
        <v>0.3</v>
      </c>
      <c r="K340" s="16">
        <v>0.28789999999999999</v>
      </c>
      <c r="L340" s="16">
        <v>0.39</v>
      </c>
      <c r="M340" s="16">
        <v>0.28360000000000002</v>
      </c>
      <c r="N340" s="16">
        <v>26</v>
      </c>
      <c r="O340" s="16">
        <v>92</v>
      </c>
      <c r="P340" s="16">
        <v>118</v>
      </c>
      <c r="Q340" s="31">
        <v>339</v>
      </c>
      <c r="R340" s="32">
        <v>40558</v>
      </c>
      <c r="S340" s="33" t="str">
        <f t="shared" si="40"/>
        <v>Winter</v>
      </c>
      <c r="T340" s="33">
        <f>2011 + Table1[[#This Row],[yr]]</f>
        <v>2011</v>
      </c>
      <c r="U340" s="33" t="str">
        <f t="shared" si="41"/>
        <v>January</v>
      </c>
      <c r="V340" s="33" t="str">
        <f t="shared" si="42"/>
        <v>02 PM</v>
      </c>
      <c r="W340" s="33" t="b">
        <f>Table1[[#This Row],[holiday]]</f>
        <v>0</v>
      </c>
      <c r="X340" s="33" t="str">
        <f t="shared" si="43"/>
        <v>Saturday</v>
      </c>
      <c r="Y340" s="33" t="str">
        <f t="shared" si="44"/>
        <v>Clear</v>
      </c>
      <c r="Z340" s="33" t="str">
        <f t="shared" si="45"/>
        <v>12.3 °C</v>
      </c>
      <c r="AA340" s="33" t="str">
        <f t="shared" si="45"/>
        <v>11.8 °C</v>
      </c>
      <c r="AB340" s="33" t="str">
        <f t="shared" si="46"/>
        <v>39 %</v>
      </c>
      <c r="AC340" s="33" t="str">
        <f t="shared" si="47"/>
        <v>19 km/h</v>
      </c>
      <c r="AD340" s="33">
        <f>Table1[[#This Row],[casual]]</f>
        <v>26</v>
      </c>
      <c r="AE340" s="33">
        <f>Table1[[#This Row],[registered]]</f>
        <v>92</v>
      </c>
      <c r="AF340" s="33">
        <f>Table1[[#This Row],[cnt]]</f>
        <v>118</v>
      </c>
    </row>
    <row r="341" spans="1:32" ht="15" thickBot="1" x14ac:dyDescent="0.35">
      <c r="A341" s="26">
        <v>340</v>
      </c>
      <c r="B341" s="17">
        <v>40558</v>
      </c>
      <c r="C341" s="10">
        <v>1</v>
      </c>
      <c r="D341" s="10">
        <v>0</v>
      </c>
      <c r="E341" s="10">
        <v>1</v>
      </c>
      <c r="F341" s="10">
        <v>15</v>
      </c>
      <c r="G341" s="18" t="b">
        <v>0</v>
      </c>
      <c r="H341" s="10">
        <v>6</v>
      </c>
      <c r="I341" s="10">
        <v>2</v>
      </c>
      <c r="J341" s="10">
        <v>0.32</v>
      </c>
      <c r="K341" s="16">
        <v>0.31819999999999998</v>
      </c>
      <c r="L341" s="16">
        <v>0.36</v>
      </c>
      <c r="M341" s="16">
        <v>0.19400000000000001</v>
      </c>
      <c r="N341" s="16">
        <v>21</v>
      </c>
      <c r="O341" s="16">
        <v>108</v>
      </c>
      <c r="P341" s="16">
        <v>129</v>
      </c>
      <c r="Q341" s="10">
        <v>340</v>
      </c>
      <c r="R341" s="17">
        <v>40558</v>
      </c>
      <c r="S341" t="str">
        <f t="shared" si="40"/>
        <v>Winter</v>
      </c>
      <c r="T341">
        <f>2011 + Table1[[#This Row],[yr]]</f>
        <v>2011</v>
      </c>
      <c r="U341" t="str">
        <f t="shared" si="41"/>
        <v>January</v>
      </c>
      <c r="V341" t="str">
        <f t="shared" si="42"/>
        <v>03 PM</v>
      </c>
      <c r="W341" t="b">
        <f>Table1[[#This Row],[holiday]]</f>
        <v>0</v>
      </c>
      <c r="X341" t="str">
        <f t="shared" si="43"/>
        <v>Saturday</v>
      </c>
      <c r="Y341" t="str">
        <f t="shared" si="44"/>
        <v>Mist</v>
      </c>
      <c r="Z341" t="str">
        <f t="shared" si="45"/>
        <v>13.1 °C</v>
      </c>
      <c r="AA341" t="str">
        <f t="shared" si="45"/>
        <v>13 °C</v>
      </c>
      <c r="AB341" t="str">
        <f t="shared" si="46"/>
        <v>36 %</v>
      </c>
      <c r="AC341" t="str">
        <f t="shared" si="47"/>
        <v>13 km/h</v>
      </c>
      <c r="AD341">
        <f>Table1[[#This Row],[casual]]</f>
        <v>21</v>
      </c>
      <c r="AE341">
        <f>Table1[[#This Row],[registered]]</f>
        <v>108</v>
      </c>
      <c r="AF341">
        <f>Table1[[#This Row],[cnt]]</f>
        <v>129</v>
      </c>
    </row>
    <row r="342" spans="1:32" ht="15" thickBot="1" x14ac:dyDescent="0.35">
      <c r="A342" s="26">
        <v>341</v>
      </c>
      <c r="B342" s="17">
        <v>40558</v>
      </c>
      <c r="C342" s="10">
        <v>1</v>
      </c>
      <c r="D342" s="10">
        <v>0</v>
      </c>
      <c r="E342" s="10">
        <v>1</v>
      </c>
      <c r="F342" s="10">
        <v>16</v>
      </c>
      <c r="G342" s="18" t="b">
        <v>0</v>
      </c>
      <c r="H342" s="10">
        <v>6</v>
      </c>
      <c r="I342" s="10">
        <v>2</v>
      </c>
      <c r="J342" s="10">
        <v>0.34</v>
      </c>
      <c r="K342" s="16">
        <v>0.33329999999999999</v>
      </c>
      <c r="L342" s="16">
        <v>0.34</v>
      </c>
      <c r="M342" s="16">
        <v>0.19400000000000001</v>
      </c>
      <c r="N342" s="16">
        <v>33</v>
      </c>
      <c r="O342" s="16">
        <v>95</v>
      </c>
      <c r="P342" s="16">
        <v>128</v>
      </c>
      <c r="Q342" s="31">
        <v>341</v>
      </c>
      <c r="R342" s="32">
        <v>40558</v>
      </c>
      <c r="S342" s="33" t="str">
        <f t="shared" si="40"/>
        <v>Winter</v>
      </c>
      <c r="T342" s="33">
        <f>2011 + Table1[[#This Row],[yr]]</f>
        <v>2011</v>
      </c>
      <c r="U342" s="33" t="str">
        <f t="shared" si="41"/>
        <v>January</v>
      </c>
      <c r="V342" s="33" t="str">
        <f t="shared" si="42"/>
        <v>04 PM</v>
      </c>
      <c r="W342" s="33" t="b">
        <f>Table1[[#This Row],[holiday]]</f>
        <v>0</v>
      </c>
      <c r="X342" s="33" t="str">
        <f t="shared" si="43"/>
        <v>Saturday</v>
      </c>
      <c r="Y342" s="33" t="str">
        <f t="shared" si="44"/>
        <v>Mist</v>
      </c>
      <c r="Z342" s="33" t="str">
        <f t="shared" si="45"/>
        <v>13.9 °C</v>
      </c>
      <c r="AA342" s="33" t="str">
        <f t="shared" si="45"/>
        <v>13.7 °C</v>
      </c>
      <c r="AB342" s="33" t="str">
        <f t="shared" si="46"/>
        <v>34 %</v>
      </c>
      <c r="AC342" s="33" t="str">
        <f t="shared" si="47"/>
        <v>13 km/h</v>
      </c>
      <c r="AD342" s="33">
        <f>Table1[[#This Row],[casual]]</f>
        <v>33</v>
      </c>
      <c r="AE342" s="33">
        <f>Table1[[#This Row],[registered]]</f>
        <v>95</v>
      </c>
      <c r="AF342" s="33">
        <f>Table1[[#This Row],[cnt]]</f>
        <v>128</v>
      </c>
    </row>
    <row r="343" spans="1:32" ht="15" thickBot="1" x14ac:dyDescent="0.35">
      <c r="A343" s="26">
        <v>342</v>
      </c>
      <c r="B343" s="17">
        <v>40558</v>
      </c>
      <c r="C343" s="10">
        <v>1</v>
      </c>
      <c r="D343" s="10">
        <v>0</v>
      </c>
      <c r="E343" s="10">
        <v>1</v>
      </c>
      <c r="F343" s="10">
        <v>17</v>
      </c>
      <c r="G343" s="18" t="b">
        <v>0</v>
      </c>
      <c r="H343" s="10">
        <v>6</v>
      </c>
      <c r="I343" s="10">
        <v>2</v>
      </c>
      <c r="J343" s="10">
        <v>0.32</v>
      </c>
      <c r="K343" s="16">
        <v>0.30299999999999999</v>
      </c>
      <c r="L343" s="16">
        <v>0.36</v>
      </c>
      <c r="M343" s="16">
        <v>0.28360000000000002</v>
      </c>
      <c r="N343" s="16">
        <v>29</v>
      </c>
      <c r="O343" s="16">
        <v>54</v>
      </c>
      <c r="P343" s="16">
        <v>83</v>
      </c>
      <c r="Q343" s="10">
        <v>342</v>
      </c>
      <c r="R343" s="17">
        <v>40558</v>
      </c>
      <c r="S343" t="str">
        <f t="shared" si="40"/>
        <v>Winter</v>
      </c>
      <c r="T343">
        <f>2011 + Table1[[#This Row],[yr]]</f>
        <v>2011</v>
      </c>
      <c r="U343" t="str">
        <f t="shared" si="41"/>
        <v>January</v>
      </c>
      <c r="V343" t="str">
        <f t="shared" si="42"/>
        <v>05 PM</v>
      </c>
      <c r="W343" t="b">
        <f>Table1[[#This Row],[holiday]]</f>
        <v>0</v>
      </c>
      <c r="X343" t="str">
        <f t="shared" si="43"/>
        <v>Saturday</v>
      </c>
      <c r="Y343" t="str">
        <f t="shared" si="44"/>
        <v>Mist</v>
      </c>
      <c r="Z343" t="str">
        <f t="shared" si="45"/>
        <v>13.1 °C</v>
      </c>
      <c r="AA343" t="str">
        <f t="shared" si="45"/>
        <v>12.4 °C</v>
      </c>
      <c r="AB343" t="str">
        <f t="shared" si="46"/>
        <v>36 %</v>
      </c>
      <c r="AC343" t="str">
        <f t="shared" si="47"/>
        <v>19 km/h</v>
      </c>
      <c r="AD343">
        <f>Table1[[#This Row],[casual]]</f>
        <v>29</v>
      </c>
      <c r="AE343">
        <f>Table1[[#This Row],[registered]]</f>
        <v>54</v>
      </c>
      <c r="AF343">
        <f>Table1[[#This Row],[cnt]]</f>
        <v>83</v>
      </c>
    </row>
    <row r="344" spans="1:32" ht="15" thickBot="1" x14ac:dyDescent="0.35">
      <c r="A344" s="26">
        <v>343</v>
      </c>
      <c r="B344" s="17">
        <v>40558</v>
      </c>
      <c r="C344" s="10">
        <v>1</v>
      </c>
      <c r="D344" s="10">
        <v>0</v>
      </c>
      <c r="E344" s="10">
        <v>1</v>
      </c>
      <c r="F344" s="10">
        <v>18</v>
      </c>
      <c r="G344" s="18" t="b">
        <v>0</v>
      </c>
      <c r="H344" s="10">
        <v>6</v>
      </c>
      <c r="I344" s="10">
        <v>2</v>
      </c>
      <c r="J344" s="10">
        <v>0.3</v>
      </c>
      <c r="K344" s="16">
        <v>0.28789999999999999</v>
      </c>
      <c r="L344" s="16">
        <v>0.45</v>
      </c>
      <c r="M344" s="16">
        <v>0.25369999999999998</v>
      </c>
      <c r="N344" s="16">
        <v>15</v>
      </c>
      <c r="O344" s="16">
        <v>69</v>
      </c>
      <c r="P344" s="16">
        <v>84</v>
      </c>
      <c r="Q344" s="31">
        <v>343</v>
      </c>
      <c r="R344" s="32">
        <v>40558</v>
      </c>
      <c r="S344" s="33" t="str">
        <f t="shared" si="40"/>
        <v>Winter</v>
      </c>
      <c r="T344" s="33">
        <f>2011 + Table1[[#This Row],[yr]]</f>
        <v>2011</v>
      </c>
      <c r="U344" s="33" t="str">
        <f t="shared" si="41"/>
        <v>January</v>
      </c>
      <c r="V344" s="33" t="str">
        <f t="shared" si="42"/>
        <v>06 PM</v>
      </c>
      <c r="W344" s="33" t="b">
        <f>Table1[[#This Row],[holiday]]</f>
        <v>0</v>
      </c>
      <c r="X344" s="33" t="str">
        <f t="shared" si="43"/>
        <v>Saturday</v>
      </c>
      <c r="Y344" s="33" t="str">
        <f t="shared" si="44"/>
        <v>Mist</v>
      </c>
      <c r="Z344" s="33" t="str">
        <f t="shared" si="45"/>
        <v>12.3 °C</v>
      </c>
      <c r="AA344" s="33" t="str">
        <f t="shared" si="45"/>
        <v>11.8 °C</v>
      </c>
      <c r="AB344" s="33" t="str">
        <f t="shared" si="46"/>
        <v>45 %</v>
      </c>
      <c r="AC344" s="33" t="str">
        <f t="shared" si="47"/>
        <v>17 km/h</v>
      </c>
      <c r="AD344" s="33">
        <f>Table1[[#This Row],[casual]]</f>
        <v>15</v>
      </c>
      <c r="AE344" s="33">
        <f>Table1[[#This Row],[registered]]</f>
        <v>69</v>
      </c>
      <c r="AF344" s="33">
        <f>Table1[[#This Row],[cnt]]</f>
        <v>84</v>
      </c>
    </row>
    <row r="345" spans="1:32" ht="15" thickBot="1" x14ac:dyDescent="0.35">
      <c r="A345" s="26">
        <v>344</v>
      </c>
      <c r="B345" s="17">
        <v>40558</v>
      </c>
      <c r="C345" s="10">
        <v>1</v>
      </c>
      <c r="D345" s="10">
        <v>0</v>
      </c>
      <c r="E345" s="10">
        <v>1</v>
      </c>
      <c r="F345" s="10">
        <v>19</v>
      </c>
      <c r="G345" s="18" t="b">
        <v>0</v>
      </c>
      <c r="H345" s="10">
        <v>6</v>
      </c>
      <c r="I345" s="10">
        <v>2</v>
      </c>
      <c r="J345" s="10">
        <v>0.32</v>
      </c>
      <c r="K345" s="16">
        <v>0.30299999999999999</v>
      </c>
      <c r="L345" s="16">
        <v>0.39</v>
      </c>
      <c r="M345" s="16">
        <v>0.25369999999999998</v>
      </c>
      <c r="N345" s="16">
        <v>14</v>
      </c>
      <c r="O345" s="16">
        <v>60</v>
      </c>
      <c r="P345" s="16">
        <v>74</v>
      </c>
      <c r="Q345" s="10">
        <v>344</v>
      </c>
      <c r="R345" s="17">
        <v>40558</v>
      </c>
      <c r="S345" t="str">
        <f t="shared" si="40"/>
        <v>Winter</v>
      </c>
      <c r="T345">
        <f>2011 + Table1[[#This Row],[yr]]</f>
        <v>2011</v>
      </c>
      <c r="U345" t="str">
        <f t="shared" si="41"/>
        <v>January</v>
      </c>
      <c r="V345" t="str">
        <f t="shared" si="42"/>
        <v>07 PM</v>
      </c>
      <c r="W345" t="b">
        <f>Table1[[#This Row],[holiday]]</f>
        <v>0</v>
      </c>
      <c r="X345" t="str">
        <f t="shared" si="43"/>
        <v>Saturday</v>
      </c>
      <c r="Y345" t="str">
        <f t="shared" si="44"/>
        <v>Mist</v>
      </c>
      <c r="Z345" t="str">
        <f t="shared" si="45"/>
        <v>13.1 °C</v>
      </c>
      <c r="AA345" t="str">
        <f t="shared" si="45"/>
        <v>12.4 °C</v>
      </c>
      <c r="AB345" t="str">
        <f t="shared" si="46"/>
        <v>39 %</v>
      </c>
      <c r="AC345" t="str">
        <f t="shared" si="47"/>
        <v>17 km/h</v>
      </c>
      <c r="AD345">
        <f>Table1[[#This Row],[casual]]</f>
        <v>14</v>
      </c>
      <c r="AE345">
        <f>Table1[[#This Row],[registered]]</f>
        <v>60</v>
      </c>
      <c r="AF345">
        <f>Table1[[#This Row],[cnt]]</f>
        <v>74</v>
      </c>
    </row>
    <row r="346" spans="1:32" ht="15" thickBot="1" x14ac:dyDescent="0.35">
      <c r="A346" s="26">
        <v>345</v>
      </c>
      <c r="B346" s="17">
        <v>40558</v>
      </c>
      <c r="C346" s="10">
        <v>1</v>
      </c>
      <c r="D346" s="10">
        <v>0</v>
      </c>
      <c r="E346" s="10">
        <v>1</v>
      </c>
      <c r="F346" s="10">
        <v>20</v>
      </c>
      <c r="G346" s="18" t="b">
        <v>0</v>
      </c>
      <c r="H346" s="10">
        <v>6</v>
      </c>
      <c r="I346" s="10">
        <v>2</v>
      </c>
      <c r="J346" s="10">
        <v>0.32</v>
      </c>
      <c r="K346" s="16">
        <v>0.30299999999999999</v>
      </c>
      <c r="L346" s="16">
        <v>0.39</v>
      </c>
      <c r="M346" s="16">
        <v>0.25369999999999998</v>
      </c>
      <c r="N346" s="16">
        <v>6</v>
      </c>
      <c r="O346" s="16">
        <v>35</v>
      </c>
      <c r="P346" s="16">
        <v>41</v>
      </c>
      <c r="Q346" s="31">
        <v>345</v>
      </c>
      <c r="R346" s="32">
        <v>40558</v>
      </c>
      <c r="S346" s="33" t="str">
        <f t="shared" si="40"/>
        <v>Winter</v>
      </c>
      <c r="T346" s="33">
        <f>2011 + Table1[[#This Row],[yr]]</f>
        <v>2011</v>
      </c>
      <c r="U346" s="33" t="str">
        <f t="shared" si="41"/>
        <v>January</v>
      </c>
      <c r="V346" s="33" t="str">
        <f t="shared" si="42"/>
        <v>08 PM</v>
      </c>
      <c r="W346" s="33" t="b">
        <f>Table1[[#This Row],[holiday]]</f>
        <v>0</v>
      </c>
      <c r="X346" s="33" t="str">
        <f t="shared" si="43"/>
        <v>Saturday</v>
      </c>
      <c r="Y346" s="33" t="str">
        <f t="shared" si="44"/>
        <v>Mist</v>
      </c>
      <c r="Z346" s="33" t="str">
        <f t="shared" si="45"/>
        <v>13.1 °C</v>
      </c>
      <c r="AA346" s="33" t="str">
        <f t="shared" si="45"/>
        <v>12.4 °C</v>
      </c>
      <c r="AB346" s="33" t="str">
        <f t="shared" si="46"/>
        <v>39 %</v>
      </c>
      <c r="AC346" s="33" t="str">
        <f t="shared" si="47"/>
        <v>17 km/h</v>
      </c>
      <c r="AD346" s="33">
        <f>Table1[[#This Row],[casual]]</f>
        <v>6</v>
      </c>
      <c r="AE346" s="33">
        <f>Table1[[#This Row],[registered]]</f>
        <v>35</v>
      </c>
      <c r="AF346" s="33">
        <f>Table1[[#This Row],[cnt]]</f>
        <v>41</v>
      </c>
    </row>
    <row r="347" spans="1:32" ht="15" thickBot="1" x14ac:dyDescent="0.35">
      <c r="A347" s="26">
        <v>346</v>
      </c>
      <c r="B347" s="17">
        <v>40558</v>
      </c>
      <c r="C347" s="10">
        <v>1</v>
      </c>
      <c r="D347" s="10">
        <v>0</v>
      </c>
      <c r="E347" s="10">
        <v>1</v>
      </c>
      <c r="F347" s="10">
        <v>21</v>
      </c>
      <c r="G347" s="18" t="b">
        <v>0</v>
      </c>
      <c r="H347" s="10">
        <v>6</v>
      </c>
      <c r="I347" s="10">
        <v>2</v>
      </c>
      <c r="J347" s="10">
        <v>0.32</v>
      </c>
      <c r="K347" s="16">
        <v>0.30299999999999999</v>
      </c>
      <c r="L347" s="16">
        <v>0.39</v>
      </c>
      <c r="M347" s="16">
        <v>0.22389999999999999</v>
      </c>
      <c r="N347" s="16">
        <v>6</v>
      </c>
      <c r="O347" s="16">
        <v>51</v>
      </c>
      <c r="P347" s="16">
        <v>57</v>
      </c>
      <c r="Q347" s="10">
        <v>346</v>
      </c>
      <c r="R347" s="17">
        <v>40558</v>
      </c>
      <c r="S347" t="str">
        <f t="shared" si="40"/>
        <v>Winter</v>
      </c>
      <c r="T347">
        <f>2011 + Table1[[#This Row],[yr]]</f>
        <v>2011</v>
      </c>
      <c r="U347" t="str">
        <f t="shared" si="41"/>
        <v>January</v>
      </c>
      <c r="V347" t="str">
        <f t="shared" si="42"/>
        <v>09 PM</v>
      </c>
      <c r="W347" t="b">
        <f>Table1[[#This Row],[holiday]]</f>
        <v>0</v>
      </c>
      <c r="X347" t="str">
        <f t="shared" si="43"/>
        <v>Saturday</v>
      </c>
      <c r="Y347" t="str">
        <f t="shared" si="44"/>
        <v>Mist</v>
      </c>
      <c r="Z347" t="str">
        <f t="shared" si="45"/>
        <v>13.1 °C</v>
      </c>
      <c r="AA347" t="str">
        <f t="shared" si="45"/>
        <v>12.4 °C</v>
      </c>
      <c r="AB347" t="str">
        <f t="shared" si="46"/>
        <v>39 %</v>
      </c>
      <c r="AC347" t="str">
        <f t="shared" si="47"/>
        <v>15 km/h</v>
      </c>
      <c r="AD347">
        <f>Table1[[#This Row],[casual]]</f>
        <v>6</v>
      </c>
      <c r="AE347">
        <f>Table1[[#This Row],[registered]]</f>
        <v>51</v>
      </c>
      <c r="AF347">
        <f>Table1[[#This Row],[cnt]]</f>
        <v>57</v>
      </c>
    </row>
    <row r="348" spans="1:32" ht="15" thickBot="1" x14ac:dyDescent="0.35">
      <c r="A348" s="26">
        <v>347</v>
      </c>
      <c r="B348" s="17">
        <v>40558</v>
      </c>
      <c r="C348" s="10">
        <v>1</v>
      </c>
      <c r="D348" s="10">
        <v>0</v>
      </c>
      <c r="E348" s="10">
        <v>1</v>
      </c>
      <c r="F348" s="10">
        <v>22</v>
      </c>
      <c r="G348" s="18" t="b">
        <v>0</v>
      </c>
      <c r="H348" s="10">
        <v>6</v>
      </c>
      <c r="I348" s="10">
        <v>2</v>
      </c>
      <c r="J348" s="10">
        <v>0.3</v>
      </c>
      <c r="K348" s="16">
        <v>0.31819999999999998</v>
      </c>
      <c r="L348" s="16">
        <v>0.42</v>
      </c>
      <c r="M348" s="16">
        <v>0.1045</v>
      </c>
      <c r="N348" s="16">
        <v>0</v>
      </c>
      <c r="O348" s="16">
        <v>26</v>
      </c>
      <c r="P348" s="16">
        <v>26</v>
      </c>
      <c r="Q348" s="31">
        <v>347</v>
      </c>
      <c r="R348" s="32">
        <v>40558</v>
      </c>
      <c r="S348" s="33" t="str">
        <f t="shared" si="40"/>
        <v>Winter</v>
      </c>
      <c r="T348" s="33">
        <f>2011 + Table1[[#This Row],[yr]]</f>
        <v>2011</v>
      </c>
      <c r="U348" s="33" t="str">
        <f t="shared" si="41"/>
        <v>January</v>
      </c>
      <c r="V348" s="33" t="str">
        <f t="shared" si="42"/>
        <v>10 PM</v>
      </c>
      <c r="W348" s="33" t="b">
        <f>Table1[[#This Row],[holiday]]</f>
        <v>0</v>
      </c>
      <c r="X348" s="33" t="str">
        <f t="shared" si="43"/>
        <v>Saturday</v>
      </c>
      <c r="Y348" s="33" t="str">
        <f t="shared" si="44"/>
        <v>Mist</v>
      </c>
      <c r="Z348" s="33" t="str">
        <f t="shared" si="45"/>
        <v>12.3 °C</v>
      </c>
      <c r="AA348" s="33" t="str">
        <f t="shared" si="45"/>
        <v>13 °C</v>
      </c>
      <c r="AB348" s="33" t="str">
        <f t="shared" si="46"/>
        <v>42 %</v>
      </c>
      <c r="AC348" s="33" t="str">
        <f t="shared" si="47"/>
        <v>7 km/h</v>
      </c>
      <c r="AD348" s="33">
        <f>Table1[[#This Row],[casual]]</f>
        <v>0</v>
      </c>
      <c r="AE348" s="33">
        <f>Table1[[#This Row],[registered]]</f>
        <v>26</v>
      </c>
      <c r="AF348" s="33">
        <f>Table1[[#This Row],[cnt]]</f>
        <v>26</v>
      </c>
    </row>
    <row r="349" spans="1:32" ht="15" thickBot="1" x14ac:dyDescent="0.35">
      <c r="A349" s="26">
        <v>348</v>
      </c>
      <c r="B349" s="17">
        <v>40558</v>
      </c>
      <c r="C349" s="10">
        <v>1</v>
      </c>
      <c r="D349" s="10">
        <v>0</v>
      </c>
      <c r="E349" s="10">
        <v>1</v>
      </c>
      <c r="F349" s="10">
        <v>23</v>
      </c>
      <c r="G349" s="18" t="b">
        <v>0</v>
      </c>
      <c r="H349" s="10">
        <v>6</v>
      </c>
      <c r="I349" s="10">
        <v>1</v>
      </c>
      <c r="J349" s="10">
        <v>0.3</v>
      </c>
      <c r="K349" s="16">
        <v>0.28789999999999999</v>
      </c>
      <c r="L349" s="16">
        <v>0.45</v>
      </c>
      <c r="M349" s="16">
        <v>0.28360000000000002</v>
      </c>
      <c r="N349" s="16">
        <v>5</v>
      </c>
      <c r="O349" s="16">
        <v>39</v>
      </c>
      <c r="P349" s="16">
        <v>44</v>
      </c>
      <c r="Q349" s="10">
        <v>348</v>
      </c>
      <c r="R349" s="17">
        <v>40558</v>
      </c>
      <c r="S349" t="str">
        <f t="shared" si="40"/>
        <v>Winter</v>
      </c>
      <c r="T349">
        <f>2011 + Table1[[#This Row],[yr]]</f>
        <v>2011</v>
      </c>
      <c r="U349" t="str">
        <f t="shared" si="41"/>
        <v>January</v>
      </c>
      <c r="V349" t="str">
        <f t="shared" si="42"/>
        <v>11 PM</v>
      </c>
      <c r="W349" t="b">
        <f>Table1[[#This Row],[holiday]]</f>
        <v>0</v>
      </c>
      <c r="X349" t="str">
        <f t="shared" si="43"/>
        <v>Saturday</v>
      </c>
      <c r="Y349" t="str">
        <f t="shared" si="44"/>
        <v>Clear</v>
      </c>
      <c r="Z349" t="str">
        <f t="shared" si="45"/>
        <v>12.3 °C</v>
      </c>
      <c r="AA349" t="str">
        <f t="shared" si="45"/>
        <v>11.8 °C</v>
      </c>
      <c r="AB349" t="str">
        <f t="shared" si="46"/>
        <v>45 %</v>
      </c>
      <c r="AC349" t="str">
        <f t="shared" si="47"/>
        <v>19 km/h</v>
      </c>
      <c r="AD349">
        <f>Table1[[#This Row],[casual]]</f>
        <v>5</v>
      </c>
      <c r="AE349">
        <f>Table1[[#This Row],[registered]]</f>
        <v>39</v>
      </c>
      <c r="AF349">
        <f>Table1[[#This Row],[cnt]]</f>
        <v>44</v>
      </c>
    </row>
    <row r="350" spans="1:32" ht="15" thickBot="1" x14ac:dyDescent="0.35">
      <c r="A350" s="26">
        <v>349</v>
      </c>
      <c r="B350" s="17">
        <v>40559</v>
      </c>
      <c r="C350" s="10">
        <v>1</v>
      </c>
      <c r="D350" s="10">
        <v>0</v>
      </c>
      <c r="E350" s="10">
        <v>1</v>
      </c>
      <c r="F350" s="10">
        <v>0</v>
      </c>
      <c r="G350" s="18" t="b">
        <v>0</v>
      </c>
      <c r="H350" s="10">
        <v>0</v>
      </c>
      <c r="I350" s="10">
        <v>1</v>
      </c>
      <c r="J350" s="10">
        <v>0.26</v>
      </c>
      <c r="K350" s="16">
        <v>0.30299999999999999</v>
      </c>
      <c r="L350" s="16">
        <v>0.56000000000000005</v>
      </c>
      <c r="M350" s="16">
        <v>0</v>
      </c>
      <c r="N350" s="16">
        <v>6</v>
      </c>
      <c r="O350" s="16">
        <v>33</v>
      </c>
      <c r="P350" s="16">
        <v>39</v>
      </c>
      <c r="Q350" s="31">
        <v>349</v>
      </c>
      <c r="R350" s="32">
        <v>40559</v>
      </c>
      <c r="S350" s="33" t="str">
        <f t="shared" si="40"/>
        <v>Winter</v>
      </c>
      <c r="T350" s="33">
        <f>2011 + Table1[[#This Row],[yr]]</f>
        <v>2011</v>
      </c>
      <c r="U350" s="33" t="str">
        <f t="shared" si="41"/>
        <v>January</v>
      </c>
      <c r="V350" s="33" t="str">
        <f t="shared" si="42"/>
        <v>12 AM</v>
      </c>
      <c r="W350" s="33" t="b">
        <f>Table1[[#This Row],[holiday]]</f>
        <v>0</v>
      </c>
      <c r="X350" s="33" t="str">
        <f t="shared" si="43"/>
        <v>Sunday</v>
      </c>
      <c r="Y350" s="33" t="str">
        <f t="shared" si="44"/>
        <v>Clear</v>
      </c>
      <c r="Z350" s="33" t="str">
        <f t="shared" si="45"/>
        <v>10.7 °C</v>
      </c>
      <c r="AA350" s="33" t="str">
        <f t="shared" si="45"/>
        <v>12.4 °C</v>
      </c>
      <c r="AB350" s="33" t="str">
        <f t="shared" si="46"/>
        <v>56 %</v>
      </c>
      <c r="AC350" s="33" t="str">
        <f t="shared" si="47"/>
        <v>0 km/h</v>
      </c>
      <c r="AD350" s="33">
        <f>Table1[[#This Row],[casual]]</f>
        <v>6</v>
      </c>
      <c r="AE350" s="33">
        <f>Table1[[#This Row],[registered]]</f>
        <v>33</v>
      </c>
      <c r="AF350" s="33">
        <f>Table1[[#This Row],[cnt]]</f>
        <v>39</v>
      </c>
    </row>
    <row r="351" spans="1:32" ht="15" thickBot="1" x14ac:dyDescent="0.35">
      <c r="A351" s="26">
        <v>350</v>
      </c>
      <c r="B351" s="17">
        <v>40559</v>
      </c>
      <c r="C351" s="10">
        <v>1</v>
      </c>
      <c r="D351" s="10">
        <v>0</v>
      </c>
      <c r="E351" s="10">
        <v>1</v>
      </c>
      <c r="F351" s="10">
        <v>1</v>
      </c>
      <c r="G351" s="18" t="b">
        <v>0</v>
      </c>
      <c r="H351" s="10">
        <v>0</v>
      </c>
      <c r="I351" s="10">
        <v>1</v>
      </c>
      <c r="J351" s="10">
        <v>0.26</v>
      </c>
      <c r="K351" s="16">
        <v>0.2727</v>
      </c>
      <c r="L351" s="16">
        <v>0.56000000000000005</v>
      </c>
      <c r="M351" s="16">
        <v>0.1343</v>
      </c>
      <c r="N351" s="16">
        <v>4</v>
      </c>
      <c r="O351" s="16">
        <v>19</v>
      </c>
      <c r="P351" s="16">
        <v>23</v>
      </c>
      <c r="Q351" s="10">
        <v>350</v>
      </c>
      <c r="R351" s="17">
        <v>40559</v>
      </c>
      <c r="S351" t="str">
        <f t="shared" si="40"/>
        <v>Winter</v>
      </c>
      <c r="T351">
        <f>2011 + Table1[[#This Row],[yr]]</f>
        <v>2011</v>
      </c>
      <c r="U351" t="str">
        <f t="shared" si="41"/>
        <v>January</v>
      </c>
      <c r="V351" t="str">
        <f t="shared" si="42"/>
        <v>01 AM</v>
      </c>
      <c r="W351" t="b">
        <f>Table1[[#This Row],[holiday]]</f>
        <v>0</v>
      </c>
      <c r="X351" t="str">
        <f t="shared" si="43"/>
        <v>Sunday</v>
      </c>
      <c r="Y351" t="str">
        <f t="shared" si="44"/>
        <v>Clear</v>
      </c>
      <c r="Z351" t="str">
        <f t="shared" si="45"/>
        <v>10.7 °C</v>
      </c>
      <c r="AA351" t="str">
        <f t="shared" si="45"/>
        <v>11.2 °C</v>
      </c>
      <c r="AB351" t="str">
        <f t="shared" si="46"/>
        <v>56 %</v>
      </c>
      <c r="AC351" t="str">
        <f t="shared" si="47"/>
        <v>9 km/h</v>
      </c>
      <c r="AD351">
        <f>Table1[[#This Row],[casual]]</f>
        <v>4</v>
      </c>
      <c r="AE351">
        <f>Table1[[#This Row],[registered]]</f>
        <v>19</v>
      </c>
      <c r="AF351">
        <f>Table1[[#This Row],[cnt]]</f>
        <v>23</v>
      </c>
    </row>
    <row r="352" spans="1:32" ht="15" thickBot="1" x14ac:dyDescent="0.35">
      <c r="A352" s="26">
        <v>351</v>
      </c>
      <c r="B352" s="17">
        <v>40559</v>
      </c>
      <c r="C352" s="10">
        <v>1</v>
      </c>
      <c r="D352" s="10">
        <v>0</v>
      </c>
      <c r="E352" s="10">
        <v>1</v>
      </c>
      <c r="F352" s="10">
        <v>2</v>
      </c>
      <c r="G352" s="18" t="b">
        <v>0</v>
      </c>
      <c r="H352" s="10">
        <v>0</v>
      </c>
      <c r="I352" s="10">
        <v>1</v>
      </c>
      <c r="J352" s="10">
        <v>0.26</v>
      </c>
      <c r="K352" s="16">
        <v>0.28789999999999999</v>
      </c>
      <c r="L352" s="16">
        <v>0.56000000000000005</v>
      </c>
      <c r="M352" s="16">
        <v>8.9599999999999999E-2</v>
      </c>
      <c r="N352" s="16">
        <v>3</v>
      </c>
      <c r="O352" s="16">
        <v>13</v>
      </c>
      <c r="P352" s="16">
        <v>16</v>
      </c>
      <c r="Q352" s="31">
        <v>351</v>
      </c>
      <c r="R352" s="32">
        <v>40559</v>
      </c>
      <c r="S352" s="33" t="str">
        <f t="shared" si="40"/>
        <v>Winter</v>
      </c>
      <c r="T352" s="33">
        <f>2011 + Table1[[#This Row],[yr]]</f>
        <v>2011</v>
      </c>
      <c r="U352" s="33" t="str">
        <f t="shared" si="41"/>
        <v>January</v>
      </c>
      <c r="V352" s="33" t="str">
        <f t="shared" si="42"/>
        <v>02 AM</v>
      </c>
      <c r="W352" s="33" t="b">
        <f>Table1[[#This Row],[holiday]]</f>
        <v>0</v>
      </c>
      <c r="X352" s="33" t="str">
        <f t="shared" si="43"/>
        <v>Sunday</v>
      </c>
      <c r="Y352" s="33" t="str">
        <f t="shared" si="44"/>
        <v>Clear</v>
      </c>
      <c r="Z352" s="33" t="str">
        <f t="shared" si="45"/>
        <v>10.7 °C</v>
      </c>
      <c r="AA352" s="33" t="str">
        <f t="shared" si="45"/>
        <v>11.8 °C</v>
      </c>
      <c r="AB352" s="33" t="str">
        <f t="shared" si="46"/>
        <v>56 %</v>
      </c>
      <c r="AC352" s="33" t="str">
        <f t="shared" si="47"/>
        <v>6 km/h</v>
      </c>
      <c r="AD352" s="33">
        <f>Table1[[#This Row],[casual]]</f>
        <v>3</v>
      </c>
      <c r="AE352" s="33">
        <f>Table1[[#This Row],[registered]]</f>
        <v>13</v>
      </c>
      <c r="AF352" s="33">
        <f>Table1[[#This Row],[cnt]]</f>
        <v>16</v>
      </c>
    </row>
    <row r="353" spans="1:32" ht="15" thickBot="1" x14ac:dyDescent="0.35">
      <c r="A353" s="26">
        <v>352</v>
      </c>
      <c r="B353" s="17">
        <v>40559</v>
      </c>
      <c r="C353" s="10">
        <v>1</v>
      </c>
      <c r="D353" s="10">
        <v>0</v>
      </c>
      <c r="E353" s="10">
        <v>1</v>
      </c>
      <c r="F353" s="10">
        <v>3</v>
      </c>
      <c r="G353" s="18" t="b">
        <v>0</v>
      </c>
      <c r="H353" s="10">
        <v>0</v>
      </c>
      <c r="I353" s="10">
        <v>1</v>
      </c>
      <c r="J353" s="10">
        <v>0.22</v>
      </c>
      <c r="K353" s="16">
        <v>0.2727</v>
      </c>
      <c r="L353" s="16">
        <v>0.69</v>
      </c>
      <c r="M353" s="16">
        <v>0</v>
      </c>
      <c r="N353" s="16">
        <v>9</v>
      </c>
      <c r="O353" s="16">
        <v>6</v>
      </c>
      <c r="P353" s="16">
        <v>15</v>
      </c>
      <c r="Q353" s="10">
        <v>352</v>
      </c>
      <c r="R353" s="17">
        <v>40559</v>
      </c>
      <c r="S353" t="str">
        <f t="shared" si="40"/>
        <v>Winter</v>
      </c>
      <c r="T353">
        <f>2011 + Table1[[#This Row],[yr]]</f>
        <v>2011</v>
      </c>
      <c r="U353" t="str">
        <f t="shared" si="41"/>
        <v>January</v>
      </c>
      <c r="V353" t="str">
        <f t="shared" si="42"/>
        <v>03 AM</v>
      </c>
      <c r="W353" t="b">
        <f>Table1[[#This Row],[holiday]]</f>
        <v>0</v>
      </c>
      <c r="X353" t="str">
        <f t="shared" si="43"/>
        <v>Sunday</v>
      </c>
      <c r="Y353" t="str">
        <f t="shared" si="44"/>
        <v>Clear</v>
      </c>
      <c r="Z353" t="str">
        <f t="shared" si="45"/>
        <v>9 °C</v>
      </c>
      <c r="AA353" t="str">
        <f t="shared" si="45"/>
        <v>11.2 °C</v>
      </c>
      <c r="AB353" t="str">
        <f t="shared" si="46"/>
        <v>69 %</v>
      </c>
      <c r="AC353" t="str">
        <f t="shared" si="47"/>
        <v>0 km/h</v>
      </c>
      <c r="AD353">
        <f>Table1[[#This Row],[casual]]</f>
        <v>9</v>
      </c>
      <c r="AE353">
        <f>Table1[[#This Row],[registered]]</f>
        <v>6</v>
      </c>
      <c r="AF353">
        <f>Table1[[#This Row],[cnt]]</f>
        <v>15</v>
      </c>
    </row>
    <row r="354" spans="1:32" ht="15" thickBot="1" x14ac:dyDescent="0.35">
      <c r="A354" s="26">
        <v>353</v>
      </c>
      <c r="B354" s="17">
        <v>40559</v>
      </c>
      <c r="C354" s="10">
        <v>1</v>
      </c>
      <c r="D354" s="10">
        <v>0</v>
      </c>
      <c r="E354" s="10">
        <v>1</v>
      </c>
      <c r="F354" s="10">
        <v>4</v>
      </c>
      <c r="G354" s="18" t="b">
        <v>0</v>
      </c>
      <c r="H354" s="10">
        <v>0</v>
      </c>
      <c r="I354" s="10">
        <v>1</v>
      </c>
      <c r="J354" s="10">
        <v>0.26</v>
      </c>
      <c r="K354" s="16">
        <v>0.2576</v>
      </c>
      <c r="L354" s="16">
        <v>0.56000000000000005</v>
      </c>
      <c r="M354" s="16">
        <v>0.16420000000000001</v>
      </c>
      <c r="N354" s="16">
        <v>0</v>
      </c>
      <c r="O354" s="16">
        <v>1</v>
      </c>
      <c r="P354" s="16">
        <v>1</v>
      </c>
      <c r="Q354" s="31">
        <v>353</v>
      </c>
      <c r="R354" s="32">
        <v>40559</v>
      </c>
      <c r="S354" s="33" t="str">
        <f t="shared" si="40"/>
        <v>Winter</v>
      </c>
      <c r="T354" s="33">
        <f>2011 + Table1[[#This Row],[yr]]</f>
        <v>2011</v>
      </c>
      <c r="U354" s="33" t="str">
        <f t="shared" si="41"/>
        <v>January</v>
      </c>
      <c r="V354" s="33" t="str">
        <f t="shared" si="42"/>
        <v>04 AM</v>
      </c>
      <c r="W354" s="33" t="b">
        <f>Table1[[#This Row],[holiday]]</f>
        <v>0</v>
      </c>
      <c r="X354" s="33" t="str">
        <f t="shared" si="43"/>
        <v>Sunday</v>
      </c>
      <c r="Y354" s="33" t="str">
        <f t="shared" si="44"/>
        <v>Clear</v>
      </c>
      <c r="Z354" s="33" t="str">
        <f t="shared" si="45"/>
        <v>10.7 °C</v>
      </c>
      <c r="AA354" s="33" t="str">
        <f t="shared" si="45"/>
        <v>10.6 °C</v>
      </c>
      <c r="AB354" s="33" t="str">
        <f t="shared" si="46"/>
        <v>56 %</v>
      </c>
      <c r="AC354" s="33" t="str">
        <f t="shared" si="47"/>
        <v>11 km/h</v>
      </c>
      <c r="AD354" s="33">
        <f>Table1[[#This Row],[casual]]</f>
        <v>0</v>
      </c>
      <c r="AE354" s="33">
        <f>Table1[[#This Row],[registered]]</f>
        <v>1</v>
      </c>
      <c r="AF354" s="33">
        <f>Table1[[#This Row],[cnt]]</f>
        <v>1</v>
      </c>
    </row>
    <row r="355" spans="1:32" ht="15" thickBot="1" x14ac:dyDescent="0.35">
      <c r="A355" s="26">
        <v>354</v>
      </c>
      <c r="B355" s="17">
        <v>40559</v>
      </c>
      <c r="C355" s="10">
        <v>1</v>
      </c>
      <c r="D355" s="10">
        <v>0</v>
      </c>
      <c r="E355" s="10">
        <v>1</v>
      </c>
      <c r="F355" s="10">
        <v>5</v>
      </c>
      <c r="G355" s="18" t="b">
        <v>0</v>
      </c>
      <c r="H355" s="10">
        <v>0</v>
      </c>
      <c r="I355" s="10">
        <v>2</v>
      </c>
      <c r="J355" s="10">
        <v>0.26</v>
      </c>
      <c r="K355" s="16">
        <v>0.2576</v>
      </c>
      <c r="L355" s="16">
        <v>0.56000000000000005</v>
      </c>
      <c r="M355" s="16">
        <v>0.16420000000000001</v>
      </c>
      <c r="N355" s="16">
        <v>1</v>
      </c>
      <c r="O355" s="16">
        <v>1</v>
      </c>
      <c r="P355" s="16">
        <v>2</v>
      </c>
      <c r="Q355" s="10">
        <v>354</v>
      </c>
      <c r="R355" s="17">
        <v>40559</v>
      </c>
      <c r="S355" t="str">
        <f t="shared" si="40"/>
        <v>Winter</v>
      </c>
      <c r="T355">
        <f>2011 + Table1[[#This Row],[yr]]</f>
        <v>2011</v>
      </c>
      <c r="U355" t="str">
        <f t="shared" si="41"/>
        <v>January</v>
      </c>
      <c r="V355" t="str">
        <f t="shared" si="42"/>
        <v>05 AM</v>
      </c>
      <c r="W355" t="b">
        <f>Table1[[#This Row],[holiday]]</f>
        <v>0</v>
      </c>
      <c r="X355" t="str">
        <f t="shared" si="43"/>
        <v>Sunday</v>
      </c>
      <c r="Y355" t="str">
        <f t="shared" si="44"/>
        <v>Mist</v>
      </c>
      <c r="Z355" t="str">
        <f t="shared" si="45"/>
        <v>10.7 °C</v>
      </c>
      <c r="AA355" t="str">
        <f t="shared" si="45"/>
        <v>10.6 °C</v>
      </c>
      <c r="AB355" t="str">
        <f t="shared" si="46"/>
        <v>56 %</v>
      </c>
      <c r="AC355" t="str">
        <f t="shared" si="47"/>
        <v>11 km/h</v>
      </c>
      <c r="AD355">
        <f>Table1[[#This Row],[casual]]</f>
        <v>1</v>
      </c>
      <c r="AE355">
        <f>Table1[[#This Row],[registered]]</f>
        <v>1</v>
      </c>
      <c r="AF355">
        <f>Table1[[#This Row],[cnt]]</f>
        <v>2</v>
      </c>
    </row>
    <row r="356" spans="1:32" ht="15" thickBot="1" x14ac:dyDescent="0.35">
      <c r="A356" s="26">
        <v>355</v>
      </c>
      <c r="B356" s="17">
        <v>40559</v>
      </c>
      <c r="C356" s="10">
        <v>1</v>
      </c>
      <c r="D356" s="10">
        <v>0</v>
      </c>
      <c r="E356" s="10">
        <v>1</v>
      </c>
      <c r="F356" s="10">
        <v>6</v>
      </c>
      <c r="G356" s="18" t="b">
        <v>0</v>
      </c>
      <c r="H356" s="10">
        <v>0</v>
      </c>
      <c r="I356" s="10">
        <v>2</v>
      </c>
      <c r="J356" s="10">
        <v>0.26</v>
      </c>
      <c r="K356" s="16">
        <v>0.2576</v>
      </c>
      <c r="L356" s="16">
        <v>0.56000000000000005</v>
      </c>
      <c r="M356" s="16">
        <v>0.16420000000000001</v>
      </c>
      <c r="N356" s="16">
        <v>0</v>
      </c>
      <c r="O356" s="16">
        <v>1</v>
      </c>
      <c r="P356" s="16">
        <v>1</v>
      </c>
      <c r="Q356" s="31">
        <v>355</v>
      </c>
      <c r="R356" s="32">
        <v>40559</v>
      </c>
      <c r="S356" s="33" t="str">
        <f t="shared" si="40"/>
        <v>Winter</v>
      </c>
      <c r="T356" s="33">
        <f>2011 + Table1[[#This Row],[yr]]</f>
        <v>2011</v>
      </c>
      <c r="U356" s="33" t="str">
        <f t="shared" si="41"/>
        <v>January</v>
      </c>
      <c r="V356" s="33" t="str">
        <f t="shared" si="42"/>
        <v>06 AM</v>
      </c>
      <c r="W356" s="33" t="b">
        <f>Table1[[#This Row],[holiday]]</f>
        <v>0</v>
      </c>
      <c r="X356" s="33" t="str">
        <f t="shared" si="43"/>
        <v>Sunday</v>
      </c>
      <c r="Y356" s="33" t="str">
        <f t="shared" si="44"/>
        <v>Mist</v>
      </c>
      <c r="Z356" s="33" t="str">
        <f t="shared" si="45"/>
        <v>10.7 °C</v>
      </c>
      <c r="AA356" s="33" t="str">
        <f t="shared" si="45"/>
        <v>10.6 °C</v>
      </c>
      <c r="AB356" s="33" t="str">
        <f t="shared" si="46"/>
        <v>56 %</v>
      </c>
      <c r="AC356" s="33" t="str">
        <f t="shared" si="47"/>
        <v>11 km/h</v>
      </c>
      <c r="AD356" s="33">
        <f>Table1[[#This Row],[casual]]</f>
        <v>0</v>
      </c>
      <c r="AE356" s="33">
        <f>Table1[[#This Row],[registered]]</f>
        <v>1</v>
      </c>
      <c r="AF356" s="33">
        <f>Table1[[#This Row],[cnt]]</f>
        <v>1</v>
      </c>
    </row>
    <row r="357" spans="1:32" ht="15" thickBot="1" x14ac:dyDescent="0.35">
      <c r="A357" s="26">
        <v>356</v>
      </c>
      <c r="B357" s="17">
        <v>40559</v>
      </c>
      <c r="C357" s="10">
        <v>1</v>
      </c>
      <c r="D357" s="10">
        <v>0</v>
      </c>
      <c r="E357" s="10">
        <v>1</v>
      </c>
      <c r="F357" s="10">
        <v>7</v>
      </c>
      <c r="G357" s="18" t="b">
        <v>0</v>
      </c>
      <c r="H357" s="10">
        <v>0</v>
      </c>
      <c r="I357" s="10">
        <v>2</v>
      </c>
      <c r="J357" s="10">
        <v>0.24</v>
      </c>
      <c r="K357" s="16">
        <v>0.21210000000000001</v>
      </c>
      <c r="L357" s="16">
        <v>0.56000000000000005</v>
      </c>
      <c r="M357" s="16">
        <v>0.29849999999999999</v>
      </c>
      <c r="N357" s="16">
        <v>0</v>
      </c>
      <c r="O357" s="16">
        <v>3</v>
      </c>
      <c r="P357" s="16">
        <v>3</v>
      </c>
      <c r="Q357" s="10">
        <v>356</v>
      </c>
      <c r="R357" s="17">
        <v>40559</v>
      </c>
      <c r="S357" t="str">
        <f t="shared" si="40"/>
        <v>Winter</v>
      </c>
      <c r="T357">
        <f>2011 + Table1[[#This Row],[yr]]</f>
        <v>2011</v>
      </c>
      <c r="U357" t="str">
        <f t="shared" si="41"/>
        <v>January</v>
      </c>
      <c r="V357" t="str">
        <f t="shared" si="42"/>
        <v>07 AM</v>
      </c>
      <c r="W357" t="b">
        <f>Table1[[#This Row],[holiday]]</f>
        <v>0</v>
      </c>
      <c r="X357" t="str">
        <f t="shared" si="43"/>
        <v>Sunday</v>
      </c>
      <c r="Y357" t="str">
        <f t="shared" si="44"/>
        <v>Mist</v>
      </c>
      <c r="Z357" t="str">
        <f t="shared" si="45"/>
        <v>9.8 °C</v>
      </c>
      <c r="AA357" t="str">
        <f t="shared" si="45"/>
        <v>8.7 °C</v>
      </c>
      <c r="AB357" t="str">
        <f t="shared" si="46"/>
        <v>56 %</v>
      </c>
      <c r="AC357" t="str">
        <f t="shared" si="47"/>
        <v>20 km/h</v>
      </c>
      <c r="AD357">
        <f>Table1[[#This Row],[casual]]</f>
        <v>0</v>
      </c>
      <c r="AE357">
        <f>Table1[[#This Row],[registered]]</f>
        <v>3</v>
      </c>
      <c r="AF357">
        <f>Table1[[#This Row],[cnt]]</f>
        <v>3</v>
      </c>
    </row>
    <row r="358" spans="1:32" ht="15" thickBot="1" x14ac:dyDescent="0.35">
      <c r="A358" s="26">
        <v>357</v>
      </c>
      <c r="B358" s="17">
        <v>40559</v>
      </c>
      <c r="C358" s="10">
        <v>1</v>
      </c>
      <c r="D358" s="10">
        <v>0</v>
      </c>
      <c r="E358" s="10">
        <v>1</v>
      </c>
      <c r="F358" s="10">
        <v>8</v>
      </c>
      <c r="G358" s="18" t="b">
        <v>0</v>
      </c>
      <c r="H358" s="10">
        <v>0</v>
      </c>
      <c r="I358" s="10">
        <v>1</v>
      </c>
      <c r="J358" s="10">
        <v>0.22</v>
      </c>
      <c r="K358" s="16">
        <v>0.21210000000000001</v>
      </c>
      <c r="L358" s="16">
        <v>0.55000000000000004</v>
      </c>
      <c r="M358" s="16">
        <v>0.28360000000000002</v>
      </c>
      <c r="N358" s="16">
        <v>0</v>
      </c>
      <c r="O358" s="16">
        <v>18</v>
      </c>
      <c r="P358" s="16">
        <v>18</v>
      </c>
      <c r="Q358" s="31">
        <v>357</v>
      </c>
      <c r="R358" s="32">
        <v>40559</v>
      </c>
      <c r="S358" s="33" t="str">
        <f t="shared" si="40"/>
        <v>Winter</v>
      </c>
      <c r="T358" s="33">
        <f>2011 + Table1[[#This Row],[yr]]</f>
        <v>2011</v>
      </c>
      <c r="U358" s="33" t="str">
        <f t="shared" si="41"/>
        <v>January</v>
      </c>
      <c r="V358" s="33" t="str">
        <f t="shared" si="42"/>
        <v>08 AM</v>
      </c>
      <c r="W358" s="33" t="b">
        <f>Table1[[#This Row],[holiday]]</f>
        <v>0</v>
      </c>
      <c r="X358" s="33" t="str">
        <f t="shared" si="43"/>
        <v>Sunday</v>
      </c>
      <c r="Y358" s="33" t="str">
        <f t="shared" si="44"/>
        <v>Clear</v>
      </c>
      <c r="Z358" s="33" t="str">
        <f t="shared" si="45"/>
        <v>9 °C</v>
      </c>
      <c r="AA358" s="33" t="str">
        <f t="shared" si="45"/>
        <v>8.7 °C</v>
      </c>
      <c r="AB358" s="33" t="str">
        <f t="shared" si="46"/>
        <v>55 %</v>
      </c>
      <c r="AC358" s="33" t="str">
        <f t="shared" si="47"/>
        <v>19 km/h</v>
      </c>
      <c r="AD358" s="33">
        <f>Table1[[#This Row],[casual]]</f>
        <v>0</v>
      </c>
      <c r="AE358" s="33">
        <f>Table1[[#This Row],[registered]]</f>
        <v>18</v>
      </c>
      <c r="AF358" s="33">
        <f>Table1[[#This Row],[cnt]]</f>
        <v>18</v>
      </c>
    </row>
    <row r="359" spans="1:32" ht="15" thickBot="1" x14ac:dyDescent="0.35">
      <c r="A359" s="26">
        <v>358</v>
      </c>
      <c r="B359" s="17">
        <v>40559</v>
      </c>
      <c r="C359" s="10">
        <v>1</v>
      </c>
      <c r="D359" s="10">
        <v>0</v>
      </c>
      <c r="E359" s="10">
        <v>1</v>
      </c>
      <c r="F359" s="10">
        <v>9</v>
      </c>
      <c r="G359" s="18" t="b">
        <v>0</v>
      </c>
      <c r="H359" s="10">
        <v>0</v>
      </c>
      <c r="I359" s="10">
        <v>1</v>
      </c>
      <c r="J359" s="10">
        <v>0.22</v>
      </c>
      <c r="K359" s="16">
        <v>0.21210000000000001</v>
      </c>
      <c r="L359" s="16">
        <v>0.51</v>
      </c>
      <c r="M359" s="16">
        <v>0.25369999999999998</v>
      </c>
      <c r="N359" s="16">
        <v>3</v>
      </c>
      <c r="O359" s="16">
        <v>29</v>
      </c>
      <c r="P359" s="16">
        <v>32</v>
      </c>
      <c r="Q359" s="10">
        <v>358</v>
      </c>
      <c r="R359" s="17">
        <v>40559</v>
      </c>
      <c r="S359" t="str">
        <f t="shared" si="40"/>
        <v>Winter</v>
      </c>
      <c r="T359">
        <f>2011 + Table1[[#This Row],[yr]]</f>
        <v>2011</v>
      </c>
      <c r="U359" t="str">
        <f t="shared" si="41"/>
        <v>January</v>
      </c>
      <c r="V359" t="str">
        <f t="shared" si="42"/>
        <v>09 AM</v>
      </c>
      <c r="W359" t="b">
        <f>Table1[[#This Row],[holiday]]</f>
        <v>0</v>
      </c>
      <c r="X359" t="str">
        <f t="shared" si="43"/>
        <v>Sunday</v>
      </c>
      <c r="Y359" t="str">
        <f t="shared" si="44"/>
        <v>Clear</v>
      </c>
      <c r="Z359" t="str">
        <f t="shared" si="45"/>
        <v>9 °C</v>
      </c>
      <c r="AA359" t="str">
        <f t="shared" si="45"/>
        <v>8.7 °C</v>
      </c>
      <c r="AB359" t="str">
        <f t="shared" si="46"/>
        <v>51 %</v>
      </c>
      <c r="AC359" t="str">
        <f t="shared" si="47"/>
        <v>17 km/h</v>
      </c>
      <c r="AD359">
        <f>Table1[[#This Row],[casual]]</f>
        <v>3</v>
      </c>
      <c r="AE359">
        <f>Table1[[#This Row],[registered]]</f>
        <v>29</v>
      </c>
      <c r="AF359">
        <f>Table1[[#This Row],[cnt]]</f>
        <v>32</v>
      </c>
    </row>
    <row r="360" spans="1:32" ht="15" thickBot="1" x14ac:dyDescent="0.35">
      <c r="A360" s="26">
        <v>359</v>
      </c>
      <c r="B360" s="17">
        <v>40559</v>
      </c>
      <c r="C360" s="10">
        <v>1</v>
      </c>
      <c r="D360" s="10">
        <v>0</v>
      </c>
      <c r="E360" s="10">
        <v>1</v>
      </c>
      <c r="F360" s="10">
        <v>10</v>
      </c>
      <c r="G360" s="18" t="b">
        <v>0</v>
      </c>
      <c r="H360" s="10">
        <v>0</v>
      </c>
      <c r="I360" s="10">
        <v>1</v>
      </c>
      <c r="J360" s="10">
        <v>0.22</v>
      </c>
      <c r="K360" s="16">
        <v>0.21210000000000001</v>
      </c>
      <c r="L360" s="16">
        <v>0.51</v>
      </c>
      <c r="M360" s="16">
        <v>0.28360000000000002</v>
      </c>
      <c r="N360" s="16">
        <v>8</v>
      </c>
      <c r="O360" s="16">
        <v>71</v>
      </c>
      <c r="P360" s="16">
        <v>79</v>
      </c>
      <c r="Q360" s="31">
        <v>359</v>
      </c>
      <c r="R360" s="32">
        <v>40559</v>
      </c>
      <c r="S360" s="33" t="str">
        <f t="shared" si="40"/>
        <v>Winter</v>
      </c>
      <c r="T360" s="33">
        <f>2011 + Table1[[#This Row],[yr]]</f>
        <v>2011</v>
      </c>
      <c r="U360" s="33" t="str">
        <f t="shared" si="41"/>
        <v>January</v>
      </c>
      <c r="V360" s="33" t="str">
        <f t="shared" si="42"/>
        <v>10 AM</v>
      </c>
      <c r="W360" s="33" t="b">
        <f>Table1[[#This Row],[holiday]]</f>
        <v>0</v>
      </c>
      <c r="X360" s="33" t="str">
        <f t="shared" si="43"/>
        <v>Sunday</v>
      </c>
      <c r="Y360" s="33" t="str">
        <f t="shared" si="44"/>
        <v>Clear</v>
      </c>
      <c r="Z360" s="33" t="str">
        <f t="shared" si="45"/>
        <v>9 °C</v>
      </c>
      <c r="AA360" s="33" t="str">
        <f t="shared" si="45"/>
        <v>8.7 °C</v>
      </c>
      <c r="AB360" s="33" t="str">
        <f t="shared" si="46"/>
        <v>51 %</v>
      </c>
      <c r="AC360" s="33" t="str">
        <f t="shared" si="47"/>
        <v>19 km/h</v>
      </c>
      <c r="AD360" s="33">
        <f>Table1[[#This Row],[casual]]</f>
        <v>8</v>
      </c>
      <c r="AE360" s="33">
        <f>Table1[[#This Row],[registered]]</f>
        <v>71</v>
      </c>
      <c r="AF360" s="33">
        <f>Table1[[#This Row],[cnt]]</f>
        <v>79</v>
      </c>
    </row>
    <row r="361" spans="1:32" ht="15" thickBot="1" x14ac:dyDescent="0.35">
      <c r="A361" s="26">
        <v>360</v>
      </c>
      <c r="B361" s="17">
        <v>40559</v>
      </c>
      <c r="C361" s="10">
        <v>1</v>
      </c>
      <c r="D361" s="10">
        <v>0</v>
      </c>
      <c r="E361" s="10">
        <v>1</v>
      </c>
      <c r="F361" s="10">
        <v>11</v>
      </c>
      <c r="G361" s="18" t="b">
        <v>0</v>
      </c>
      <c r="H361" s="10">
        <v>0</v>
      </c>
      <c r="I361" s="10">
        <v>1</v>
      </c>
      <c r="J361" s="10">
        <v>0.24</v>
      </c>
      <c r="K361" s="16">
        <v>0.2273</v>
      </c>
      <c r="L361" s="16">
        <v>0.44</v>
      </c>
      <c r="M361" s="16">
        <v>0.25369999999999998</v>
      </c>
      <c r="N361" s="16">
        <v>23</v>
      </c>
      <c r="O361" s="16">
        <v>70</v>
      </c>
      <c r="P361" s="16">
        <v>93</v>
      </c>
      <c r="Q361" s="10">
        <v>360</v>
      </c>
      <c r="R361" s="17">
        <v>40559</v>
      </c>
      <c r="S361" t="str">
        <f t="shared" si="40"/>
        <v>Winter</v>
      </c>
      <c r="T361">
        <f>2011 + Table1[[#This Row],[yr]]</f>
        <v>2011</v>
      </c>
      <c r="U361" t="str">
        <f t="shared" si="41"/>
        <v>January</v>
      </c>
      <c r="V361" t="str">
        <f t="shared" si="42"/>
        <v>11 AM</v>
      </c>
      <c r="W361" t="b">
        <f>Table1[[#This Row],[holiday]]</f>
        <v>0</v>
      </c>
      <c r="X361" t="str">
        <f t="shared" si="43"/>
        <v>Sunday</v>
      </c>
      <c r="Y361" t="str">
        <f t="shared" si="44"/>
        <v>Clear</v>
      </c>
      <c r="Z361" t="str">
        <f t="shared" si="45"/>
        <v>9.8 °C</v>
      </c>
      <c r="AA361" t="str">
        <f t="shared" si="45"/>
        <v>9.3 °C</v>
      </c>
      <c r="AB361" t="str">
        <f t="shared" si="46"/>
        <v>44 %</v>
      </c>
      <c r="AC361" t="str">
        <f t="shared" si="47"/>
        <v>17 km/h</v>
      </c>
      <c r="AD361">
        <f>Table1[[#This Row],[casual]]</f>
        <v>23</v>
      </c>
      <c r="AE361">
        <f>Table1[[#This Row],[registered]]</f>
        <v>70</v>
      </c>
      <c r="AF361">
        <f>Table1[[#This Row],[cnt]]</f>
        <v>93</v>
      </c>
    </row>
    <row r="362" spans="1:32" ht="15" thickBot="1" x14ac:dyDescent="0.35">
      <c r="A362" s="26">
        <v>361</v>
      </c>
      <c r="B362" s="17">
        <v>40559</v>
      </c>
      <c r="C362" s="10">
        <v>1</v>
      </c>
      <c r="D362" s="10">
        <v>0</v>
      </c>
      <c r="E362" s="10">
        <v>1</v>
      </c>
      <c r="F362" s="10">
        <v>12</v>
      </c>
      <c r="G362" s="18" t="b">
        <v>0</v>
      </c>
      <c r="H362" s="10">
        <v>0</v>
      </c>
      <c r="I362" s="10">
        <v>1</v>
      </c>
      <c r="J362" s="10">
        <v>0.24</v>
      </c>
      <c r="K362" s="16">
        <v>0.21210000000000001</v>
      </c>
      <c r="L362" s="16">
        <v>0.41</v>
      </c>
      <c r="M362" s="16">
        <v>0.28360000000000002</v>
      </c>
      <c r="N362" s="16">
        <v>29</v>
      </c>
      <c r="O362" s="16">
        <v>75</v>
      </c>
      <c r="P362" s="16">
        <v>104</v>
      </c>
      <c r="Q362" s="31">
        <v>361</v>
      </c>
      <c r="R362" s="32">
        <v>40559</v>
      </c>
      <c r="S362" s="33" t="str">
        <f t="shared" si="40"/>
        <v>Winter</v>
      </c>
      <c r="T362" s="33">
        <f>2011 + Table1[[#This Row],[yr]]</f>
        <v>2011</v>
      </c>
      <c r="U362" s="33" t="str">
        <f t="shared" si="41"/>
        <v>January</v>
      </c>
      <c r="V362" s="33" t="str">
        <f t="shared" si="42"/>
        <v>12 PM</v>
      </c>
      <c r="W362" s="33" t="b">
        <f>Table1[[#This Row],[holiday]]</f>
        <v>0</v>
      </c>
      <c r="X362" s="33" t="str">
        <f t="shared" si="43"/>
        <v>Sunday</v>
      </c>
      <c r="Y362" s="33" t="str">
        <f t="shared" si="44"/>
        <v>Clear</v>
      </c>
      <c r="Z362" s="33" t="str">
        <f t="shared" si="45"/>
        <v>9.8 °C</v>
      </c>
      <c r="AA362" s="33" t="str">
        <f t="shared" si="45"/>
        <v>8.7 °C</v>
      </c>
      <c r="AB362" s="33" t="str">
        <f t="shared" si="46"/>
        <v>41 %</v>
      </c>
      <c r="AC362" s="33" t="str">
        <f t="shared" si="47"/>
        <v>19 km/h</v>
      </c>
      <c r="AD362" s="33">
        <f>Table1[[#This Row],[casual]]</f>
        <v>29</v>
      </c>
      <c r="AE362" s="33">
        <f>Table1[[#This Row],[registered]]</f>
        <v>75</v>
      </c>
      <c r="AF362" s="33">
        <f>Table1[[#This Row],[cnt]]</f>
        <v>104</v>
      </c>
    </row>
    <row r="363" spans="1:32" ht="15" thickBot="1" x14ac:dyDescent="0.35">
      <c r="A363" s="26">
        <v>362</v>
      </c>
      <c r="B363" s="17">
        <v>40559</v>
      </c>
      <c r="C363" s="10">
        <v>1</v>
      </c>
      <c r="D363" s="10">
        <v>0</v>
      </c>
      <c r="E363" s="10">
        <v>1</v>
      </c>
      <c r="F363" s="10">
        <v>13</v>
      </c>
      <c r="G363" s="18" t="b">
        <v>0</v>
      </c>
      <c r="H363" s="10">
        <v>0</v>
      </c>
      <c r="I363" s="10">
        <v>1</v>
      </c>
      <c r="J363" s="10">
        <v>0.26</v>
      </c>
      <c r="K363" s="16">
        <v>0.2273</v>
      </c>
      <c r="L363" s="16">
        <v>0.35</v>
      </c>
      <c r="M363" s="16">
        <v>0.29849999999999999</v>
      </c>
      <c r="N363" s="16">
        <v>23</v>
      </c>
      <c r="O363" s="16">
        <v>95</v>
      </c>
      <c r="P363" s="16">
        <v>118</v>
      </c>
      <c r="Q363" s="10">
        <v>362</v>
      </c>
      <c r="R363" s="17">
        <v>40559</v>
      </c>
      <c r="S363" t="str">
        <f t="shared" si="40"/>
        <v>Winter</v>
      </c>
      <c r="T363">
        <f>2011 + Table1[[#This Row],[yr]]</f>
        <v>2011</v>
      </c>
      <c r="U363" t="str">
        <f t="shared" si="41"/>
        <v>January</v>
      </c>
      <c r="V363" t="str">
        <f t="shared" si="42"/>
        <v>01 PM</v>
      </c>
      <c r="W363" t="b">
        <f>Table1[[#This Row],[holiday]]</f>
        <v>0</v>
      </c>
      <c r="X363" t="str">
        <f t="shared" si="43"/>
        <v>Sunday</v>
      </c>
      <c r="Y363" t="str">
        <f t="shared" si="44"/>
        <v>Clear</v>
      </c>
      <c r="Z363" t="str">
        <f t="shared" si="45"/>
        <v>10.7 °C</v>
      </c>
      <c r="AA363" t="str">
        <f t="shared" si="45"/>
        <v>9.3 °C</v>
      </c>
      <c r="AB363" t="str">
        <f t="shared" si="46"/>
        <v>35 %</v>
      </c>
      <c r="AC363" t="str">
        <f t="shared" si="47"/>
        <v>20 km/h</v>
      </c>
      <c r="AD363">
        <f>Table1[[#This Row],[casual]]</f>
        <v>23</v>
      </c>
      <c r="AE363">
        <f>Table1[[#This Row],[registered]]</f>
        <v>95</v>
      </c>
      <c r="AF363">
        <f>Table1[[#This Row],[cnt]]</f>
        <v>118</v>
      </c>
    </row>
    <row r="364" spans="1:32" ht="15" thickBot="1" x14ac:dyDescent="0.35">
      <c r="A364" s="26">
        <v>363</v>
      </c>
      <c r="B364" s="17">
        <v>40559</v>
      </c>
      <c r="C364" s="10">
        <v>1</v>
      </c>
      <c r="D364" s="10">
        <v>0</v>
      </c>
      <c r="E364" s="10">
        <v>1</v>
      </c>
      <c r="F364" s="10">
        <v>14</v>
      </c>
      <c r="G364" s="18" t="b">
        <v>0</v>
      </c>
      <c r="H364" s="10">
        <v>0</v>
      </c>
      <c r="I364" s="10">
        <v>1</v>
      </c>
      <c r="J364" s="10">
        <v>0.28000000000000003</v>
      </c>
      <c r="K364" s="16">
        <v>0.2727</v>
      </c>
      <c r="L364" s="16">
        <v>0.36</v>
      </c>
      <c r="M364" s="16">
        <v>0.25369999999999998</v>
      </c>
      <c r="N364" s="16">
        <v>22</v>
      </c>
      <c r="O364" s="16">
        <v>69</v>
      </c>
      <c r="P364" s="16">
        <v>91</v>
      </c>
      <c r="Q364" s="31">
        <v>363</v>
      </c>
      <c r="R364" s="32">
        <v>40559</v>
      </c>
      <c r="S364" s="33" t="str">
        <f t="shared" si="40"/>
        <v>Winter</v>
      </c>
      <c r="T364" s="33">
        <f>2011 + Table1[[#This Row],[yr]]</f>
        <v>2011</v>
      </c>
      <c r="U364" s="33" t="str">
        <f t="shared" si="41"/>
        <v>January</v>
      </c>
      <c r="V364" s="33" t="str">
        <f t="shared" si="42"/>
        <v>02 PM</v>
      </c>
      <c r="W364" s="33" t="b">
        <f>Table1[[#This Row],[holiday]]</f>
        <v>0</v>
      </c>
      <c r="X364" s="33" t="str">
        <f t="shared" si="43"/>
        <v>Sunday</v>
      </c>
      <c r="Y364" s="33" t="str">
        <f t="shared" si="44"/>
        <v>Clear</v>
      </c>
      <c r="Z364" s="33" t="str">
        <f t="shared" si="45"/>
        <v>11.5 °C</v>
      </c>
      <c r="AA364" s="33" t="str">
        <f t="shared" si="45"/>
        <v>11.2 °C</v>
      </c>
      <c r="AB364" s="33" t="str">
        <f t="shared" si="46"/>
        <v>36 %</v>
      </c>
      <c r="AC364" s="33" t="str">
        <f t="shared" si="47"/>
        <v>17 km/h</v>
      </c>
      <c r="AD364" s="33">
        <f>Table1[[#This Row],[casual]]</f>
        <v>22</v>
      </c>
      <c r="AE364" s="33">
        <f>Table1[[#This Row],[registered]]</f>
        <v>69</v>
      </c>
      <c r="AF364" s="33">
        <f>Table1[[#This Row],[cnt]]</f>
        <v>91</v>
      </c>
    </row>
    <row r="365" spans="1:32" ht="15" thickBot="1" x14ac:dyDescent="0.35">
      <c r="A365" s="26">
        <v>364</v>
      </c>
      <c r="B365" s="17">
        <v>40559</v>
      </c>
      <c r="C365" s="10">
        <v>1</v>
      </c>
      <c r="D365" s="10">
        <v>0</v>
      </c>
      <c r="E365" s="10">
        <v>1</v>
      </c>
      <c r="F365" s="10">
        <v>15</v>
      </c>
      <c r="G365" s="18" t="b">
        <v>0</v>
      </c>
      <c r="H365" s="10">
        <v>0</v>
      </c>
      <c r="I365" s="10">
        <v>1</v>
      </c>
      <c r="J365" s="10">
        <v>0.26</v>
      </c>
      <c r="K365" s="16">
        <v>0.2424</v>
      </c>
      <c r="L365" s="16">
        <v>0.38</v>
      </c>
      <c r="M365" s="16">
        <v>0.25369999999999998</v>
      </c>
      <c r="N365" s="16">
        <v>35</v>
      </c>
      <c r="O365" s="16">
        <v>78</v>
      </c>
      <c r="P365" s="16">
        <v>113</v>
      </c>
      <c r="Q365" s="10">
        <v>364</v>
      </c>
      <c r="R365" s="17">
        <v>40559</v>
      </c>
      <c r="S365" t="str">
        <f t="shared" si="40"/>
        <v>Winter</v>
      </c>
      <c r="T365">
        <f>2011 + Table1[[#This Row],[yr]]</f>
        <v>2011</v>
      </c>
      <c r="U365" t="str">
        <f t="shared" si="41"/>
        <v>January</v>
      </c>
      <c r="V365" t="str">
        <f t="shared" si="42"/>
        <v>03 PM</v>
      </c>
      <c r="W365" t="b">
        <f>Table1[[#This Row],[holiday]]</f>
        <v>0</v>
      </c>
      <c r="X365" t="str">
        <f t="shared" si="43"/>
        <v>Sunday</v>
      </c>
      <c r="Y365" t="str">
        <f t="shared" si="44"/>
        <v>Clear</v>
      </c>
      <c r="Z365" t="str">
        <f t="shared" si="45"/>
        <v>10.7 °C</v>
      </c>
      <c r="AA365" t="str">
        <f t="shared" si="45"/>
        <v>9.9 °C</v>
      </c>
      <c r="AB365" t="str">
        <f t="shared" si="46"/>
        <v>38 %</v>
      </c>
      <c r="AC365" t="str">
        <f t="shared" si="47"/>
        <v>17 km/h</v>
      </c>
      <c r="AD365">
        <f>Table1[[#This Row],[casual]]</f>
        <v>35</v>
      </c>
      <c r="AE365">
        <f>Table1[[#This Row],[registered]]</f>
        <v>78</v>
      </c>
      <c r="AF365">
        <f>Table1[[#This Row],[cnt]]</f>
        <v>113</v>
      </c>
    </row>
    <row r="366" spans="1:32" ht="15" thickBot="1" x14ac:dyDescent="0.35">
      <c r="A366" s="26">
        <v>365</v>
      </c>
      <c r="B366" s="17">
        <v>40559</v>
      </c>
      <c r="C366" s="10">
        <v>1</v>
      </c>
      <c r="D366" s="10">
        <v>0</v>
      </c>
      <c r="E366" s="10">
        <v>1</v>
      </c>
      <c r="F366" s="10">
        <v>16</v>
      </c>
      <c r="G366" s="18" t="b">
        <v>0</v>
      </c>
      <c r="H366" s="10">
        <v>0</v>
      </c>
      <c r="I366" s="10">
        <v>1</v>
      </c>
      <c r="J366" s="10">
        <v>0.24</v>
      </c>
      <c r="K366" s="16">
        <v>0.2273</v>
      </c>
      <c r="L366" s="16">
        <v>0.38</v>
      </c>
      <c r="M366" s="16">
        <v>0.22389999999999999</v>
      </c>
      <c r="N366" s="16">
        <v>22</v>
      </c>
      <c r="O366" s="16">
        <v>77</v>
      </c>
      <c r="P366" s="16">
        <v>99</v>
      </c>
      <c r="Q366" s="31">
        <v>365</v>
      </c>
      <c r="R366" s="32">
        <v>40559</v>
      </c>
      <c r="S366" s="33" t="str">
        <f t="shared" si="40"/>
        <v>Winter</v>
      </c>
      <c r="T366" s="33">
        <f>2011 + Table1[[#This Row],[yr]]</f>
        <v>2011</v>
      </c>
      <c r="U366" s="33" t="str">
        <f t="shared" si="41"/>
        <v>January</v>
      </c>
      <c r="V366" s="33" t="str">
        <f t="shared" si="42"/>
        <v>04 PM</v>
      </c>
      <c r="W366" s="33" t="b">
        <f>Table1[[#This Row],[holiday]]</f>
        <v>0</v>
      </c>
      <c r="X366" s="33" t="str">
        <f t="shared" si="43"/>
        <v>Sunday</v>
      </c>
      <c r="Y366" s="33" t="str">
        <f t="shared" si="44"/>
        <v>Clear</v>
      </c>
      <c r="Z366" s="33" t="str">
        <f t="shared" si="45"/>
        <v>9.8 °C</v>
      </c>
      <c r="AA366" s="33" t="str">
        <f t="shared" si="45"/>
        <v>9.3 °C</v>
      </c>
      <c r="AB366" s="33" t="str">
        <f t="shared" si="46"/>
        <v>38 %</v>
      </c>
      <c r="AC366" s="33" t="str">
        <f t="shared" si="47"/>
        <v>15 km/h</v>
      </c>
      <c r="AD366" s="33">
        <f>Table1[[#This Row],[casual]]</f>
        <v>22</v>
      </c>
      <c r="AE366" s="33">
        <f>Table1[[#This Row],[registered]]</f>
        <v>77</v>
      </c>
      <c r="AF366" s="33">
        <f>Table1[[#This Row],[cnt]]</f>
        <v>99</v>
      </c>
    </row>
    <row r="367" spans="1:32" ht="15" thickBot="1" x14ac:dyDescent="0.35">
      <c r="A367" s="26">
        <v>366</v>
      </c>
      <c r="B367" s="17">
        <v>40559</v>
      </c>
      <c r="C367" s="10">
        <v>1</v>
      </c>
      <c r="D367" s="10">
        <v>0</v>
      </c>
      <c r="E367" s="10">
        <v>1</v>
      </c>
      <c r="F367" s="10">
        <v>17</v>
      </c>
      <c r="G367" s="18" t="b">
        <v>0</v>
      </c>
      <c r="H367" s="10">
        <v>0</v>
      </c>
      <c r="I367" s="10">
        <v>1</v>
      </c>
      <c r="J367" s="10">
        <v>0.22</v>
      </c>
      <c r="K367" s="16">
        <v>0.21210000000000001</v>
      </c>
      <c r="L367" s="16">
        <v>0.37</v>
      </c>
      <c r="M367" s="16">
        <v>0.25369999999999998</v>
      </c>
      <c r="N367" s="16">
        <v>23</v>
      </c>
      <c r="O367" s="16">
        <v>82</v>
      </c>
      <c r="P367" s="16">
        <v>105</v>
      </c>
      <c r="Q367" s="10">
        <v>366</v>
      </c>
      <c r="R367" s="17">
        <v>40559</v>
      </c>
      <c r="S367" t="str">
        <f t="shared" si="40"/>
        <v>Winter</v>
      </c>
      <c r="T367">
        <f>2011 + Table1[[#This Row],[yr]]</f>
        <v>2011</v>
      </c>
      <c r="U367" t="str">
        <f t="shared" si="41"/>
        <v>January</v>
      </c>
      <c r="V367" t="str">
        <f t="shared" si="42"/>
        <v>05 PM</v>
      </c>
      <c r="W367" t="b">
        <f>Table1[[#This Row],[holiday]]</f>
        <v>0</v>
      </c>
      <c r="X367" t="str">
        <f t="shared" si="43"/>
        <v>Sunday</v>
      </c>
      <c r="Y367" t="str">
        <f t="shared" si="44"/>
        <v>Clear</v>
      </c>
      <c r="Z367" t="str">
        <f t="shared" si="45"/>
        <v>9 °C</v>
      </c>
      <c r="AA367" t="str">
        <f t="shared" si="45"/>
        <v>8.7 °C</v>
      </c>
      <c r="AB367" t="str">
        <f t="shared" si="46"/>
        <v>37 %</v>
      </c>
      <c r="AC367" t="str">
        <f t="shared" si="47"/>
        <v>17 km/h</v>
      </c>
      <c r="AD367">
        <f>Table1[[#This Row],[casual]]</f>
        <v>23</v>
      </c>
      <c r="AE367">
        <f>Table1[[#This Row],[registered]]</f>
        <v>82</v>
      </c>
      <c r="AF367">
        <f>Table1[[#This Row],[cnt]]</f>
        <v>105</v>
      </c>
    </row>
    <row r="368" spans="1:32" ht="15" thickBot="1" x14ac:dyDescent="0.35">
      <c r="A368" s="26">
        <v>367</v>
      </c>
      <c r="B368" s="17">
        <v>40559</v>
      </c>
      <c r="C368" s="10">
        <v>1</v>
      </c>
      <c r="D368" s="10">
        <v>0</v>
      </c>
      <c r="E368" s="10">
        <v>1</v>
      </c>
      <c r="F368" s="10">
        <v>18</v>
      </c>
      <c r="G368" s="18" t="b">
        <v>0</v>
      </c>
      <c r="H368" s="10">
        <v>0</v>
      </c>
      <c r="I368" s="10">
        <v>1</v>
      </c>
      <c r="J368" s="10">
        <v>0.2</v>
      </c>
      <c r="K368" s="16">
        <v>0.21210000000000001</v>
      </c>
      <c r="L368" s="16">
        <v>0.4</v>
      </c>
      <c r="M368" s="16">
        <v>0.16420000000000001</v>
      </c>
      <c r="N368" s="16">
        <v>11</v>
      </c>
      <c r="O368" s="16">
        <v>56</v>
      </c>
      <c r="P368" s="16">
        <v>67</v>
      </c>
      <c r="Q368" s="31">
        <v>367</v>
      </c>
      <c r="R368" s="32">
        <v>40559</v>
      </c>
      <c r="S368" s="33" t="str">
        <f t="shared" si="40"/>
        <v>Winter</v>
      </c>
      <c r="T368" s="33">
        <f>2011 + Table1[[#This Row],[yr]]</f>
        <v>2011</v>
      </c>
      <c r="U368" s="33" t="str">
        <f t="shared" si="41"/>
        <v>January</v>
      </c>
      <c r="V368" s="33" t="str">
        <f t="shared" si="42"/>
        <v>06 PM</v>
      </c>
      <c r="W368" s="33" t="b">
        <f>Table1[[#This Row],[holiday]]</f>
        <v>0</v>
      </c>
      <c r="X368" s="33" t="str">
        <f t="shared" si="43"/>
        <v>Sunday</v>
      </c>
      <c r="Y368" s="33" t="str">
        <f t="shared" si="44"/>
        <v>Clear</v>
      </c>
      <c r="Z368" s="33" t="str">
        <f t="shared" si="45"/>
        <v>8.2 °C</v>
      </c>
      <c r="AA368" s="33" t="str">
        <f t="shared" si="45"/>
        <v>8.7 °C</v>
      </c>
      <c r="AB368" s="33" t="str">
        <f t="shared" si="46"/>
        <v>40 %</v>
      </c>
      <c r="AC368" s="33" t="str">
        <f t="shared" si="47"/>
        <v>11 km/h</v>
      </c>
      <c r="AD368" s="33">
        <f>Table1[[#This Row],[casual]]</f>
        <v>11</v>
      </c>
      <c r="AE368" s="33">
        <f>Table1[[#This Row],[registered]]</f>
        <v>56</v>
      </c>
      <c r="AF368" s="33">
        <f>Table1[[#This Row],[cnt]]</f>
        <v>67</v>
      </c>
    </row>
    <row r="369" spans="1:32" ht="15" thickBot="1" x14ac:dyDescent="0.35">
      <c r="A369" s="26">
        <v>368</v>
      </c>
      <c r="B369" s="17">
        <v>40559</v>
      </c>
      <c r="C369" s="10">
        <v>1</v>
      </c>
      <c r="D369" s="10">
        <v>0</v>
      </c>
      <c r="E369" s="10">
        <v>1</v>
      </c>
      <c r="F369" s="10">
        <v>19</v>
      </c>
      <c r="G369" s="18" t="b">
        <v>0</v>
      </c>
      <c r="H369" s="10">
        <v>0</v>
      </c>
      <c r="I369" s="10">
        <v>1</v>
      </c>
      <c r="J369" s="10">
        <v>0.18</v>
      </c>
      <c r="K369" s="16">
        <v>0.19700000000000001</v>
      </c>
      <c r="L369" s="16">
        <v>0.47</v>
      </c>
      <c r="M369" s="16">
        <v>0.1343</v>
      </c>
      <c r="N369" s="16">
        <v>14</v>
      </c>
      <c r="O369" s="16">
        <v>47</v>
      </c>
      <c r="P369" s="16">
        <v>61</v>
      </c>
      <c r="Q369" s="10">
        <v>368</v>
      </c>
      <c r="R369" s="17">
        <v>40559</v>
      </c>
      <c r="S369" t="str">
        <f t="shared" si="40"/>
        <v>Winter</v>
      </c>
      <c r="T369">
        <f>2011 + Table1[[#This Row],[yr]]</f>
        <v>2011</v>
      </c>
      <c r="U369" t="str">
        <f t="shared" si="41"/>
        <v>January</v>
      </c>
      <c r="V369" t="str">
        <f t="shared" si="42"/>
        <v>07 PM</v>
      </c>
      <c r="W369" t="b">
        <f>Table1[[#This Row],[holiday]]</f>
        <v>0</v>
      </c>
      <c r="X369" t="str">
        <f t="shared" si="43"/>
        <v>Sunday</v>
      </c>
      <c r="Y369" t="str">
        <f t="shared" si="44"/>
        <v>Clear</v>
      </c>
      <c r="Z369" t="str">
        <f t="shared" si="45"/>
        <v>7.4 °C</v>
      </c>
      <c r="AA369" t="str">
        <f t="shared" si="45"/>
        <v>8.1 °C</v>
      </c>
      <c r="AB369" t="str">
        <f t="shared" si="46"/>
        <v>47 %</v>
      </c>
      <c r="AC369" t="str">
        <f t="shared" si="47"/>
        <v>9 km/h</v>
      </c>
      <c r="AD369">
        <f>Table1[[#This Row],[casual]]</f>
        <v>14</v>
      </c>
      <c r="AE369">
        <f>Table1[[#This Row],[registered]]</f>
        <v>47</v>
      </c>
      <c r="AF369">
        <f>Table1[[#This Row],[cnt]]</f>
        <v>61</v>
      </c>
    </row>
    <row r="370" spans="1:32" ht="15" thickBot="1" x14ac:dyDescent="0.35">
      <c r="A370" s="26">
        <v>369</v>
      </c>
      <c r="B370" s="17">
        <v>40559</v>
      </c>
      <c r="C370" s="10">
        <v>1</v>
      </c>
      <c r="D370" s="10">
        <v>0</v>
      </c>
      <c r="E370" s="10">
        <v>1</v>
      </c>
      <c r="F370" s="10">
        <v>20</v>
      </c>
      <c r="G370" s="18" t="b">
        <v>0</v>
      </c>
      <c r="H370" s="10">
        <v>0</v>
      </c>
      <c r="I370" s="10">
        <v>1</v>
      </c>
      <c r="J370" s="10">
        <v>0.18</v>
      </c>
      <c r="K370" s="16">
        <v>0.19700000000000001</v>
      </c>
      <c r="L370" s="16">
        <v>0.47</v>
      </c>
      <c r="M370" s="16">
        <v>0.16420000000000001</v>
      </c>
      <c r="N370" s="16">
        <v>7</v>
      </c>
      <c r="O370" s="16">
        <v>50</v>
      </c>
      <c r="P370" s="16">
        <v>57</v>
      </c>
      <c r="Q370" s="31">
        <v>369</v>
      </c>
      <c r="R370" s="32">
        <v>40559</v>
      </c>
      <c r="S370" s="33" t="str">
        <f t="shared" si="40"/>
        <v>Winter</v>
      </c>
      <c r="T370" s="33">
        <f>2011 + Table1[[#This Row],[yr]]</f>
        <v>2011</v>
      </c>
      <c r="U370" s="33" t="str">
        <f t="shared" si="41"/>
        <v>January</v>
      </c>
      <c r="V370" s="33" t="str">
        <f t="shared" si="42"/>
        <v>08 PM</v>
      </c>
      <c r="W370" s="33" t="b">
        <f>Table1[[#This Row],[holiday]]</f>
        <v>0</v>
      </c>
      <c r="X370" s="33" t="str">
        <f t="shared" si="43"/>
        <v>Sunday</v>
      </c>
      <c r="Y370" s="33" t="str">
        <f t="shared" si="44"/>
        <v>Clear</v>
      </c>
      <c r="Z370" s="33" t="str">
        <f t="shared" si="45"/>
        <v>7.4 °C</v>
      </c>
      <c r="AA370" s="33" t="str">
        <f t="shared" si="45"/>
        <v>8.1 °C</v>
      </c>
      <c r="AB370" s="33" t="str">
        <f t="shared" si="46"/>
        <v>47 %</v>
      </c>
      <c r="AC370" s="33" t="str">
        <f t="shared" si="47"/>
        <v>11 km/h</v>
      </c>
      <c r="AD370" s="33">
        <f>Table1[[#This Row],[casual]]</f>
        <v>7</v>
      </c>
      <c r="AE370" s="33">
        <f>Table1[[#This Row],[registered]]</f>
        <v>50</v>
      </c>
      <c r="AF370" s="33">
        <f>Table1[[#This Row],[cnt]]</f>
        <v>57</v>
      </c>
    </row>
    <row r="371" spans="1:32" ht="15" thickBot="1" x14ac:dyDescent="0.35">
      <c r="A371" s="26">
        <v>370</v>
      </c>
      <c r="B371" s="17">
        <v>40559</v>
      </c>
      <c r="C371" s="10">
        <v>1</v>
      </c>
      <c r="D371" s="10">
        <v>0</v>
      </c>
      <c r="E371" s="10">
        <v>1</v>
      </c>
      <c r="F371" s="10">
        <v>21</v>
      </c>
      <c r="G371" s="18" t="b">
        <v>0</v>
      </c>
      <c r="H371" s="10">
        <v>0</v>
      </c>
      <c r="I371" s="10">
        <v>1</v>
      </c>
      <c r="J371" s="10">
        <v>0.18</v>
      </c>
      <c r="K371" s="16">
        <v>0.19700000000000001</v>
      </c>
      <c r="L371" s="16">
        <v>0.51</v>
      </c>
      <c r="M371" s="16">
        <v>0.16420000000000001</v>
      </c>
      <c r="N371" s="16">
        <v>6</v>
      </c>
      <c r="O371" s="16">
        <v>22</v>
      </c>
      <c r="P371" s="16">
        <v>28</v>
      </c>
      <c r="Q371" s="10">
        <v>370</v>
      </c>
      <c r="R371" s="17">
        <v>40559</v>
      </c>
      <c r="S371" t="str">
        <f t="shared" si="40"/>
        <v>Winter</v>
      </c>
      <c r="T371">
        <f>2011 + Table1[[#This Row],[yr]]</f>
        <v>2011</v>
      </c>
      <c r="U371" t="str">
        <f t="shared" si="41"/>
        <v>January</v>
      </c>
      <c r="V371" t="str">
        <f t="shared" si="42"/>
        <v>09 PM</v>
      </c>
      <c r="W371" t="b">
        <f>Table1[[#This Row],[holiday]]</f>
        <v>0</v>
      </c>
      <c r="X371" t="str">
        <f t="shared" si="43"/>
        <v>Sunday</v>
      </c>
      <c r="Y371" t="str">
        <f t="shared" si="44"/>
        <v>Clear</v>
      </c>
      <c r="Z371" t="str">
        <f t="shared" si="45"/>
        <v>7.4 °C</v>
      </c>
      <c r="AA371" t="str">
        <f t="shared" si="45"/>
        <v>8.1 °C</v>
      </c>
      <c r="AB371" t="str">
        <f t="shared" si="46"/>
        <v>51 %</v>
      </c>
      <c r="AC371" t="str">
        <f t="shared" si="47"/>
        <v>11 km/h</v>
      </c>
      <c r="AD371">
        <f>Table1[[#This Row],[casual]]</f>
        <v>6</v>
      </c>
      <c r="AE371">
        <f>Table1[[#This Row],[registered]]</f>
        <v>22</v>
      </c>
      <c r="AF371">
        <f>Table1[[#This Row],[cnt]]</f>
        <v>28</v>
      </c>
    </row>
    <row r="372" spans="1:32" ht="15" thickBot="1" x14ac:dyDescent="0.35">
      <c r="A372" s="26">
        <v>371</v>
      </c>
      <c r="B372" s="17">
        <v>40559</v>
      </c>
      <c r="C372" s="10">
        <v>1</v>
      </c>
      <c r="D372" s="10">
        <v>0</v>
      </c>
      <c r="E372" s="10">
        <v>1</v>
      </c>
      <c r="F372" s="10">
        <v>22</v>
      </c>
      <c r="G372" s="18" t="b">
        <v>0</v>
      </c>
      <c r="H372" s="10">
        <v>0</v>
      </c>
      <c r="I372" s="10">
        <v>2</v>
      </c>
      <c r="J372" s="10">
        <v>0.2</v>
      </c>
      <c r="K372" s="16">
        <v>0.21210000000000001</v>
      </c>
      <c r="L372" s="16">
        <v>0.49</v>
      </c>
      <c r="M372" s="16">
        <v>0.1343</v>
      </c>
      <c r="N372" s="16">
        <v>2</v>
      </c>
      <c r="O372" s="16">
        <v>19</v>
      </c>
      <c r="P372" s="16">
        <v>21</v>
      </c>
      <c r="Q372" s="31">
        <v>371</v>
      </c>
      <c r="R372" s="32">
        <v>40559</v>
      </c>
      <c r="S372" s="33" t="str">
        <f t="shared" si="40"/>
        <v>Winter</v>
      </c>
      <c r="T372" s="33">
        <f>2011 + Table1[[#This Row],[yr]]</f>
        <v>2011</v>
      </c>
      <c r="U372" s="33" t="str">
        <f t="shared" si="41"/>
        <v>January</v>
      </c>
      <c r="V372" s="33" t="str">
        <f t="shared" si="42"/>
        <v>10 PM</v>
      </c>
      <c r="W372" s="33" t="b">
        <f>Table1[[#This Row],[holiday]]</f>
        <v>0</v>
      </c>
      <c r="X372" s="33" t="str">
        <f t="shared" si="43"/>
        <v>Sunday</v>
      </c>
      <c r="Y372" s="33" t="str">
        <f t="shared" si="44"/>
        <v>Mist</v>
      </c>
      <c r="Z372" s="33" t="str">
        <f t="shared" si="45"/>
        <v>8.2 °C</v>
      </c>
      <c r="AA372" s="33" t="str">
        <f t="shared" si="45"/>
        <v>8.7 °C</v>
      </c>
      <c r="AB372" s="33" t="str">
        <f t="shared" si="46"/>
        <v>49 %</v>
      </c>
      <c r="AC372" s="33" t="str">
        <f t="shared" si="47"/>
        <v>9 km/h</v>
      </c>
      <c r="AD372" s="33">
        <f>Table1[[#This Row],[casual]]</f>
        <v>2</v>
      </c>
      <c r="AE372" s="33">
        <f>Table1[[#This Row],[registered]]</f>
        <v>19</v>
      </c>
      <c r="AF372" s="33">
        <f>Table1[[#This Row],[cnt]]</f>
        <v>21</v>
      </c>
    </row>
    <row r="373" spans="1:32" ht="15" thickBot="1" x14ac:dyDescent="0.35">
      <c r="A373" s="26">
        <v>372</v>
      </c>
      <c r="B373" s="17">
        <v>40559</v>
      </c>
      <c r="C373" s="10">
        <v>1</v>
      </c>
      <c r="D373" s="10">
        <v>0</v>
      </c>
      <c r="E373" s="10">
        <v>1</v>
      </c>
      <c r="F373" s="10">
        <v>23</v>
      </c>
      <c r="G373" s="18" t="b">
        <v>0</v>
      </c>
      <c r="H373" s="10">
        <v>0</v>
      </c>
      <c r="I373" s="10">
        <v>2</v>
      </c>
      <c r="J373" s="10">
        <v>0.2</v>
      </c>
      <c r="K373" s="16">
        <v>0.2273</v>
      </c>
      <c r="L373" s="16">
        <v>0.4</v>
      </c>
      <c r="M373" s="16">
        <v>0.1045</v>
      </c>
      <c r="N373" s="16">
        <v>0</v>
      </c>
      <c r="O373" s="16">
        <v>18</v>
      </c>
      <c r="P373" s="16">
        <v>18</v>
      </c>
      <c r="Q373" s="10">
        <v>372</v>
      </c>
      <c r="R373" s="17">
        <v>40559</v>
      </c>
      <c r="S373" t="str">
        <f t="shared" si="40"/>
        <v>Winter</v>
      </c>
      <c r="T373">
        <f>2011 + Table1[[#This Row],[yr]]</f>
        <v>2011</v>
      </c>
      <c r="U373" t="str">
        <f t="shared" si="41"/>
        <v>January</v>
      </c>
      <c r="V373" t="str">
        <f t="shared" si="42"/>
        <v>11 PM</v>
      </c>
      <c r="W373" t="b">
        <f>Table1[[#This Row],[holiday]]</f>
        <v>0</v>
      </c>
      <c r="X373" t="str">
        <f t="shared" si="43"/>
        <v>Sunday</v>
      </c>
      <c r="Y373" t="str">
        <f t="shared" si="44"/>
        <v>Mist</v>
      </c>
      <c r="Z373" t="str">
        <f t="shared" si="45"/>
        <v>8.2 °C</v>
      </c>
      <c r="AA373" t="str">
        <f t="shared" si="45"/>
        <v>9.3 °C</v>
      </c>
      <c r="AB373" t="str">
        <f t="shared" si="46"/>
        <v>40 %</v>
      </c>
      <c r="AC373" t="str">
        <f t="shared" si="47"/>
        <v>7 km/h</v>
      </c>
      <c r="AD373">
        <f>Table1[[#This Row],[casual]]</f>
        <v>0</v>
      </c>
      <c r="AE373">
        <f>Table1[[#This Row],[registered]]</f>
        <v>18</v>
      </c>
      <c r="AF373">
        <f>Table1[[#This Row],[cnt]]</f>
        <v>18</v>
      </c>
    </row>
    <row r="374" spans="1:32" ht="15" thickBot="1" x14ac:dyDescent="0.35">
      <c r="A374" s="26">
        <v>373</v>
      </c>
      <c r="B374" s="17">
        <v>40560</v>
      </c>
      <c r="C374" s="10">
        <v>1</v>
      </c>
      <c r="D374" s="10">
        <v>0</v>
      </c>
      <c r="E374" s="10">
        <v>1</v>
      </c>
      <c r="F374" s="10">
        <v>0</v>
      </c>
      <c r="G374" s="18" t="b">
        <v>1</v>
      </c>
      <c r="H374" s="10">
        <v>1</v>
      </c>
      <c r="I374" s="10">
        <v>2</v>
      </c>
      <c r="J374" s="10">
        <v>0.2</v>
      </c>
      <c r="K374" s="16">
        <v>0.19700000000000001</v>
      </c>
      <c r="L374" s="16">
        <v>0.47</v>
      </c>
      <c r="M374" s="16">
        <v>0.22389999999999999</v>
      </c>
      <c r="N374" s="16">
        <v>1</v>
      </c>
      <c r="O374" s="16">
        <v>16</v>
      </c>
      <c r="P374" s="16">
        <v>17</v>
      </c>
      <c r="Q374" s="31">
        <v>373</v>
      </c>
      <c r="R374" s="32">
        <v>40560</v>
      </c>
      <c r="S374" s="33" t="str">
        <f t="shared" si="40"/>
        <v>Winter</v>
      </c>
      <c r="T374" s="33">
        <f>2011 + Table1[[#This Row],[yr]]</f>
        <v>2011</v>
      </c>
      <c r="U374" s="33" t="str">
        <f t="shared" si="41"/>
        <v>January</v>
      </c>
      <c r="V374" s="33" t="str">
        <f t="shared" si="42"/>
        <v>12 AM</v>
      </c>
      <c r="W374" s="33" t="b">
        <f>Table1[[#This Row],[holiday]]</f>
        <v>1</v>
      </c>
      <c r="X374" s="33" t="str">
        <f t="shared" si="43"/>
        <v>Monday</v>
      </c>
      <c r="Y374" s="33" t="str">
        <f t="shared" si="44"/>
        <v>Mist</v>
      </c>
      <c r="Z374" s="33" t="str">
        <f t="shared" si="45"/>
        <v>8.2 °C</v>
      </c>
      <c r="AA374" s="33" t="str">
        <f t="shared" si="45"/>
        <v>8.1 °C</v>
      </c>
      <c r="AB374" s="33" t="str">
        <f t="shared" si="46"/>
        <v>47 %</v>
      </c>
      <c r="AC374" s="33" t="str">
        <f t="shared" si="47"/>
        <v>15 km/h</v>
      </c>
      <c r="AD374" s="33">
        <f>Table1[[#This Row],[casual]]</f>
        <v>1</v>
      </c>
      <c r="AE374" s="33">
        <f>Table1[[#This Row],[registered]]</f>
        <v>16</v>
      </c>
      <c r="AF374" s="33">
        <f>Table1[[#This Row],[cnt]]</f>
        <v>17</v>
      </c>
    </row>
    <row r="375" spans="1:32" ht="15" thickBot="1" x14ac:dyDescent="0.35">
      <c r="A375" s="26">
        <v>374</v>
      </c>
      <c r="B375" s="17">
        <v>40560</v>
      </c>
      <c r="C375" s="10">
        <v>1</v>
      </c>
      <c r="D375" s="10">
        <v>0</v>
      </c>
      <c r="E375" s="10">
        <v>1</v>
      </c>
      <c r="F375" s="10">
        <v>1</v>
      </c>
      <c r="G375" s="18" t="b">
        <v>1</v>
      </c>
      <c r="H375" s="10">
        <v>1</v>
      </c>
      <c r="I375" s="10">
        <v>2</v>
      </c>
      <c r="J375" s="10">
        <v>0.2</v>
      </c>
      <c r="K375" s="16">
        <v>0.19700000000000001</v>
      </c>
      <c r="L375" s="16">
        <v>0.44</v>
      </c>
      <c r="M375" s="16">
        <v>0.19400000000000001</v>
      </c>
      <c r="N375" s="16">
        <v>1</v>
      </c>
      <c r="O375" s="16">
        <v>15</v>
      </c>
      <c r="P375" s="16">
        <v>16</v>
      </c>
      <c r="Q375" s="10">
        <v>374</v>
      </c>
      <c r="R375" s="17">
        <v>40560</v>
      </c>
      <c r="S375" t="str">
        <f t="shared" si="40"/>
        <v>Winter</v>
      </c>
      <c r="T375">
        <f>2011 + Table1[[#This Row],[yr]]</f>
        <v>2011</v>
      </c>
      <c r="U375" t="str">
        <f t="shared" si="41"/>
        <v>January</v>
      </c>
      <c r="V375" t="str">
        <f t="shared" si="42"/>
        <v>01 AM</v>
      </c>
      <c r="W375" t="b">
        <f>Table1[[#This Row],[holiday]]</f>
        <v>1</v>
      </c>
      <c r="X375" t="str">
        <f t="shared" si="43"/>
        <v>Monday</v>
      </c>
      <c r="Y375" t="str">
        <f t="shared" si="44"/>
        <v>Mist</v>
      </c>
      <c r="Z375" t="str">
        <f t="shared" si="45"/>
        <v>8.2 °C</v>
      </c>
      <c r="AA375" t="str">
        <f t="shared" si="45"/>
        <v>8.1 °C</v>
      </c>
      <c r="AB375" t="str">
        <f t="shared" si="46"/>
        <v>44 %</v>
      </c>
      <c r="AC375" t="str">
        <f t="shared" si="47"/>
        <v>13 km/h</v>
      </c>
      <c r="AD375">
        <f>Table1[[#This Row],[casual]]</f>
        <v>1</v>
      </c>
      <c r="AE375">
        <f>Table1[[#This Row],[registered]]</f>
        <v>15</v>
      </c>
      <c r="AF375">
        <f>Table1[[#This Row],[cnt]]</f>
        <v>16</v>
      </c>
    </row>
    <row r="376" spans="1:32" ht="15" thickBot="1" x14ac:dyDescent="0.35">
      <c r="A376" s="26">
        <v>375</v>
      </c>
      <c r="B376" s="17">
        <v>40560</v>
      </c>
      <c r="C376" s="10">
        <v>1</v>
      </c>
      <c r="D376" s="10">
        <v>0</v>
      </c>
      <c r="E376" s="10">
        <v>1</v>
      </c>
      <c r="F376" s="10">
        <v>2</v>
      </c>
      <c r="G376" s="18" t="b">
        <v>1</v>
      </c>
      <c r="H376" s="10">
        <v>1</v>
      </c>
      <c r="I376" s="10">
        <v>2</v>
      </c>
      <c r="J376" s="10">
        <v>0.18</v>
      </c>
      <c r="K376" s="16">
        <v>0.16669999999999999</v>
      </c>
      <c r="L376" s="16">
        <v>0.43</v>
      </c>
      <c r="M376" s="16">
        <v>0.25369999999999998</v>
      </c>
      <c r="N376" s="16">
        <v>0</v>
      </c>
      <c r="O376" s="16">
        <v>8</v>
      </c>
      <c r="P376" s="16">
        <v>8</v>
      </c>
      <c r="Q376" s="31">
        <v>375</v>
      </c>
      <c r="R376" s="32">
        <v>40560</v>
      </c>
      <c r="S376" s="33" t="str">
        <f t="shared" si="40"/>
        <v>Winter</v>
      </c>
      <c r="T376" s="33">
        <f>2011 + Table1[[#This Row],[yr]]</f>
        <v>2011</v>
      </c>
      <c r="U376" s="33" t="str">
        <f t="shared" si="41"/>
        <v>January</v>
      </c>
      <c r="V376" s="33" t="str">
        <f t="shared" si="42"/>
        <v>02 AM</v>
      </c>
      <c r="W376" s="33" t="b">
        <f>Table1[[#This Row],[holiday]]</f>
        <v>1</v>
      </c>
      <c r="X376" s="33" t="str">
        <f t="shared" si="43"/>
        <v>Monday</v>
      </c>
      <c r="Y376" s="33" t="str">
        <f t="shared" si="44"/>
        <v>Mist</v>
      </c>
      <c r="Z376" s="33" t="str">
        <f t="shared" si="45"/>
        <v>7.4 °C</v>
      </c>
      <c r="AA376" s="33" t="str">
        <f t="shared" si="45"/>
        <v>6.8 °C</v>
      </c>
      <c r="AB376" s="33" t="str">
        <f t="shared" si="46"/>
        <v>43 %</v>
      </c>
      <c r="AC376" s="33" t="str">
        <f t="shared" si="47"/>
        <v>17 km/h</v>
      </c>
      <c r="AD376" s="33">
        <f>Table1[[#This Row],[casual]]</f>
        <v>0</v>
      </c>
      <c r="AE376" s="33">
        <f>Table1[[#This Row],[registered]]</f>
        <v>8</v>
      </c>
      <c r="AF376" s="33">
        <f>Table1[[#This Row],[cnt]]</f>
        <v>8</v>
      </c>
    </row>
    <row r="377" spans="1:32" ht="15" thickBot="1" x14ac:dyDescent="0.35">
      <c r="A377" s="26">
        <v>376</v>
      </c>
      <c r="B377" s="17">
        <v>40560</v>
      </c>
      <c r="C377" s="10">
        <v>1</v>
      </c>
      <c r="D377" s="10">
        <v>0</v>
      </c>
      <c r="E377" s="10">
        <v>1</v>
      </c>
      <c r="F377" s="10">
        <v>3</v>
      </c>
      <c r="G377" s="18" t="b">
        <v>1</v>
      </c>
      <c r="H377" s="10">
        <v>1</v>
      </c>
      <c r="I377" s="10">
        <v>2</v>
      </c>
      <c r="J377" s="10">
        <v>0.18</v>
      </c>
      <c r="K377" s="16">
        <v>0.18179999999999999</v>
      </c>
      <c r="L377" s="16">
        <v>0.43</v>
      </c>
      <c r="M377" s="16">
        <v>0.19400000000000001</v>
      </c>
      <c r="N377" s="16">
        <v>0</v>
      </c>
      <c r="O377" s="16">
        <v>2</v>
      </c>
      <c r="P377" s="16">
        <v>2</v>
      </c>
      <c r="Q377" s="10">
        <v>376</v>
      </c>
      <c r="R377" s="17">
        <v>40560</v>
      </c>
      <c r="S377" t="str">
        <f t="shared" si="40"/>
        <v>Winter</v>
      </c>
      <c r="T377">
        <f>2011 + Table1[[#This Row],[yr]]</f>
        <v>2011</v>
      </c>
      <c r="U377" t="str">
        <f t="shared" si="41"/>
        <v>January</v>
      </c>
      <c r="V377" t="str">
        <f t="shared" si="42"/>
        <v>03 AM</v>
      </c>
      <c r="W377" t="b">
        <f>Table1[[#This Row],[holiday]]</f>
        <v>1</v>
      </c>
      <c r="X377" t="str">
        <f t="shared" si="43"/>
        <v>Monday</v>
      </c>
      <c r="Y377" t="str">
        <f t="shared" si="44"/>
        <v>Mist</v>
      </c>
      <c r="Z377" t="str">
        <f t="shared" si="45"/>
        <v>7.4 °C</v>
      </c>
      <c r="AA377" t="str">
        <f t="shared" si="45"/>
        <v>7.5 °C</v>
      </c>
      <c r="AB377" t="str">
        <f t="shared" si="46"/>
        <v>43 %</v>
      </c>
      <c r="AC377" t="str">
        <f t="shared" si="47"/>
        <v>13 km/h</v>
      </c>
      <c r="AD377">
        <f>Table1[[#This Row],[casual]]</f>
        <v>0</v>
      </c>
      <c r="AE377">
        <f>Table1[[#This Row],[registered]]</f>
        <v>2</v>
      </c>
      <c r="AF377">
        <f>Table1[[#This Row],[cnt]]</f>
        <v>2</v>
      </c>
    </row>
    <row r="378" spans="1:32" ht="15" thickBot="1" x14ac:dyDescent="0.35">
      <c r="A378" s="26">
        <v>377</v>
      </c>
      <c r="B378" s="17">
        <v>40560</v>
      </c>
      <c r="C378" s="10">
        <v>1</v>
      </c>
      <c r="D378" s="10">
        <v>0</v>
      </c>
      <c r="E378" s="10">
        <v>1</v>
      </c>
      <c r="F378" s="10">
        <v>4</v>
      </c>
      <c r="G378" s="18" t="b">
        <v>1</v>
      </c>
      <c r="H378" s="10">
        <v>1</v>
      </c>
      <c r="I378" s="10">
        <v>2</v>
      </c>
      <c r="J378" s="10">
        <v>0.18</v>
      </c>
      <c r="K378" s="16">
        <v>0.19700000000000001</v>
      </c>
      <c r="L378" s="16">
        <v>0.43</v>
      </c>
      <c r="M378" s="16">
        <v>0.1343</v>
      </c>
      <c r="N378" s="16">
        <v>1</v>
      </c>
      <c r="O378" s="16">
        <v>2</v>
      </c>
      <c r="P378" s="16">
        <v>3</v>
      </c>
      <c r="Q378" s="31">
        <v>377</v>
      </c>
      <c r="R378" s="32">
        <v>40560</v>
      </c>
      <c r="S378" s="33" t="str">
        <f t="shared" si="40"/>
        <v>Winter</v>
      </c>
      <c r="T378" s="33">
        <f>2011 + Table1[[#This Row],[yr]]</f>
        <v>2011</v>
      </c>
      <c r="U378" s="33" t="str">
        <f t="shared" si="41"/>
        <v>January</v>
      </c>
      <c r="V378" s="33" t="str">
        <f t="shared" si="42"/>
        <v>04 AM</v>
      </c>
      <c r="W378" s="33" t="b">
        <f>Table1[[#This Row],[holiday]]</f>
        <v>1</v>
      </c>
      <c r="X378" s="33" t="str">
        <f t="shared" si="43"/>
        <v>Monday</v>
      </c>
      <c r="Y378" s="33" t="str">
        <f t="shared" si="44"/>
        <v>Mist</v>
      </c>
      <c r="Z378" s="33" t="str">
        <f t="shared" si="45"/>
        <v>7.4 °C</v>
      </c>
      <c r="AA378" s="33" t="str">
        <f t="shared" si="45"/>
        <v>8.1 °C</v>
      </c>
      <c r="AB378" s="33" t="str">
        <f t="shared" si="46"/>
        <v>43 %</v>
      </c>
      <c r="AC378" s="33" t="str">
        <f t="shared" si="47"/>
        <v>9 km/h</v>
      </c>
      <c r="AD378" s="33">
        <f>Table1[[#This Row],[casual]]</f>
        <v>1</v>
      </c>
      <c r="AE378" s="33">
        <f>Table1[[#This Row],[registered]]</f>
        <v>2</v>
      </c>
      <c r="AF378" s="33">
        <f>Table1[[#This Row],[cnt]]</f>
        <v>3</v>
      </c>
    </row>
    <row r="379" spans="1:32" ht="15" thickBot="1" x14ac:dyDescent="0.35">
      <c r="A379" s="26">
        <v>378</v>
      </c>
      <c r="B379" s="17">
        <v>40560</v>
      </c>
      <c r="C379" s="10">
        <v>1</v>
      </c>
      <c r="D379" s="10">
        <v>0</v>
      </c>
      <c r="E379" s="10">
        <v>1</v>
      </c>
      <c r="F379" s="10">
        <v>5</v>
      </c>
      <c r="G379" s="18" t="b">
        <v>1</v>
      </c>
      <c r="H379" s="10">
        <v>1</v>
      </c>
      <c r="I379" s="10">
        <v>2</v>
      </c>
      <c r="J379" s="10">
        <v>0.18</v>
      </c>
      <c r="K379" s="16">
        <v>0.19700000000000001</v>
      </c>
      <c r="L379" s="16">
        <v>0.43</v>
      </c>
      <c r="M379" s="16">
        <v>0.16420000000000001</v>
      </c>
      <c r="N379" s="16">
        <v>0</v>
      </c>
      <c r="O379" s="16">
        <v>1</v>
      </c>
      <c r="P379" s="16">
        <v>1</v>
      </c>
      <c r="Q379" s="10">
        <v>378</v>
      </c>
      <c r="R379" s="17">
        <v>40560</v>
      </c>
      <c r="S379" t="str">
        <f t="shared" si="40"/>
        <v>Winter</v>
      </c>
      <c r="T379">
        <f>2011 + Table1[[#This Row],[yr]]</f>
        <v>2011</v>
      </c>
      <c r="U379" t="str">
        <f t="shared" si="41"/>
        <v>January</v>
      </c>
      <c r="V379" t="str">
        <f t="shared" si="42"/>
        <v>05 AM</v>
      </c>
      <c r="W379" t="b">
        <f>Table1[[#This Row],[holiday]]</f>
        <v>1</v>
      </c>
      <c r="X379" t="str">
        <f t="shared" si="43"/>
        <v>Monday</v>
      </c>
      <c r="Y379" t="str">
        <f t="shared" si="44"/>
        <v>Mist</v>
      </c>
      <c r="Z379" t="str">
        <f t="shared" si="45"/>
        <v>7.4 °C</v>
      </c>
      <c r="AA379" t="str">
        <f t="shared" si="45"/>
        <v>8.1 °C</v>
      </c>
      <c r="AB379" t="str">
        <f t="shared" si="46"/>
        <v>43 %</v>
      </c>
      <c r="AC379" t="str">
        <f t="shared" si="47"/>
        <v>11 km/h</v>
      </c>
      <c r="AD379">
        <f>Table1[[#This Row],[casual]]</f>
        <v>0</v>
      </c>
      <c r="AE379">
        <f>Table1[[#This Row],[registered]]</f>
        <v>1</v>
      </c>
      <c r="AF379">
        <f>Table1[[#This Row],[cnt]]</f>
        <v>1</v>
      </c>
    </row>
    <row r="380" spans="1:32" ht="15" thickBot="1" x14ac:dyDescent="0.35">
      <c r="A380" s="26">
        <v>379</v>
      </c>
      <c r="B380" s="17">
        <v>40560</v>
      </c>
      <c r="C380" s="10">
        <v>1</v>
      </c>
      <c r="D380" s="10">
        <v>0</v>
      </c>
      <c r="E380" s="10">
        <v>1</v>
      </c>
      <c r="F380" s="10">
        <v>6</v>
      </c>
      <c r="G380" s="18" t="b">
        <v>1</v>
      </c>
      <c r="H380" s="10">
        <v>1</v>
      </c>
      <c r="I380" s="10">
        <v>2</v>
      </c>
      <c r="J380" s="10">
        <v>0.18</v>
      </c>
      <c r="K380" s="16">
        <v>0.18179999999999999</v>
      </c>
      <c r="L380" s="16">
        <v>0.43</v>
      </c>
      <c r="M380" s="16">
        <v>0.19400000000000001</v>
      </c>
      <c r="N380" s="16">
        <v>0</v>
      </c>
      <c r="O380" s="16">
        <v>5</v>
      </c>
      <c r="P380" s="16">
        <v>5</v>
      </c>
      <c r="Q380" s="31">
        <v>379</v>
      </c>
      <c r="R380" s="32">
        <v>40560</v>
      </c>
      <c r="S380" s="33" t="str">
        <f t="shared" si="40"/>
        <v>Winter</v>
      </c>
      <c r="T380" s="33">
        <f>2011 + Table1[[#This Row],[yr]]</f>
        <v>2011</v>
      </c>
      <c r="U380" s="33" t="str">
        <f t="shared" si="41"/>
        <v>January</v>
      </c>
      <c r="V380" s="33" t="str">
        <f t="shared" si="42"/>
        <v>06 AM</v>
      </c>
      <c r="W380" s="33" t="b">
        <f>Table1[[#This Row],[holiday]]</f>
        <v>1</v>
      </c>
      <c r="X380" s="33" t="str">
        <f t="shared" si="43"/>
        <v>Monday</v>
      </c>
      <c r="Y380" s="33" t="str">
        <f t="shared" si="44"/>
        <v>Mist</v>
      </c>
      <c r="Z380" s="33" t="str">
        <f t="shared" si="45"/>
        <v>7.4 °C</v>
      </c>
      <c r="AA380" s="33" t="str">
        <f t="shared" si="45"/>
        <v>7.5 °C</v>
      </c>
      <c r="AB380" s="33" t="str">
        <f t="shared" si="46"/>
        <v>43 %</v>
      </c>
      <c r="AC380" s="33" t="str">
        <f t="shared" si="47"/>
        <v>13 km/h</v>
      </c>
      <c r="AD380" s="33">
        <f>Table1[[#This Row],[casual]]</f>
        <v>0</v>
      </c>
      <c r="AE380" s="33">
        <f>Table1[[#This Row],[registered]]</f>
        <v>5</v>
      </c>
      <c r="AF380" s="33">
        <f>Table1[[#This Row],[cnt]]</f>
        <v>5</v>
      </c>
    </row>
    <row r="381" spans="1:32" ht="15" thickBot="1" x14ac:dyDescent="0.35">
      <c r="A381" s="26">
        <v>380</v>
      </c>
      <c r="B381" s="17">
        <v>40560</v>
      </c>
      <c r="C381" s="10">
        <v>1</v>
      </c>
      <c r="D381" s="10">
        <v>0</v>
      </c>
      <c r="E381" s="10">
        <v>1</v>
      </c>
      <c r="F381" s="10">
        <v>7</v>
      </c>
      <c r="G381" s="18" t="b">
        <v>1</v>
      </c>
      <c r="H381" s="10">
        <v>1</v>
      </c>
      <c r="I381" s="10">
        <v>2</v>
      </c>
      <c r="J381" s="10">
        <v>0.16</v>
      </c>
      <c r="K381" s="16">
        <v>0.18179999999999999</v>
      </c>
      <c r="L381" s="16">
        <v>0.5</v>
      </c>
      <c r="M381" s="16">
        <v>0.1343</v>
      </c>
      <c r="N381" s="16">
        <v>4</v>
      </c>
      <c r="O381" s="16">
        <v>9</v>
      </c>
      <c r="P381" s="16">
        <v>13</v>
      </c>
      <c r="Q381" s="10">
        <v>380</v>
      </c>
      <c r="R381" s="17">
        <v>40560</v>
      </c>
      <c r="S381" t="str">
        <f t="shared" si="40"/>
        <v>Winter</v>
      </c>
      <c r="T381">
        <f>2011 + Table1[[#This Row],[yr]]</f>
        <v>2011</v>
      </c>
      <c r="U381" t="str">
        <f t="shared" si="41"/>
        <v>January</v>
      </c>
      <c r="V381" t="str">
        <f t="shared" si="42"/>
        <v>07 AM</v>
      </c>
      <c r="W381" t="b">
        <f>Table1[[#This Row],[holiday]]</f>
        <v>1</v>
      </c>
      <c r="X381" t="str">
        <f t="shared" si="43"/>
        <v>Monday</v>
      </c>
      <c r="Y381" t="str">
        <f t="shared" si="44"/>
        <v>Mist</v>
      </c>
      <c r="Z381" t="str">
        <f t="shared" si="45"/>
        <v>6.6 °C</v>
      </c>
      <c r="AA381" t="str">
        <f t="shared" si="45"/>
        <v>7.5 °C</v>
      </c>
      <c r="AB381" t="str">
        <f t="shared" si="46"/>
        <v>50 %</v>
      </c>
      <c r="AC381" t="str">
        <f t="shared" si="47"/>
        <v>9 km/h</v>
      </c>
      <c r="AD381">
        <f>Table1[[#This Row],[casual]]</f>
        <v>4</v>
      </c>
      <c r="AE381">
        <f>Table1[[#This Row],[registered]]</f>
        <v>9</v>
      </c>
      <c r="AF381">
        <f>Table1[[#This Row],[cnt]]</f>
        <v>13</v>
      </c>
    </row>
    <row r="382" spans="1:32" ht="15" thickBot="1" x14ac:dyDescent="0.35">
      <c r="A382" s="26">
        <v>381</v>
      </c>
      <c r="B382" s="17">
        <v>40560</v>
      </c>
      <c r="C382" s="10">
        <v>1</v>
      </c>
      <c r="D382" s="10">
        <v>0</v>
      </c>
      <c r="E382" s="10">
        <v>1</v>
      </c>
      <c r="F382" s="10">
        <v>8</v>
      </c>
      <c r="G382" s="18" t="b">
        <v>1</v>
      </c>
      <c r="H382" s="10">
        <v>1</v>
      </c>
      <c r="I382" s="10">
        <v>2</v>
      </c>
      <c r="J382" s="10">
        <v>0.16</v>
      </c>
      <c r="K382" s="16">
        <v>0.1515</v>
      </c>
      <c r="L382" s="16">
        <v>0.47</v>
      </c>
      <c r="M382" s="16">
        <v>0.22389999999999999</v>
      </c>
      <c r="N382" s="16">
        <v>3</v>
      </c>
      <c r="O382" s="16">
        <v>30</v>
      </c>
      <c r="P382" s="16">
        <v>33</v>
      </c>
      <c r="Q382" s="31">
        <v>381</v>
      </c>
      <c r="R382" s="32">
        <v>40560</v>
      </c>
      <c r="S382" s="33" t="str">
        <f t="shared" si="40"/>
        <v>Winter</v>
      </c>
      <c r="T382" s="33">
        <f>2011 + Table1[[#This Row],[yr]]</f>
        <v>2011</v>
      </c>
      <c r="U382" s="33" t="str">
        <f t="shared" si="41"/>
        <v>January</v>
      </c>
      <c r="V382" s="33" t="str">
        <f t="shared" si="42"/>
        <v>08 AM</v>
      </c>
      <c r="W382" s="33" t="b">
        <f>Table1[[#This Row],[holiday]]</f>
        <v>1</v>
      </c>
      <c r="X382" s="33" t="str">
        <f t="shared" si="43"/>
        <v>Monday</v>
      </c>
      <c r="Y382" s="33" t="str">
        <f t="shared" si="44"/>
        <v>Mist</v>
      </c>
      <c r="Z382" s="33" t="str">
        <f t="shared" si="45"/>
        <v>6.6 °C</v>
      </c>
      <c r="AA382" s="33" t="str">
        <f t="shared" si="45"/>
        <v>6.2 °C</v>
      </c>
      <c r="AB382" s="33" t="str">
        <f t="shared" si="46"/>
        <v>47 %</v>
      </c>
      <c r="AC382" s="33" t="str">
        <f t="shared" si="47"/>
        <v>15 km/h</v>
      </c>
      <c r="AD382" s="33">
        <f>Table1[[#This Row],[casual]]</f>
        <v>3</v>
      </c>
      <c r="AE382" s="33">
        <f>Table1[[#This Row],[registered]]</f>
        <v>30</v>
      </c>
      <c r="AF382" s="33">
        <f>Table1[[#This Row],[cnt]]</f>
        <v>33</v>
      </c>
    </row>
    <row r="383" spans="1:32" ht="15" thickBot="1" x14ac:dyDescent="0.35">
      <c r="A383" s="26">
        <v>382</v>
      </c>
      <c r="B383" s="17">
        <v>40560</v>
      </c>
      <c r="C383" s="10">
        <v>1</v>
      </c>
      <c r="D383" s="10">
        <v>0</v>
      </c>
      <c r="E383" s="10">
        <v>1</v>
      </c>
      <c r="F383" s="10">
        <v>9</v>
      </c>
      <c r="G383" s="18" t="b">
        <v>1</v>
      </c>
      <c r="H383" s="10">
        <v>1</v>
      </c>
      <c r="I383" s="10">
        <v>2</v>
      </c>
      <c r="J383" s="10">
        <v>0.16</v>
      </c>
      <c r="K383" s="16">
        <v>0.1515</v>
      </c>
      <c r="L383" s="16">
        <v>0.47</v>
      </c>
      <c r="M383" s="16">
        <v>0.22389999999999999</v>
      </c>
      <c r="N383" s="16">
        <v>8</v>
      </c>
      <c r="O383" s="16">
        <v>39</v>
      </c>
      <c r="P383" s="16">
        <v>47</v>
      </c>
      <c r="Q383" s="10">
        <v>382</v>
      </c>
      <c r="R383" s="17">
        <v>40560</v>
      </c>
      <c r="S383" t="str">
        <f t="shared" si="40"/>
        <v>Winter</v>
      </c>
      <c r="T383">
        <f>2011 + Table1[[#This Row],[yr]]</f>
        <v>2011</v>
      </c>
      <c r="U383" t="str">
        <f t="shared" si="41"/>
        <v>January</v>
      </c>
      <c r="V383" t="str">
        <f t="shared" si="42"/>
        <v>09 AM</v>
      </c>
      <c r="W383" t="b">
        <f>Table1[[#This Row],[holiday]]</f>
        <v>1</v>
      </c>
      <c r="X383" t="str">
        <f t="shared" si="43"/>
        <v>Monday</v>
      </c>
      <c r="Y383" t="str">
        <f t="shared" si="44"/>
        <v>Mist</v>
      </c>
      <c r="Z383" t="str">
        <f t="shared" si="45"/>
        <v>6.6 °C</v>
      </c>
      <c r="AA383" t="str">
        <f t="shared" si="45"/>
        <v>6.2 °C</v>
      </c>
      <c r="AB383" t="str">
        <f t="shared" si="46"/>
        <v>47 %</v>
      </c>
      <c r="AC383" t="str">
        <f t="shared" si="47"/>
        <v>15 km/h</v>
      </c>
      <c r="AD383">
        <f>Table1[[#This Row],[casual]]</f>
        <v>8</v>
      </c>
      <c r="AE383">
        <f>Table1[[#This Row],[registered]]</f>
        <v>39</v>
      </c>
      <c r="AF383">
        <f>Table1[[#This Row],[cnt]]</f>
        <v>47</v>
      </c>
    </row>
    <row r="384" spans="1:32" ht="15" thickBot="1" x14ac:dyDescent="0.35">
      <c r="A384" s="26">
        <v>383</v>
      </c>
      <c r="B384" s="17">
        <v>40560</v>
      </c>
      <c r="C384" s="10">
        <v>1</v>
      </c>
      <c r="D384" s="10">
        <v>0</v>
      </c>
      <c r="E384" s="10">
        <v>1</v>
      </c>
      <c r="F384" s="10">
        <v>10</v>
      </c>
      <c r="G384" s="18" t="b">
        <v>1</v>
      </c>
      <c r="H384" s="10">
        <v>1</v>
      </c>
      <c r="I384" s="10">
        <v>2</v>
      </c>
      <c r="J384" s="10">
        <v>0.16</v>
      </c>
      <c r="K384" s="16">
        <v>0.1515</v>
      </c>
      <c r="L384" s="16">
        <v>0.5</v>
      </c>
      <c r="M384" s="16">
        <v>0.25369999999999998</v>
      </c>
      <c r="N384" s="16">
        <v>7</v>
      </c>
      <c r="O384" s="16">
        <v>50</v>
      </c>
      <c r="P384" s="16">
        <v>57</v>
      </c>
      <c r="Q384" s="31">
        <v>383</v>
      </c>
      <c r="R384" s="32">
        <v>40560</v>
      </c>
      <c r="S384" s="33" t="str">
        <f t="shared" si="40"/>
        <v>Winter</v>
      </c>
      <c r="T384" s="33">
        <f>2011 + Table1[[#This Row],[yr]]</f>
        <v>2011</v>
      </c>
      <c r="U384" s="33" t="str">
        <f t="shared" si="41"/>
        <v>January</v>
      </c>
      <c r="V384" s="33" t="str">
        <f t="shared" si="42"/>
        <v>10 AM</v>
      </c>
      <c r="W384" s="33" t="b">
        <f>Table1[[#This Row],[holiday]]</f>
        <v>1</v>
      </c>
      <c r="X384" s="33" t="str">
        <f t="shared" si="43"/>
        <v>Monday</v>
      </c>
      <c r="Y384" s="33" t="str">
        <f t="shared" si="44"/>
        <v>Mist</v>
      </c>
      <c r="Z384" s="33" t="str">
        <f t="shared" si="45"/>
        <v>6.6 °C</v>
      </c>
      <c r="AA384" s="33" t="str">
        <f t="shared" si="45"/>
        <v>6.2 °C</v>
      </c>
      <c r="AB384" s="33" t="str">
        <f t="shared" si="46"/>
        <v>50 %</v>
      </c>
      <c r="AC384" s="33" t="str">
        <f t="shared" si="47"/>
        <v>17 km/h</v>
      </c>
      <c r="AD384" s="33">
        <f>Table1[[#This Row],[casual]]</f>
        <v>7</v>
      </c>
      <c r="AE384" s="33">
        <f>Table1[[#This Row],[registered]]</f>
        <v>50</v>
      </c>
      <c r="AF384" s="33">
        <f>Table1[[#This Row],[cnt]]</f>
        <v>57</v>
      </c>
    </row>
    <row r="385" spans="1:32" ht="15" thickBot="1" x14ac:dyDescent="0.35">
      <c r="A385" s="26">
        <v>384</v>
      </c>
      <c r="B385" s="17">
        <v>40560</v>
      </c>
      <c r="C385" s="10">
        <v>1</v>
      </c>
      <c r="D385" s="10">
        <v>0</v>
      </c>
      <c r="E385" s="10">
        <v>1</v>
      </c>
      <c r="F385" s="10">
        <v>11</v>
      </c>
      <c r="G385" s="18" t="b">
        <v>1</v>
      </c>
      <c r="H385" s="10">
        <v>1</v>
      </c>
      <c r="I385" s="10">
        <v>2</v>
      </c>
      <c r="J385" s="10">
        <v>0.16</v>
      </c>
      <c r="K385" s="16">
        <v>0.1515</v>
      </c>
      <c r="L385" s="16">
        <v>0.55000000000000004</v>
      </c>
      <c r="M385" s="16">
        <v>0.19400000000000001</v>
      </c>
      <c r="N385" s="16">
        <v>9</v>
      </c>
      <c r="O385" s="16">
        <v>55</v>
      </c>
      <c r="P385" s="16">
        <v>64</v>
      </c>
      <c r="Q385" s="10">
        <v>384</v>
      </c>
      <c r="R385" s="17">
        <v>40560</v>
      </c>
      <c r="S385" t="str">
        <f t="shared" si="40"/>
        <v>Winter</v>
      </c>
      <c r="T385">
        <f>2011 + Table1[[#This Row],[yr]]</f>
        <v>2011</v>
      </c>
      <c r="U385" t="str">
        <f t="shared" si="41"/>
        <v>January</v>
      </c>
      <c r="V385" t="str">
        <f t="shared" si="42"/>
        <v>11 AM</v>
      </c>
      <c r="W385" t="b">
        <f>Table1[[#This Row],[holiday]]</f>
        <v>1</v>
      </c>
      <c r="X385" t="str">
        <f t="shared" si="43"/>
        <v>Monday</v>
      </c>
      <c r="Y385" t="str">
        <f t="shared" si="44"/>
        <v>Mist</v>
      </c>
      <c r="Z385" t="str">
        <f t="shared" si="45"/>
        <v>6.6 °C</v>
      </c>
      <c r="AA385" t="str">
        <f t="shared" si="45"/>
        <v>6.2 °C</v>
      </c>
      <c r="AB385" t="str">
        <f t="shared" si="46"/>
        <v>55 %</v>
      </c>
      <c r="AC385" t="str">
        <f t="shared" si="47"/>
        <v>13 km/h</v>
      </c>
      <c r="AD385">
        <f>Table1[[#This Row],[casual]]</f>
        <v>9</v>
      </c>
      <c r="AE385">
        <f>Table1[[#This Row],[registered]]</f>
        <v>55</v>
      </c>
      <c r="AF385">
        <f>Table1[[#This Row],[cnt]]</f>
        <v>64</v>
      </c>
    </row>
    <row r="386" spans="1:32" ht="15" thickBot="1" x14ac:dyDescent="0.35">
      <c r="A386" s="26">
        <v>385</v>
      </c>
      <c r="B386" s="17">
        <v>40560</v>
      </c>
      <c r="C386" s="10">
        <v>1</v>
      </c>
      <c r="D386" s="10">
        <v>0</v>
      </c>
      <c r="E386" s="10">
        <v>1</v>
      </c>
      <c r="F386" s="10">
        <v>12</v>
      </c>
      <c r="G386" s="18" t="b">
        <v>1</v>
      </c>
      <c r="H386" s="10">
        <v>1</v>
      </c>
      <c r="I386" s="10">
        <v>2</v>
      </c>
      <c r="J386" s="10">
        <v>0.18</v>
      </c>
      <c r="K386" s="16">
        <v>0.19700000000000001</v>
      </c>
      <c r="L386" s="16">
        <v>0.47</v>
      </c>
      <c r="M386" s="16">
        <v>0.1343</v>
      </c>
      <c r="N386" s="16">
        <v>10</v>
      </c>
      <c r="O386" s="16">
        <v>70</v>
      </c>
      <c r="P386" s="16">
        <v>80</v>
      </c>
      <c r="Q386" s="31">
        <v>385</v>
      </c>
      <c r="R386" s="32">
        <v>40560</v>
      </c>
      <c r="S386" s="33" t="str">
        <f t="shared" ref="S386:S449" si="48">CHOOSE(C386, "Winter", "Spring", "Summer", "Fall")</f>
        <v>Winter</v>
      </c>
      <c r="T386" s="33">
        <f>2011 + Table1[[#This Row],[yr]]</f>
        <v>2011</v>
      </c>
      <c r="U386" s="33" t="str">
        <f t="shared" ref="U386:U449" si="49">CHOOSE(E386+0, "January", "February")</f>
        <v>January</v>
      </c>
      <c r="V386" s="33" t="str">
        <f t="shared" ref="V386:V449" si="50">TEXT(F386/24, "hh AM/PM")</f>
        <v>12 PM</v>
      </c>
      <c r="W386" s="33" t="b">
        <f>Table1[[#This Row],[holiday]]</f>
        <v>1</v>
      </c>
      <c r="X386" s="33" t="str">
        <f t="shared" ref="X386:X449" si="51">CHOOSE(H386+1, "Sunday", "Monday", "Tuesday", "Wednesday", "Thursday", "Friday", "Saturday")</f>
        <v>Monday</v>
      </c>
      <c r="Y386" s="33" t="str">
        <f t="shared" ref="Y386:Y449" si="52">CHOOSE(I386, "Clear", "Mist", "Light Snow/Rain", "Heavy Rain")</f>
        <v>Mist</v>
      </c>
      <c r="Z386" s="33" t="str">
        <f t="shared" ref="Z386:AA449" si="53">ROUND(J386 * 41, 1) &amp; " °C"</f>
        <v>7.4 °C</v>
      </c>
      <c r="AA386" s="33" t="str">
        <f t="shared" si="53"/>
        <v>8.1 °C</v>
      </c>
      <c r="AB386" s="33" t="str">
        <f t="shared" ref="AB386:AB449" si="54">ROUND(L386 * 100, 0) &amp; " %"</f>
        <v>47 %</v>
      </c>
      <c r="AC386" s="33" t="str">
        <f t="shared" ref="AC386:AC449" si="55">ROUND(M386 * 67, 1) &amp; " km/h"</f>
        <v>9 km/h</v>
      </c>
      <c r="AD386" s="33">
        <f>Table1[[#This Row],[casual]]</f>
        <v>10</v>
      </c>
      <c r="AE386" s="33">
        <f>Table1[[#This Row],[registered]]</f>
        <v>70</v>
      </c>
      <c r="AF386" s="33">
        <f>Table1[[#This Row],[cnt]]</f>
        <v>80</v>
      </c>
    </row>
    <row r="387" spans="1:32" ht="15" thickBot="1" x14ac:dyDescent="0.35">
      <c r="A387" s="26">
        <v>386</v>
      </c>
      <c r="B387" s="17">
        <v>40560</v>
      </c>
      <c r="C387" s="10">
        <v>1</v>
      </c>
      <c r="D387" s="10">
        <v>0</v>
      </c>
      <c r="E387" s="10">
        <v>1</v>
      </c>
      <c r="F387" s="10">
        <v>13</v>
      </c>
      <c r="G387" s="18" t="b">
        <v>1</v>
      </c>
      <c r="H387" s="10">
        <v>1</v>
      </c>
      <c r="I387" s="10">
        <v>2</v>
      </c>
      <c r="J387" s="10">
        <v>0.18</v>
      </c>
      <c r="K387" s="16">
        <v>0.19700000000000001</v>
      </c>
      <c r="L387" s="16">
        <v>0.47</v>
      </c>
      <c r="M387" s="16">
        <v>0.1343</v>
      </c>
      <c r="N387" s="16">
        <v>13</v>
      </c>
      <c r="O387" s="16">
        <v>80</v>
      </c>
      <c r="P387" s="16">
        <v>93</v>
      </c>
      <c r="Q387" s="10">
        <v>386</v>
      </c>
      <c r="R387" s="17">
        <v>40560</v>
      </c>
      <c r="S387" t="str">
        <f t="shared" si="48"/>
        <v>Winter</v>
      </c>
      <c r="T387">
        <f>2011 + Table1[[#This Row],[yr]]</f>
        <v>2011</v>
      </c>
      <c r="U387" t="str">
        <f t="shared" si="49"/>
        <v>January</v>
      </c>
      <c r="V387" t="str">
        <f t="shared" si="50"/>
        <v>01 PM</v>
      </c>
      <c r="W387" t="b">
        <f>Table1[[#This Row],[holiday]]</f>
        <v>1</v>
      </c>
      <c r="X387" t="str">
        <f t="shared" si="51"/>
        <v>Monday</v>
      </c>
      <c r="Y387" t="str">
        <f t="shared" si="52"/>
        <v>Mist</v>
      </c>
      <c r="Z387" t="str">
        <f t="shared" si="53"/>
        <v>7.4 °C</v>
      </c>
      <c r="AA387" t="str">
        <f t="shared" si="53"/>
        <v>8.1 °C</v>
      </c>
      <c r="AB387" t="str">
        <f t="shared" si="54"/>
        <v>47 %</v>
      </c>
      <c r="AC387" t="str">
        <f t="shared" si="55"/>
        <v>9 km/h</v>
      </c>
      <c r="AD387">
        <f>Table1[[#This Row],[casual]]</f>
        <v>13</v>
      </c>
      <c r="AE387">
        <f>Table1[[#This Row],[registered]]</f>
        <v>80</v>
      </c>
      <c r="AF387">
        <f>Table1[[#This Row],[cnt]]</f>
        <v>93</v>
      </c>
    </row>
    <row r="388" spans="1:32" ht="15" thickBot="1" x14ac:dyDescent="0.35">
      <c r="A388" s="26">
        <v>387</v>
      </c>
      <c r="B388" s="17">
        <v>40560</v>
      </c>
      <c r="C388" s="10">
        <v>1</v>
      </c>
      <c r="D388" s="10">
        <v>0</v>
      </c>
      <c r="E388" s="10">
        <v>1</v>
      </c>
      <c r="F388" s="10">
        <v>14</v>
      </c>
      <c r="G388" s="18" t="b">
        <v>1</v>
      </c>
      <c r="H388" s="10">
        <v>1</v>
      </c>
      <c r="I388" s="10">
        <v>2</v>
      </c>
      <c r="J388" s="10">
        <v>0.18</v>
      </c>
      <c r="K388" s="16">
        <v>0.21210000000000001</v>
      </c>
      <c r="L388" s="16">
        <v>0.43</v>
      </c>
      <c r="M388" s="16">
        <v>0.1045</v>
      </c>
      <c r="N388" s="16">
        <v>12</v>
      </c>
      <c r="O388" s="16">
        <v>74</v>
      </c>
      <c r="P388" s="16">
        <v>86</v>
      </c>
      <c r="Q388" s="31">
        <v>387</v>
      </c>
      <c r="R388" s="32">
        <v>40560</v>
      </c>
      <c r="S388" s="33" t="str">
        <f t="shared" si="48"/>
        <v>Winter</v>
      </c>
      <c r="T388" s="33">
        <f>2011 + Table1[[#This Row],[yr]]</f>
        <v>2011</v>
      </c>
      <c r="U388" s="33" t="str">
        <f t="shared" si="49"/>
        <v>January</v>
      </c>
      <c r="V388" s="33" t="str">
        <f t="shared" si="50"/>
        <v>02 PM</v>
      </c>
      <c r="W388" s="33" t="b">
        <f>Table1[[#This Row],[holiday]]</f>
        <v>1</v>
      </c>
      <c r="X388" s="33" t="str">
        <f t="shared" si="51"/>
        <v>Monday</v>
      </c>
      <c r="Y388" s="33" t="str">
        <f t="shared" si="52"/>
        <v>Mist</v>
      </c>
      <c r="Z388" s="33" t="str">
        <f t="shared" si="53"/>
        <v>7.4 °C</v>
      </c>
      <c r="AA388" s="33" t="str">
        <f t="shared" si="53"/>
        <v>8.7 °C</v>
      </c>
      <c r="AB388" s="33" t="str">
        <f t="shared" si="54"/>
        <v>43 %</v>
      </c>
      <c r="AC388" s="33" t="str">
        <f t="shared" si="55"/>
        <v>7 km/h</v>
      </c>
      <c r="AD388" s="33">
        <f>Table1[[#This Row],[casual]]</f>
        <v>12</v>
      </c>
      <c r="AE388" s="33">
        <f>Table1[[#This Row],[registered]]</f>
        <v>74</v>
      </c>
      <c r="AF388" s="33">
        <f>Table1[[#This Row],[cnt]]</f>
        <v>86</v>
      </c>
    </row>
    <row r="389" spans="1:32" ht="15" thickBot="1" x14ac:dyDescent="0.35">
      <c r="A389" s="26">
        <v>388</v>
      </c>
      <c r="B389" s="17">
        <v>40560</v>
      </c>
      <c r="C389" s="10">
        <v>1</v>
      </c>
      <c r="D389" s="10">
        <v>0</v>
      </c>
      <c r="E389" s="10">
        <v>1</v>
      </c>
      <c r="F389" s="10">
        <v>15</v>
      </c>
      <c r="G389" s="18" t="b">
        <v>1</v>
      </c>
      <c r="H389" s="10">
        <v>1</v>
      </c>
      <c r="I389" s="10">
        <v>2</v>
      </c>
      <c r="J389" s="10">
        <v>0.2</v>
      </c>
      <c r="K389" s="16">
        <v>0.21210000000000001</v>
      </c>
      <c r="L389" s="16">
        <v>0.47</v>
      </c>
      <c r="M389" s="16">
        <v>0.16420000000000001</v>
      </c>
      <c r="N389" s="16">
        <v>21</v>
      </c>
      <c r="O389" s="16">
        <v>72</v>
      </c>
      <c r="P389" s="16">
        <v>93</v>
      </c>
      <c r="Q389" s="10">
        <v>388</v>
      </c>
      <c r="R389" s="17">
        <v>40560</v>
      </c>
      <c r="S389" t="str">
        <f t="shared" si="48"/>
        <v>Winter</v>
      </c>
      <c r="T389">
        <f>2011 + Table1[[#This Row],[yr]]</f>
        <v>2011</v>
      </c>
      <c r="U389" t="str">
        <f t="shared" si="49"/>
        <v>January</v>
      </c>
      <c r="V389" t="str">
        <f t="shared" si="50"/>
        <v>03 PM</v>
      </c>
      <c r="W389" t="b">
        <f>Table1[[#This Row],[holiday]]</f>
        <v>1</v>
      </c>
      <c r="X389" t="str">
        <f t="shared" si="51"/>
        <v>Monday</v>
      </c>
      <c r="Y389" t="str">
        <f t="shared" si="52"/>
        <v>Mist</v>
      </c>
      <c r="Z389" t="str">
        <f t="shared" si="53"/>
        <v>8.2 °C</v>
      </c>
      <c r="AA389" t="str">
        <f t="shared" si="53"/>
        <v>8.7 °C</v>
      </c>
      <c r="AB389" t="str">
        <f t="shared" si="54"/>
        <v>47 %</v>
      </c>
      <c r="AC389" t="str">
        <f t="shared" si="55"/>
        <v>11 km/h</v>
      </c>
      <c r="AD389">
        <f>Table1[[#This Row],[casual]]</f>
        <v>21</v>
      </c>
      <c r="AE389">
        <f>Table1[[#This Row],[registered]]</f>
        <v>72</v>
      </c>
      <c r="AF389">
        <f>Table1[[#This Row],[cnt]]</f>
        <v>93</v>
      </c>
    </row>
    <row r="390" spans="1:32" ht="15" thickBot="1" x14ac:dyDescent="0.35">
      <c r="A390" s="26">
        <v>389</v>
      </c>
      <c r="B390" s="17">
        <v>40560</v>
      </c>
      <c r="C390" s="10">
        <v>1</v>
      </c>
      <c r="D390" s="10">
        <v>0</v>
      </c>
      <c r="E390" s="10">
        <v>1</v>
      </c>
      <c r="F390" s="10">
        <v>16</v>
      </c>
      <c r="G390" s="18" t="b">
        <v>1</v>
      </c>
      <c r="H390" s="10">
        <v>1</v>
      </c>
      <c r="I390" s="10">
        <v>2</v>
      </c>
      <c r="J390" s="10">
        <v>0.2</v>
      </c>
      <c r="K390" s="16">
        <v>0.21210000000000001</v>
      </c>
      <c r="L390" s="16">
        <v>0.47</v>
      </c>
      <c r="M390" s="16">
        <v>0.16420000000000001</v>
      </c>
      <c r="N390" s="16">
        <v>6</v>
      </c>
      <c r="O390" s="16">
        <v>76</v>
      </c>
      <c r="P390" s="16">
        <v>82</v>
      </c>
      <c r="Q390" s="31">
        <v>389</v>
      </c>
      <c r="R390" s="32">
        <v>40560</v>
      </c>
      <c r="S390" s="33" t="str">
        <f t="shared" si="48"/>
        <v>Winter</v>
      </c>
      <c r="T390" s="33">
        <f>2011 + Table1[[#This Row],[yr]]</f>
        <v>2011</v>
      </c>
      <c r="U390" s="33" t="str">
        <f t="shared" si="49"/>
        <v>January</v>
      </c>
      <c r="V390" s="33" t="str">
        <f t="shared" si="50"/>
        <v>04 PM</v>
      </c>
      <c r="W390" s="33" t="b">
        <f>Table1[[#This Row],[holiday]]</f>
        <v>1</v>
      </c>
      <c r="X390" s="33" t="str">
        <f t="shared" si="51"/>
        <v>Monday</v>
      </c>
      <c r="Y390" s="33" t="str">
        <f t="shared" si="52"/>
        <v>Mist</v>
      </c>
      <c r="Z390" s="33" t="str">
        <f t="shared" si="53"/>
        <v>8.2 °C</v>
      </c>
      <c r="AA390" s="33" t="str">
        <f t="shared" si="53"/>
        <v>8.7 °C</v>
      </c>
      <c r="AB390" s="33" t="str">
        <f t="shared" si="54"/>
        <v>47 %</v>
      </c>
      <c r="AC390" s="33" t="str">
        <f t="shared" si="55"/>
        <v>11 km/h</v>
      </c>
      <c r="AD390" s="33">
        <f>Table1[[#This Row],[casual]]</f>
        <v>6</v>
      </c>
      <c r="AE390" s="33">
        <f>Table1[[#This Row],[registered]]</f>
        <v>76</v>
      </c>
      <c r="AF390" s="33">
        <f>Table1[[#This Row],[cnt]]</f>
        <v>82</v>
      </c>
    </row>
    <row r="391" spans="1:32" ht="15" thickBot="1" x14ac:dyDescent="0.35">
      <c r="A391" s="26">
        <v>390</v>
      </c>
      <c r="B391" s="17">
        <v>40560</v>
      </c>
      <c r="C391" s="10">
        <v>1</v>
      </c>
      <c r="D391" s="10">
        <v>0</v>
      </c>
      <c r="E391" s="10">
        <v>1</v>
      </c>
      <c r="F391" s="10">
        <v>17</v>
      </c>
      <c r="G391" s="18" t="b">
        <v>1</v>
      </c>
      <c r="H391" s="10">
        <v>1</v>
      </c>
      <c r="I391" s="10">
        <v>1</v>
      </c>
      <c r="J391" s="10">
        <v>0.2</v>
      </c>
      <c r="K391" s="16">
        <v>0.19700000000000001</v>
      </c>
      <c r="L391" s="16">
        <v>0.51</v>
      </c>
      <c r="M391" s="16">
        <v>0.19400000000000001</v>
      </c>
      <c r="N391" s="16">
        <v>4</v>
      </c>
      <c r="O391" s="16">
        <v>67</v>
      </c>
      <c r="P391" s="16">
        <v>71</v>
      </c>
      <c r="Q391" s="10">
        <v>390</v>
      </c>
      <c r="R391" s="17">
        <v>40560</v>
      </c>
      <c r="S391" t="str">
        <f t="shared" si="48"/>
        <v>Winter</v>
      </c>
      <c r="T391">
        <f>2011 + Table1[[#This Row],[yr]]</f>
        <v>2011</v>
      </c>
      <c r="U391" t="str">
        <f t="shared" si="49"/>
        <v>January</v>
      </c>
      <c r="V391" t="str">
        <f t="shared" si="50"/>
        <v>05 PM</v>
      </c>
      <c r="W391" t="b">
        <f>Table1[[#This Row],[holiday]]</f>
        <v>1</v>
      </c>
      <c r="X391" t="str">
        <f t="shared" si="51"/>
        <v>Monday</v>
      </c>
      <c r="Y391" t="str">
        <f t="shared" si="52"/>
        <v>Clear</v>
      </c>
      <c r="Z391" t="str">
        <f t="shared" si="53"/>
        <v>8.2 °C</v>
      </c>
      <c r="AA391" t="str">
        <f t="shared" si="53"/>
        <v>8.1 °C</v>
      </c>
      <c r="AB391" t="str">
        <f t="shared" si="54"/>
        <v>51 %</v>
      </c>
      <c r="AC391" t="str">
        <f t="shared" si="55"/>
        <v>13 km/h</v>
      </c>
      <c r="AD391">
        <f>Table1[[#This Row],[casual]]</f>
        <v>4</v>
      </c>
      <c r="AE391">
        <f>Table1[[#This Row],[registered]]</f>
        <v>67</v>
      </c>
      <c r="AF391">
        <f>Table1[[#This Row],[cnt]]</f>
        <v>71</v>
      </c>
    </row>
    <row r="392" spans="1:32" ht="15" thickBot="1" x14ac:dyDescent="0.35">
      <c r="A392" s="26">
        <v>391</v>
      </c>
      <c r="B392" s="17">
        <v>40560</v>
      </c>
      <c r="C392" s="10">
        <v>1</v>
      </c>
      <c r="D392" s="10">
        <v>0</v>
      </c>
      <c r="E392" s="10">
        <v>1</v>
      </c>
      <c r="F392" s="10">
        <v>18</v>
      </c>
      <c r="G392" s="18" t="b">
        <v>1</v>
      </c>
      <c r="H392" s="10">
        <v>1</v>
      </c>
      <c r="I392" s="10">
        <v>2</v>
      </c>
      <c r="J392" s="10">
        <v>0.18</v>
      </c>
      <c r="K392" s="16">
        <v>0.16669999999999999</v>
      </c>
      <c r="L392" s="16">
        <v>0.55000000000000004</v>
      </c>
      <c r="M392" s="16">
        <v>0.25369999999999998</v>
      </c>
      <c r="N392" s="16">
        <v>7</v>
      </c>
      <c r="O392" s="16">
        <v>85</v>
      </c>
      <c r="P392" s="16">
        <v>92</v>
      </c>
      <c r="Q392" s="31">
        <v>391</v>
      </c>
      <c r="R392" s="32">
        <v>40560</v>
      </c>
      <c r="S392" s="33" t="str">
        <f t="shared" si="48"/>
        <v>Winter</v>
      </c>
      <c r="T392" s="33">
        <f>2011 + Table1[[#This Row],[yr]]</f>
        <v>2011</v>
      </c>
      <c r="U392" s="33" t="str">
        <f t="shared" si="49"/>
        <v>January</v>
      </c>
      <c r="V392" s="33" t="str">
        <f t="shared" si="50"/>
        <v>06 PM</v>
      </c>
      <c r="W392" s="33" t="b">
        <f>Table1[[#This Row],[holiday]]</f>
        <v>1</v>
      </c>
      <c r="X392" s="33" t="str">
        <f t="shared" si="51"/>
        <v>Monday</v>
      </c>
      <c r="Y392" s="33" t="str">
        <f t="shared" si="52"/>
        <v>Mist</v>
      </c>
      <c r="Z392" s="33" t="str">
        <f t="shared" si="53"/>
        <v>7.4 °C</v>
      </c>
      <c r="AA392" s="33" t="str">
        <f t="shared" si="53"/>
        <v>6.8 °C</v>
      </c>
      <c r="AB392" s="33" t="str">
        <f t="shared" si="54"/>
        <v>55 %</v>
      </c>
      <c r="AC392" s="33" t="str">
        <f t="shared" si="55"/>
        <v>17 km/h</v>
      </c>
      <c r="AD392" s="33">
        <f>Table1[[#This Row],[casual]]</f>
        <v>7</v>
      </c>
      <c r="AE392" s="33">
        <f>Table1[[#This Row],[registered]]</f>
        <v>85</v>
      </c>
      <c r="AF392" s="33">
        <f>Table1[[#This Row],[cnt]]</f>
        <v>92</v>
      </c>
    </row>
    <row r="393" spans="1:32" ht="15" thickBot="1" x14ac:dyDescent="0.35">
      <c r="A393" s="26">
        <v>392</v>
      </c>
      <c r="B393" s="17">
        <v>40560</v>
      </c>
      <c r="C393" s="10">
        <v>1</v>
      </c>
      <c r="D393" s="10">
        <v>0</v>
      </c>
      <c r="E393" s="10">
        <v>1</v>
      </c>
      <c r="F393" s="10">
        <v>19</v>
      </c>
      <c r="G393" s="18" t="b">
        <v>1</v>
      </c>
      <c r="H393" s="10">
        <v>1</v>
      </c>
      <c r="I393" s="10">
        <v>3</v>
      </c>
      <c r="J393" s="10">
        <v>0.18</v>
      </c>
      <c r="K393" s="16">
        <v>0.18179999999999999</v>
      </c>
      <c r="L393" s="16">
        <v>0.59</v>
      </c>
      <c r="M393" s="16">
        <v>0.19400000000000001</v>
      </c>
      <c r="N393" s="16">
        <v>2</v>
      </c>
      <c r="O393" s="16">
        <v>58</v>
      </c>
      <c r="P393" s="16">
        <v>60</v>
      </c>
      <c r="Q393" s="10">
        <v>392</v>
      </c>
      <c r="R393" s="17">
        <v>40560</v>
      </c>
      <c r="S393" t="str">
        <f t="shared" si="48"/>
        <v>Winter</v>
      </c>
      <c r="T393">
        <f>2011 + Table1[[#This Row],[yr]]</f>
        <v>2011</v>
      </c>
      <c r="U393" t="str">
        <f t="shared" si="49"/>
        <v>January</v>
      </c>
      <c r="V393" t="str">
        <f t="shared" si="50"/>
        <v>07 PM</v>
      </c>
      <c r="W393" t="b">
        <f>Table1[[#This Row],[holiday]]</f>
        <v>1</v>
      </c>
      <c r="X393" t="str">
        <f t="shared" si="51"/>
        <v>Monday</v>
      </c>
      <c r="Y393" t="str">
        <f t="shared" si="52"/>
        <v>Light Snow/Rain</v>
      </c>
      <c r="Z393" t="str">
        <f t="shared" si="53"/>
        <v>7.4 °C</v>
      </c>
      <c r="AA393" t="str">
        <f t="shared" si="53"/>
        <v>7.5 °C</v>
      </c>
      <c r="AB393" t="str">
        <f t="shared" si="54"/>
        <v>59 %</v>
      </c>
      <c r="AC393" t="str">
        <f t="shared" si="55"/>
        <v>13 km/h</v>
      </c>
      <c r="AD393">
        <f>Table1[[#This Row],[casual]]</f>
        <v>2</v>
      </c>
      <c r="AE393">
        <f>Table1[[#This Row],[registered]]</f>
        <v>58</v>
      </c>
      <c r="AF393">
        <f>Table1[[#This Row],[cnt]]</f>
        <v>60</v>
      </c>
    </row>
    <row r="394" spans="1:32" ht="15" thickBot="1" x14ac:dyDescent="0.35">
      <c r="A394" s="26">
        <v>393</v>
      </c>
      <c r="B394" s="17">
        <v>40560</v>
      </c>
      <c r="C394" s="10">
        <v>1</v>
      </c>
      <c r="D394" s="10">
        <v>0</v>
      </c>
      <c r="E394" s="10">
        <v>1</v>
      </c>
      <c r="F394" s="10">
        <v>20</v>
      </c>
      <c r="G394" s="18" t="b">
        <v>1</v>
      </c>
      <c r="H394" s="10">
        <v>1</v>
      </c>
      <c r="I394" s="10">
        <v>3</v>
      </c>
      <c r="J394" s="10">
        <v>0.16</v>
      </c>
      <c r="K394" s="16">
        <v>0.1515</v>
      </c>
      <c r="L394" s="16">
        <v>0.8</v>
      </c>
      <c r="M394" s="16">
        <v>0.19400000000000001</v>
      </c>
      <c r="N394" s="16">
        <v>4</v>
      </c>
      <c r="O394" s="16">
        <v>29</v>
      </c>
      <c r="P394" s="16">
        <v>33</v>
      </c>
      <c r="Q394" s="31">
        <v>393</v>
      </c>
      <c r="R394" s="32">
        <v>40560</v>
      </c>
      <c r="S394" s="33" t="str">
        <f t="shared" si="48"/>
        <v>Winter</v>
      </c>
      <c r="T394" s="33">
        <f>2011 + Table1[[#This Row],[yr]]</f>
        <v>2011</v>
      </c>
      <c r="U394" s="33" t="str">
        <f t="shared" si="49"/>
        <v>January</v>
      </c>
      <c r="V394" s="33" t="str">
        <f t="shared" si="50"/>
        <v>08 PM</v>
      </c>
      <c r="W394" s="33" t="b">
        <f>Table1[[#This Row],[holiday]]</f>
        <v>1</v>
      </c>
      <c r="X394" s="33" t="str">
        <f t="shared" si="51"/>
        <v>Monday</v>
      </c>
      <c r="Y394" s="33" t="str">
        <f t="shared" si="52"/>
        <v>Light Snow/Rain</v>
      </c>
      <c r="Z394" s="33" t="str">
        <f t="shared" si="53"/>
        <v>6.6 °C</v>
      </c>
      <c r="AA394" s="33" t="str">
        <f t="shared" si="53"/>
        <v>6.2 °C</v>
      </c>
      <c r="AB394" s="33" t="str">
        <f t="shared" si="54"/>
        <v>80 %</v>
      </c>
      <c r="AC394" s="33" t="str">
        <f t="shared" si="55"/>
        <v>13 km/h</v>
      </c>
      <c r="AD394" s="33">
        <f>Table1[[#This Row],[casual]]</f>
        <v>4</v>
      </c>
      <c r="AE394" s="33">
        <f>Table1[[#This Row],[registered]]</f>
        <v>29</v>
      </c>
      <c r="AF394" s="33">
        <f>Table1[[#This Row],[cnt]]</f>
        <v>33</v>
      </c>
    </row>
    <row r="395" spans="1:32" ht="15" thickBot="1" x14ac:dyDescent="0.35">
      <c r="A395" s="26">
        <v>394</v>
      </c>
      <c r="B395" s="17">
        <v>40560</v>
      </c>
      <c r="C395" s="10">
        <v>1</v>
      </c>
      <c r="D395" s="10">
        <v>0</v>
      </c>
      <c r="E395" s="10">
        <v>1</v>
      </c>
      <c r="F395" s="10">
        <v>21</v>
      </c>
      <c r="G395" s="18" t="b">
        <v>1</v>
      </c>
      <c r="H395" s="10">
        <v>1</v>
      </c>
      <c r="I395" s="10">
        <v>3</v>
      </c>
      <c r="J395" s="10">
        <v>0.16</v>
      </c>
      <c r="K395" s="16">
        <v>0.1515</v>
      </c>
      <c r="L395" s="16">
        <v>0.8</v>
      </c>
      <c r="M395" s="16">
        <v>0.19400000000000001</v>
      </c>
      <c r="N395" s="16">
        <v>3</v>
      </c>
      <c r="O395" s="16">
        <v>24</v>
      </c>
      <c r="P395" s="16">
        <v>27</v>
      </c>
      <c r="Q395" s="10">
        <v>394</v>
      </c>
      <c r="R395" s="17">
        <v>40560</v>
      </c>
      <c r="S395" t="str">
        <f t="shared" si="48"/>
        <v>Winter</v>
      </c>
      <c r="T395">
        <f>2011 + Table1[[#This Row],[yr]]</f>
        <v>2011</v>
      </c>
      <c r="U395" t="str">
        <f t="shared" si="49"/>
        <v>January</v>
      </c>
      <c r="V395" t="str">
        <f t="shared" si="50"/>
        <v>09 PM</v>
      </c>
      <c r="W395" t="b">
        <f>Table1[[#This Row],[holiday]]</f>
        <v>1</v>
      </c>
      <c r="X395" t="str">
        <f t="shared" si="51"/>
        <v>Monday</v>
      </c>
      <c r="Y395" t="str">
        <f t="shared" si="52"/>
        <v>Light Snow/Rain</v>
      </c>
      <c r="Z395" t="str">
        <f t="shared" si="53"/>
        <v>6.6 °C</v>
      </c>
      <c r="AA395" t="str">
        <f t="shared" si="53"/>
        <v>6.2 °C</v>
      </c>
      <c r="AB395" t="str">
        <f t="shared" si="54"/>
        <v>80 %</v>
      </c>
      <c r="AC395" t="str">
        <f t="shared" si="55"/>
        <v>13 km/h</v>
      </c>
      <c r="AD395">
        <f>Table1[[#This Row],[casual]]</f>
        <v>3</v>
      </c>
      <c r="AE395">
        <f>Table1[[#This Row],[registered]]</f>
        <v>24</v>
      </c>
      <c r="AF395">
        <f>Table1[[#This Row],[cnt]]</f>
        <v>27</v>
      </c>
    </row>
    <row r="396" spans="1:32" ht="15" thickBot="1" x14ac:dyDescent="0.35">
      <c r="A396" s="26">
        <v>395</v>
      </c>
      <c r="B396" s="17">
        <v>40560</v>
      </c>
      <c r="C396" s="10">
        <v>1</v>
      </c>
      <c r="D396" s="10">
        <v>0</v>
      </c>
      <c r="E396" s="10">
        <v>1</v>
      </c>
      <c r="F396" s="10">
        <v>22</v>
      </c>
      <c r="G396" s="18" t="b">
        <v>1</v>
      </c>
      <c r="H396" s="10">
        <v>1</v>
      </c>
      <c r="I396" s="10">
        <v>3</v>
      </c>
      <c r="J396" s="10">
        <v>0.14000000000000001</v>
      </c>
      <c r="K396" s="16">
        <v>0.1212</v>
      </c>
      <c r="L396" s="16">
        <v>0.93</v>
      </c>
      <c r="M396" s="16">
        <v>0.25369999999999998</v>
      </c>
      <c r="N396" s="16">
        <v>0</v>
      </c>
      <c r="O396" s="16">
        <v>13</v>
      </c>
      <c r="P396" s="16">
        <v>13</v>
      </c>
      <c r="Q396" s="31">
        <v>395</v>
      </c>
      <c r="R396" s="32">
        <v>40560</v>
      </c>
      <c r="S396" s="33" t="str">
        <f t="shared" si="48"/>
        <v>Winter</v>
      </c>
      <c r="T396" s="33">
        <f>2011 + Table1[[#This Row],[yr]]</f>
        <v>2011</v>
      </c>
      <c r="U396" s="33" t="str">
        <f t="shared" si="49"/>
        <v>January</v>
      </c>
      <c r="V396" s="33" t="str">
        <f t="shared" si="50"/>
        <v>10 PM</v>
      </c>
      <c r="W396" s="33" t="b">
        <f>Table1[[#This Row],[holiday]]</f>
        <v>1</v>
      </c>
      <c r="X396" s="33" t="str">
        <f t="shared" si="51"/>
        <v>Monday</v>
      </c>
      <c r="Y396" s="33" t="str">
        <f t="shared" si="52"/>
        <v>Light Snow/Rain</v>
      </c>
      <c r="Z396" s="33" t="str">
        <f t="shared" si="53"/>
        <v>5.7 °C</v>
      </c>
      <c r="AA396" s="33" t="str">
        <f t="shared" si="53"/>
        <v>5 °C</v>
      </c>
      <c r="AB396" s="33" t="str">
        <f t="shared" si="54"/>
        <v>93 %</v>
      </c>
      <c r="AC396" s="33" t="str">
        <f t="shared" si="55"/>
        <v>17 km/h</v>
      </c>
      <c r="AD396" s="33">
        <f>Table1[[#This Row],[casual]]</f>
        <v>0</v>
      </c>
      <c r="AE396" s="33">
        <f>Table1[[#This Row],[registered]]</f>
        <v>13</v>
      </c>
      <c r="AF396" s="33">
        <f>Table1[[#This Row],[cnt]]</f>
        <v>13</v>
      </c>
    </row>
    <row r="397" spans="1:32" ht="15" thickBot="1" x14ac:dyDescent="0.35">
      <c r="A397" s="26">
        <v>396</v>
      </c>
      <c r="B397" s="17">
        <v>40560</v>
      </c>
      <c r="C397" s="10">
        <v>1</v>
      </c>
      <c r="D397" s="10">
        <v>0</v>
      </c>
      <c r="E397" s="10">
        <v>1</v>
      </c>
      <c r="F397" s="10">
        <v>23</v>
      </c>
      <c r="G397" s="18" t="b">
        <v>1</v>
      </c>
      <c r="H397" s="10">
        <v>1</v>
      </c>
      <c r="I397" s="10">
        <v>3</v>
      </c>
      <c r="J397" s="10">
        <v>0.16</v>
      </c>
      <c r="K397" s="16">
        <v>0.13639999999999999</v>
      </c>
      <c r="L397" s="16">
        <v>0.86</v>
      </c>
      <c r="M397" s="16">
        <v>0.28360000000000002</v>
      </c>
      <c r="N397" s="16">
        <v>1</v>
      </c>
      <c r="O397" s="16">
        <v>3</v>
      </c>
      <c r="P397" s="16">
        <v>4</v>
      </c>
      <c r="Q397" s="10">
        <v>396</v>
      </c>
      <c r="R397" s="17">
        <v>40560</v>
      </c>
      <c r="S397" t="str">
        <f t="shared" si="48"/>
        <v>Winter</v>
      </c>
      <c r="T397">
        <f>2011 + Table1[[#This Row],[yr]]</f>
        <v>2011</v>
      </c>
      <c r="U397" t="str">
        <f t="shared" si="49"/>
        <v>January</v>
      </c>
      <c r="V397" t="str">
        <f t="shared" si="50"/>
        <v>11 PM</v>
      </c>
      <c r="W397" t="b">
        <f>Table1[[#This Row],[holiday]]</f>
        <v>1</v>
      </c>
      <c r="X397" t="str">
        <f t="shared" si="51"/>
        <v>Monday</v>
      </c>
      <c r="Y397" t="str">
        <f t="shared" si="52"/>
        <v>Light Snow/Rain</v>
      </c>
      <c r="Z397" t="str">
        <f t="shared" si="53"/>
        <v>6.6 °C</v>
      </c>
      <c r="AA397" t="str">
        <f t="shared" si="53"/>
        <v>5.6 °C</v>
      </c>
      <c r="AB397" t="str">
        <f t="shared" si="54"/>
        <v>86 %</v>
      </c>
      <c r="AC397" t="str">
        <f t="shared" si="55"/>
        <v>19 km/h</v>
      </c>
      <c r="AD397">
        <f>Table1[[#This Row],[casual]]</f>
        <v>1</v>
      </c>
      <c r="AE397">
        <f>Table1[[#This Row],[registered]]</f>
        <v>3</v>
      </c>
      <c r="AF397">
        <f>Table1[[#This Row],[cnt]]</f>
        <v>4</v>
      </c>
    </row>
    <row r="398" spans="1:32" ht="15" thickBot="1" x14ac:dyDescent="0.35">
      <c r="A398" s="26">
        <v>397</v>
      </c>
      <c r="B398" s="17">
        <v>40561</v>
      </c>
      <c r="C398" s="10">
        <v>1</v>
      </c>
      <c r="D398" s="10">
        <v>0</v>
      </c>
      <c r="E398" s="10">
        <v>1</v>
      </c>
      <c r="F398" s="10">
        <v>12</v>
      </c>
      <c r="G398" s="18" t="b">
        <v>0</v>
      </c>
      <c r="H398" s="10">
        <v>2</v>
      </c>
      <c r="I398" s="10">
        <v>2</v>
      </c>
      <c r="J398" s="10">
        <v>0.2</v>
      </c>
      <c r="K398" s="16">
        <v>0.18179999999999999</v>
      </c>
      <c r="L398" s="16">
        <v>0.86</v>
      </c>
      <c r="M398" s="16">
        <v>0.32840000000000003</v>
      </c>
      <c r="N398" s="16">
        <v>0</v>
      </c>
      <c r="O398" s="16">
        <v>3</v>
      </c>
      <c r="P398" s="16">
        <v>3</v>
      </c>
      <c r="Q398" s="31">
        <v>397</v>
      </c>
      <c r="R398" s="32">
        <v>40561</v>
      </c>
      <c r="S398" s="33" t="str">
        <f t="shared" si="48"/>
        <v>Winter</v>
      </c>
      <c r="T398" s="33">
        <f>2011 + Table1[[#This Row],[yr]]</f>
        <v>2011</v>
      </c>
      <c r="U398" s="33" t="str">
        <f t="shared" si="49"/>
        <v>January</v>
      </c>
      <c r="V398" s="33" t="str">
        <f t="shared" si="50"/>
        <v>12 PM</v>
      </c>
      <c r="W398" s="33" t="b">
        <f>Table1[[#This Row],[holiday]]</f>
        <v>0</v>
      </c>
      <c r="X398" s="33" t="str">
        <f t="shared" si="51"/>
        <v>Tuesday</v>
      </c>
      <c r="Y398" s="33" t="str">
        <f t="shared" si="52"/>
        <v>Mist</v>
      </c>
      <c r="Z398" s="33" t="str">
        <f t="shared" si="53"/>
        <v>8.2 °C</v>
      </c>
      <c r="AA398" s="33" t="str">
        <f t="shared" si="53"/>
        <v>7.5 °C</v>
      </c>
      <c r="AB398" s="33" t="str">
        <f t="shared" si="54"/>
        <v>86 %</v>
      </c>
      <c r="AC398" s="33" t="str">
        <f t="shared" si="55"/>
        <v>22 km/h</v>
      </c>
      <c r="AD398" s="33">
        <f>Table1[[#This Row],[casual]]</f>
        <v>0</v>
      </c>
      <c r="AE398" s="33">
        <f>Table1[[#This Row],[registered]]</f>
        <v>3</v>
      </c>
      <c r="AF398" s="33">
        <f>Table1[[#This Row],[cnt]]</f>
        <v>3</v>
      </c>
    </row>
    <row r="399" spans="1:32" ht="15" thickBot="1" x14ac:dyDescent="0.35">
      <c r="A399" s="26">
        <v>398</v>
      </c>
      <c r="B399" s="17">
        <v>40561</v>
      </c>
      <c r="C399" s="10">
        <v>1</v>
      </c>
      <c r="D399" s="10">
        <v>0</v>
      </c>
      <c r="E399" s="10">
        <v>1</v>
      </c>
      <c r="F399" s="10">
        <v>13</v>
      </c>
      <c r="G399" s="18" t="b">
        <v>0</v>
      </c>
      <c r="H399" s="10">
        <v>2</v>
      </c>
      <c r="I399" s="10">
        <v>2</v>
      </c>
      <c r="J399" s="10">
        <v>0.2</v>
      </c>
      <c r="K399" s="16">
        <v>0.19700000000000001</v>
      </c>
      <c r="L399" s="16">
        <v>0.86</v>
      </c>
      <c r="M399" s="16">
        <v>0.22389999999999999</v>
      </c>
      <c r="N399" s="16">
        <v>0</v>
      </c>
      <c r="O399" s="16">
        <v>22</v>
      </c>
      <c r="P399" s="16">
        <v>22</v>
      </c>
      <c r="Q399" s="10">
        <v>398</v>
      </c>
      <c r="R399" s="17">
        <v>40561</v>
      </c>
      <c r="S399" t="str">
        <f t="shared" si="48"/>
        <v>Winter</v>
      </c>
      <c r="T399">
        <f>2011 + Table1[[#This Row],[yr]]</f>
        <v>2011</v>
      </c>
      <c r="U399" t="str">
        <f t="shared" si="49"/>
        <v>January</v>
      </c>
      <c r="V399" t="str">
        <f t="shared" si="50"/>
        <v>01 PM</v>
      </c>
      <c r="W399" t="b">
        <f>Table1[[#This Row],[holiday]]</f>
        <v>0</v>
      </c>
      <c r="X399" t="str">
        <f t="shared" si="51"/>
        <v>Tuesday</v>
      </c>
      <c r="Y399" t="str">
        <f t="shared" si="52"/>
        <v>Mist</v>
      </c>
      <c r="Z399" t="str">
        <f t="shared" si="53"/>
        <v>8.2 °C</v>
      </c>
      <c r="AA399" t="str">
        <f t="shared" si="53"/>
        <v>8.1 °C</v>
      </c>
      <c r="AB399" t="str">
        <f t="shared" si="54"/>
        <v>86 %</v>
      </c>
      <c r="AC399" t="str">
        <f t="shared" si="55"/>
        <v>15 km/h</v>
      </c>
      <c r="AD399">
        <f>Table1[[#This Row],[casual]]</f>
        <v>0</v>
      </c>
      <c r="AE399">
        <f>Table1[[#This Row],[registered]]</f>
        <v>22</v>
      </c>
      <c r="AF399">
        <f>Table1[[#This Row],[cnt]]</f>
        <v>22</v>
      </c>
    </row>
    <row r="400" spans="1:32" ht="15" thickBot="1" x14ac:dyDescent="0.35">
      <c r="A400" s="26">
        <v>399</v>
      </c>
      <c r="B400" s="17">
        <v>40561</v>
      </c>
      <c r="C400" s="10">
        <v>1</v>
      </c>
      <c r="D400" s="10">
        <v>0</v>
      </c>
      <c r="E400" s="10">
        <v>1</v>
      </c>
      <c r="F400" s="10">
        <v>14</v>
      </c>
      <c r="G400" s="18" t="b">
        <v>0</v>
      </c>
      <c r="H400" s="10">
        <v>2</v>
      </c>
      <c r="I400" s="10">
        <v>2</v>
      </c>
      <c r="J400" s="10">
        <v>0.22</v>
      </c>
      <c r="K400" s="16">
        <v>0.2273</v>
      </c>
      <c r="L400" s="16">
        <v>0.8</v>
      </c>
      <c r="M400" s="16">
        <v>0.16420000000000001</v>
      </c>
      <c r="N400" s="16">
        <v>2</v>
      </c>
      <c r="O400" s="16">
        <v>26</v>
      </c>
      <c r="P400" s="16">
        <v>28</v>
      </c>
      <c r="Q400" s="31">
        <v>399</v>
      </c>
      <c r="R400" s="32">
        <v>40561</v>
      </c>
      <c r="S400" s="33" t="str">
        <f t="shared" si="48"/>
        <v>Winter</v>
      </c>
      <c r="T400" s="33">
        <f>2011 + Table1[[#This Row],[yr]]</f>
        <v>2011</v>
      </c>
      <c r="U400" s="33" t="str">
        <f t="shared" si="49"/>
        <v>January</v>
      </c>
      <c r="V400" s="33" t="str">
        <f t="shared" si="50"/>
        <v>02 PM</v>
      </c>
      <c r="W400" s="33" t="b">
        <f>Table1[[#This Row],[holiday]]</f>
        <v>0</v>
      </c>
      <c r="X400" s="33" t="str">
        <f t="shared" si="51"/>
        <v>Tuesday</v>
      </c>
      <c r="Y400" s="33" t="str">
        <f t="shared" si="52"/>
        <v>Mist</v>
      </c>
      <c r="Z400" s="33" t="str">
        <f t="shared" si="53"/>
        <v>9 °C</v>
      </c>
      <c r="AA400" s="33" t="str">
        <f t="shared" si="53"/>
        <v>9.3 °C</v>
      </c>
      <c r="AB400" s="33" t="str">
        <f t="shared" si="54"/>
        <v>80 %</v>
      </c>
      <c r="AC400" s="33" t="str">
        <f t="shared" si="55"/>
        <v>11 km/h</v>
      </c>
      <c r="AD400" s="33">
        <f>Table1[[#This Row],[casual]]</f>
        <v>2</v>
      </c>
      <c r="AE400" s="33">
        <f>Table1[[#This Row],[registered]]</f>
        <v>26</v>
      </c>
      <c r="AF400" s="33">
        <f>Table1[[#This Row],[cnt]]</f>
        <v>28</v>
      </c>
    </row>
    <row r="401" spans="1:32" ht="15" thickBot="1" x14ac:dyDescent="0.35">
      <c r="A401" s="26">
        <v>400</v>
      </c>
      <c r="B401" s="17">
        <v>40561</v>
      </c>
      <c r="C401" s="10">
        <v>1</v>
      </c>
      <c r="D401" s="10">
        <v>0</v>
      </c>
      <c r="E401" s="10">
        <v>1</v>
      </c>
      <c r="F401" s="10">
        <v>15</v>
      </c>
      <c r="G401" s="18" t="b">
        <v>0</v>
      </c>
      <c r="H401" s="10">
        <v>2</v>
      </c>
      <c r="I401" s="10">
        <v>2</v>
      </c>
      <c r="J401" s="10">
        <v>0.22</v>
      </c>
      <c r="K401" s="16">
        <v>0.2273</v>
      </c>
      <c r="L401" s="16">
        <v>0.87</v>
      </c>
      <c r="M401" s="16">
        <v>0.16420000000000001</v>
      </c>
      <c r="N401" s="16">
        <v>3</v>
      </c>
      <c r="O401" s="16">
        <v>32</v>
      </c>
      <c r="P401" s="16">
        <v>35</v>
      </c>
      <c r="Q401" s="10">
        <v>400</v>
      </c>
      <c r="R401" s="17">
        <v>40561</v>
      </c>
      <c r="S401" t="str">
        <f t="shared" si="48"/>
        <v>Winter</v>
      </c>
      <c r="T401">
        <f>2011 + Table1[[#This Row],[yr]]</f>
        <v>2011</v>
      </c>
      <c r="U401" t="str">
        <f t="shared" si="49"/>
        <v>January</v>
      </c>
      <c r="V401" t="str">
        <f t="shared" si="50"/>
        <v>03 PM</v>
      </c>
      <c r="W401" t="b">
        <f>Table1[[#This Row],[holiday]]</f>
        <v>0</v>
      </c>
      <c r="X401" t="str">
        <f t="shared" si="51"/>
        <v>Tuesday</v>
      </c>
      <c r="Y401" t="str">
        <f t="shared" si="52"/>
        <v>Mist</v>
      </c>
      <c r="Z401" t="str">
        <f t="shared" si="53"/>
        <v>9 °C</v>
      </c>
      <c r="AA401" t="str">
        <f t="shared" si="53"/>
        <v>9.3 °C</v>
      </c>
      <c r="AB401" t="str">
        <f t="shared" si="54"/>
        <v>87 %</v>
      </c>
      <c r="AC401" t="str">
        <f t="shared" si="55"/>
        <v>11 km/h</v>
      </c>
      <c r="AD401">
        <f>Table1[[#This Row],[casual]]</f>
        <v>3</v>
      </c>
      <c r="AE401">
        <f>Table1[[#This Row],[registered]]</f>
        <v>32</v>
      </c>
      <c r="AF401">
        <f>Table1[[#This Row],[cnt]]</f>
        <v>35</v>
      </c>
    </row>
    <row r="402" spans="1:32" ht="15" thickBot="1" x14ac:dyDescent="0.35">
      <c r="A402" s="26">
        <v>401</v>
      </c>
      <c r="B402" s="17">
        <v>40561</v>
      </c>
      <c r="C402" s="10">
        <v>1</v>
      </c>
      <c r="D402" s="10">
        <v>0</v>
      </c>
      <c r="E402" s="10">
        <v>1</v>
      </c>
      <c r="F402" s="10">
        <v>16</v>
      </c>
      <c r="G402" s="18" t="b">
        <v>0</v>
      </c>
      <c r="H402" s="10">
        <v>2</v>
      </c>
      <c r="I402" s="10">
        <v>2</v>
      </c>
      <c r="J402" s="10">
        <v>0.22</v>
      </c>
      <c r="K402" s="16">
        <v>0.2273</v>
      </c>
      <c r="L402" s="16">
        <v>0.87</v>
      </c>
      <c r="M402" s="16">
        <v>0.19400000000000001</v>
      </c>
      <c r="N402" s="16">
        <v>0</v>
      </c>
      <c r="O402" s="16">
        <v>61</v>
      </c>
      <c r="P402" s="16">
        <v>61</v>
      </c>
      <c r="Q402" s="31">
        <v>401</v>
      </c>
      <c r="R402" s="32">
        <v>40561</v>
      </c>
      <c r="S402" s="33" t="str">
        <f t="shared" si="48"/>
        <v>Winter</v>
      </c>
      <c r="T402" s="33">
        <f>2011 + Table1[[#This Row],[yr]]</f>
        <v>2011</v>
      </c>
      <c r="U402" s="33" t="str">
        <f t="shared" si="49"/>
        <v>January</v>
      </c>
      <c r="V402" s="33" t="str">
        <f t="shared" si="50"/>
        <v>04 PM</v>
      </c>
      <c r="W402" s="33" t="b">
        <f>Table1[[#This Row],[holiday]]</f>
        <v>0</v>
      </c>
      <c r="X402" s="33" t="str">
        <f t="shared" si="51"/>
        <v>Tuesday</v>
      </c>
      <c r="Y402" s="33" t="str">
        <f t="shared" si="52"/>
        <v>Mist</v>
      </c>
      <c r="Z402" s="33" t="str">
        <f t="shared" si="53"/>
        <v>9 °C</v>
      </c>
      <c r="AA402" s="33" t="str">
        <f t="shared" si="53"/>
        <v>9.3 °C</v>
      </c>
      <c r="AB402" s="33" t="str">
        <f t="shared" si="54"/>
        <v>87 %</v>
      </c>
      <c r="AC402" s="33" t="str">
        <f t="shared" si="55"/>
        <v>13 km/h</v>
      </c>
      <c r="AD402" s="33">
        <f>Table1[[#This Row],[casual]]</f>
        <v>0</v>
      </c>
      <c r="AE402" s="33">
        <f>Table1[[#This Row],[registered]]</f>
        <v>61</v>
      </c>
      <c r="AF402" s="33">
        <f>Table1[[#This Row],[cnt]]</f>
        <v>61</v>
      </c>
    </row>
    <row r="403" spans="1:32" ht="15" thickBot="1" x14ac:dyDescent="0.35">
      <c r="A403" s="26">
        <v>402</v>
      </c>
      <c r="B403" s="17">
        <v>40561</v>
      </c>
      <c r="C403" s="10">
        <v>1</v>
      </c>
      <c r="D403" s="10">
        <v>0</v>
      </c>
      <c r="E403" s="10">
        <v>1</v>
      </c>
      <c r="F403" s="10">
        <v>17</v>
      </c>
      <c r="G403" s="18" t="b">
        <v>0</v>
      </c>
      <c r="H403" s="10">
        <v>2</v>
      </c>
      <c r="I403" s="10">
        <v>2</v>
      </c>
      <c r="J403" s="10">
        <v>0.22</v>
      </c>
      <c r="K403" s="16">
        <v>0.2273</v>
      </c>
      <c r="L403" s="16">
        <v>0.82</v>
      </c>
      <c r="M403" s="16">
        <v>0.19400000000000001</v>
      </c>
      <c r="N403" s="16">
        <v>1</v>
      </c>
      <c r="O403" s="16">
        <v>124</v>
      </c>
      <c r="P403" s="16">
        <v>125</v>
      </c>
      <c r="Q403" s="10">
        <v>402</v>
      </c>
      <c r="R403" s="17">
        <v>40561</v>
      </c>
      <c r="S403" t="str">
        <f t="shared" si="48"/>
        <v>Winter</v>
      </c>
      <c r="T403">
        <f>2011 + Table1[[#This Row],[yr]]</f>
        <v>2011</v>
      </c>
      <c r="U403" t="str">
        <f t="shared" si="49"/>
        <v>January</v>
      </c>
      <c r="V403" t="str">
        <f t="shared" si="50"/>
        <v>05 PM</v>
      </c>
      <c r="W403" t="b">
        <f>Table1[[#This Row],[holiday]]</f>
        <v>0</v>
      </c>
      <c r="X403" t="str">
        <f t="shared" si="51"/>
        <v>Tuesday</v>
      </c>
      <c r="Y403" t="str">
        <f t="shared" si="52"/>
        <v>Mist</v>
      </c>
      <c r="Z403" t="str">
        <f t="shared" si="53"/>
        <v>9 °C</v>
      </c>
      <c r="AA403" t="str">
        <f t="shared" si="53"/>
        <v>9.3 °C</v>
      </c>
      <c r="AB403" t="str">
        <f t="shared" si="54"/>
        <v>82 %</v>
      </c>
      <c r="AC403" t="str">
        <f t="shared" si="55"/>
        <v>13 km/h</v>
      </c>
      <c r="AD403">
        <f>Table1[[#This Row],[casual]]</f>
        <v>1</v>
      </c>
      <c r="AE403">
        <f>Table1[[#This Row],[registered]]</f>
        <v>124</v>
      </c>
      <c r="AF403">
        <f>Table1[[#This Row],[cnt]]</f>
        <v>125</v>
      </c>
    </row>
    <row r="404" spans="1:32" ht="15" thickBot="1" x14ac:dyDescent="0.35">
      <c r="A404" s="26">
        <v>403</v>
      </c>
      <c r="B404" s="17">
        <v>40561</v>
      </c>
      <c r="C404" s="10">
        <v>1</v>
      </c>
      <c r="D404" s="10">
        <v>0</v>
      </c>
      <c r="E404" s="10">
        <v>1</v>
      </c>
      <c r="F404" s="10">
        <v>18</v>
      </c>
      <c r="G404" s="18" t="b">
        <v>0</v>
      </c>
      <c r="H404" s="10">
        <v>2</v>
      </c>
      <c r="I404" s="10">
        <v>2</v>
      </c>
      <c r="J404" s="10">
        <v>0.22</v>
      </c>
      <c r="K404" s="16">
        <v>0.2273</v>
      </c>
      <c r="L404" s="16">
        <v>0.8</v>
      </c>
      <c r="M404" s="16">
        <v>0.16420000000000001</v>
      </c>
      <c r="N404" s="16">
        <v>1</v>
      </c>
      <c r="O404" s="16">
        <v>132</v>
      </c>
      <c r="P404" s="16">
        <v>133</v>
      </c>
      <c r="Q404" s="31">
        <v>403</v>
      </c>
      <c r="R404" s="32">
        <v>40561</v>
      </c>
      <c r="S404" s="33" t="str">
        <f t="shared" si="48"/>
        <v>Winter</v>
      </c>
      <c r="T404" s="33">
        <f>2011 + Table1[[#This Row],[yr]]</f>
        <v>2011</v>
      </c>
      <c r="U404" s="33" t="str">
        <f t="shared" si="49"/>
        <v>January</v>
      </c>
      <c r="V404" s="33" t="str">
        <f t="shared" si="50"/>
        <v>06 PM</v>
      </c>
      <c r="W404" s="33" t="b">
        <f>Table1[[#This Row],[holiday]]</f>
        <v>0</v>
      </c>
      <c r="X404" s="33" t="str">
        <f t="shared" si="51"/>
        <v>Tuesday</v>
      </c>
      <c r="Y404" s="33" t="str">
        <f t="shared" si="52"/>
        <v>Mist</v>
      </c>
      <c r="Z404" s="33" t="str">
        <f t="shared" si="53"/>
        <v>9 °C</v>
      </c>
      <c r="AA404" s="33" t="str">
        <f t="shared" si="53"/>
        <v>9.3 °C</v>
      </c>
      <c r="AB404" s="33" t="str">
        <f t="shared" si="54"/>
        <v>80 %</v>
      </c>
      <c r="AC404" s="33" t="str">
        <f t="shared" si="55"/>
        <v>11 km/h</v>
      </c>
      <c r="AD404" s="33">
        <f>Table1[[#This Row],[casual]]</f>
        <v>1</v>
      </c>
      <c r="AE404" s="33">
        <f>Table1[[#This Row],[registered]]</f>
        <v>132</v>
      </c>
      <c r="AF404" s="33">
        <f>Table1[[#This Row],[cnt]]</f>
        <v>133</v>
      </c>
    </row>
    <row r="405" spans="1:32" ht="15" thickBot="1" x14ac:dyDescent="0.35">
      <c r="A405" s="26">
        <v>404</v>
      </c>
      <c r="B405" s="17">
        <v>40561</v>
      </c>
      <c r="C405" s="10">
        <v>1</v>
      </c>
      <c r="D405" s="10">
        <v>0</v>
      </c>
      <c r="E405" s="10">
        <v>1</v>
      </c>
      <c r="F405" s="10">
        <v>19</v>
      </c>
      <c r="G405" s="18" t="b">
        <v>0</v>
      </c>
      <c r="H405" s="10">
        <v>2</v>
      </c>
      <c r="I405" s="10">
        <v>2</v>
      </c>
      <c r="J405" s="10">
        <v>0.22</v>
      </c>
      <c r="K405" s="16">
        <v>0.2273</v>
      </c>
      <c r="L405" s="16">
        <v>0.8</v>
      </c>
      <c r="M405" s="16">
        <v>0.1343</v>
      </c>
      <c r="N405" s="16">
        <v>1</v>
      </c>
      <c r="O405" s="16">
        <v>98</v>
      </c>
      <c r="P405" s="16">
        <v>99</v>
      </c>
      <c r="Q405" s="10">
        <v>404</v>
      </c>
      <c r="R405" s="17">
        <v>40561</v>
      </c>
      <c r="S405" t="str">
        <f t="shared" si="48"/>
        <v>Winter</v>
      </c>
      <c r="T405">
        <f>2011 + Table1[[#This Row],[yr]]</f>
        <v>2011</v>
      </c>
      <c r="U405" t="str">
        <f t="shared" si="49"/>
        <v>January</v>
      </c>
      <c r="V405" t="str">
        <f t="shared" si="50"/>
        <v>07 PM</v>
      </c>
      <c r="W405" t="b">
        <f>Table1[[#This Row],[holiday]]</f>
        <v>0</v>
      </c>
      <c r="X405" t="str">
        <f t="shared" si="51"/>
        <v>Tuesday</v>
      </c>
      <c r="Y405" t="str">
        <f t="shared" si="52"/>
        <v>Mist</v>
      </c>
      <c r="Z405" t="str">
        <f t="shared" si="53"/>
        <v>9 °C</v>
      </c>
      <c r="AA405" t="str">
        <f t="shared" si="53"/>
        <v>9.3 °C</v>
      </c>
      <c r="AB405" t="str">
        <f t="shared" si="54"/>
        <v>80 %</v>
      </c>
      <c r="AC405" t="str">
        <f t="shared" si="55"/>
        <v>9 km/h</v>
      </c>
      <c r="AD405">
        <f>Table1[[#This Row],[casual]]</f>
        <v>1</v>
      </c>
      <c r="AE405">
        <f>Table1[[#This Row],[registered]]</f>
        <v>98</v>
      </c>
      <c r="AF405">
        <f>Table1[[#This Row],[cnt]]</f>
        <v>99</v>
      </c>
    </row>
    <row r="406" spans="1:32" ht="15" thickBot="1" x14ac:dyDescent="0.35">
      <c r="A406" s="26">
        <v>405</v>
      </c>
      <c r="B406" s="17">
        <v>40561</v>
      </c>
      <c r="C406" s="10">
        <v>1</v>
      </c>
      <c r="D406" s="10">
        <v>0</v>
      </c>
      <c r="E406" s="10">
        <v>1</v>
      </c>
      <c r="F406" s="10">
        <v>20</v>
      </c>
      <c r="G406" s="18" t="b">
        <v>0</v>
      </c>
      <c r="H406" s="10">
        <v>2</v>
      </c>
      <c r="I406" s="10">
        <v>2</v>
      </c>
      <c r="J406" s="10">
        <v>0.22</v>
      </c>
      <c r="K406" s="16">
        <v>0.2727</v>
      </c>
      <c r="L406" s="16">
        <v>0.87</v>
      </c>
      <c r="M406" s="16">
        <v>0</v>
      </c>
      <c r="N406" s="16">
        <v>0</v>
      </c>
      <c r="O406" s="16">
        <v>83</v>
      </c>
      <c r="P406" s="16">
        <v>83</v>
      </c>
      <c r="Q406" s="31">
        <v>405</v>
      </c>
      <c r="R406" s="32">
        <v>40561</v>
      </c>
      <c r="S406" s="33" t="str">
        <f t="shared" si="48"/>
        <v>Winter</v>
      </c>
      <c r="T406" s="33">
        <f>2011 + Table1[[#This Row],[yr]]</f>
        <v>2011</v>
      </c>
      <c r="U406" s="33" t="str">
        <f t="shared" si="49"/>
        <v>January</v>
      </c>
      <c r="V406" s="33" t="str">
        <f t="shared" si="50"/>
        <v>08 PM</v>
      </c>
      <c r="W406" s="33" t="b">
        <f>Table1[[#This Row],[holiday]]</f>
        <v>0</v>
      </c>
      <c r="X406" s="33" t="str">
        <f t="shared" si="51"/>
        <v>Tuesday</v>
      </c>
      <c r="Y406" s="33" t="str">
        <f t="shared" si="52"/>
        <v>Mist</v>
      </c>
      <c r="Z406" s="33" t="str">
        <f t="shared" si="53"/>
        <v>9 °C</v>
      </c>
      <c r="AA406" s="33" t="str">
        <f t="shared" si="53"/>
        <v>11.2 °C</v>
      </c>
      <c r="AB406" s="33" t="str">
        <f t="shared" si="54"/>
        <v>87 %</v>
      </c>
      <c r="AC406" s="33" t="str">
        <f t="shared" si="55"/>
        <v>0 km/h</v>
      </c>
      <c r="AD406" s="33">
        <f>Table1[[#This Row],[casual]]</f>
        <v>0</v>
      </c>
      <c r="AE406" s="33">
        <f>Table1[[#This Row],[registered]]</f>
        <v>83</v>
      </c>
      <c r="AF406" s="33">
        <f>Table1[[#This Row],[cnt]]</f>
        <v>83</v>
      </c>
    </row>
    <row r="407" spans="1:32" ht="15" thickBot="1" x14ac:dyDescent="0.35">
      <c r="A407" s="26">
        <v>406</v>
      </c>
      <c r="B407" s="17">
        <v>40561</v>
      </c>
      <c r="C407" s="10">
        <v>1</v>
      </c>
      <c r="D407" s="10">
        <v>0</v>
      </c>
      <c r="E407" s="10">
        <v>1</v>
      </c>
      <c r="F407" s="10">
        <v>21</v>
      </c>
      <c r="G407" s="18" t="b">
        <v>0</v>
      </c>
      <c r="H407" s="10">
        <v>2</v>
      </c>
      <c r="I407" s="10">
        <v>2</v>
      </c>
      <c r="J407" s="10">
        <v>0.22</v>
      </c>
      <c r="K407" s="16">
        <v>0.2424</v>
      </c>
      <c r="L407" s="16">
        <v>0.93</v>
      </c>
      <c r="M407" s="16">
        <v>0.1045</v>
      </c>
      <c r="N407" s="16">
        <v>0</v>
      </c>
      <c r="O407" s="16">
        <v>41</v>
      </c>
      <c r="P407" s="16">
        <v>41</v>
      </c>
      <c r="Q407" s="10">
        <v>406</v>
      </c>
      <c r="R407" s="17">
        <v>40561</v>
      </c>
      <c r="S407" t="str">
        <f t="shared" si="48"/>
        <v>Winter</v>
      </c>
      <c r="T407">
        <f>2011 + Table1[[#This Row],[yr]]</f>
        <v>2011</v>
      </c>
      <c r="U407" t="str">
        <f t="shared" si="49"/>
        <v>January</v>
      </c>
      <c r="V407" t="str">
        <f t="shared" si="50"/>
        <v>09 PM</v>
      </c>
      <c r="W407" t="b">
        <f>Table1[[#This Row],[holiday]]</f>
        <v>0</v>
      </c>
      <c r="X407" t="str">
        <f t="shared" si="51"/>
        <v>Tuesday</v>
      </c>
      <c r="Y407" t="str">
        <f t="shared" si="52"/>
        <v>Mist</v>
      </c>
      <c r="Z407" t="str">
        <f t="shared" si="53"/>
        <v>9 °C</v>
      </c>
      <c r="AA407" t="str">
        <f t="shared" si="53"/>
        <v>9.9 °C</v>
      </c>
      <c r="AB407" t="str">
        <f t="shared" si="54"/>
        <v>93 %</v>
      </c>
      <c r="AC407" t="str">
        <f t="shared" si="55"/>
        <v>7 km/h</v>
      </c>
      <c r="AD407">
        <f>Table1[[#This Row],[casual]]</f>
        <v>0</v>
      </c>
      <c r="AE407">
        <f>Table1[[#This Row],[registered]]</f>
        <v>41</v>
      </c>
      <c r="AF407">
        <f>Table1[[#This Row],[cnt]]</f>
        <v>41</v>
      </c>
    </row>
    <row r="408" spans="1:32" ht="15" thickBot="1" x14ac:dyDescent="0.35">
      <c r="A408" s="26">
        <v>407</v>
      </c>
      <c r="B408" s="17">
        <v>40561</v>
      </c>
      <c r="C408" s="10">
        <v>1</v>
      </c>
      <c r="D408" s="10">
        <v>0</v>
      </c>
      <c r="E408" s="10">
        <v>1</v>
      </c>
      <c r="F408" s="10">
        <v>22</v>
      </c>
      <c r="G408" s="18" t="b">
        <v>0</v>
      </c>
      <c r="H408" s="10">
        <v>2</v>
      </c>
      <c r="I408" s="10">
        <v>2</v>
      </c>
      <c r="J408" s="10">
        <v>0.22</v>
      </c>
      <c r="K408" s="16">
        <v>0.2576</v>
      </c>
      <c r="L408" s="16">
        <v>0.93</v>
      </c>
      <c r="M408" s="16">
        <v>8.9599999999999999E-2</v>
      </c>
      <c r="N408" s="16">
        <v>0</v>
      </c>
      <c r="O408" s="16">
        <v>33</v>
      </c>
      <c r="P408" s="16">
        <v>33</v>
      </c>
      <c r="Q408" s="31">
        <v>407</v>
      </c>
      <c r="R408" s="32">
        <v>40561</v>
      </c>
      <c r="S408" s="33" t="str">
        <f t="shared" si="48"/>
        <v>Winter</v>
      </c>
      <c r="T408" s="33">
        <f>2011 + Table1[[#This Row],[yr]]</f>
        <v>2011</v>
      </c>
      <c r="U408" s="33" t="str">
        <f t="shared" si="49"/>
        <v>January</v>
      </c>
      <c r="V408" s="33" t="str">
        <f t="shared" si="50"/>
        <v>10 PM</v>
      </c>
      <c r="W408" s="33" t="b">
        <f>Table1[[#This Row],[holiday]]</f>
        <v>0</v>
      </c>
      <c r="X408" s="33" t="str">
        <f t="shared" si="51"/>
        <v>Tuesday</v>
      </c>
      <c r="Y408" s="33" t="str">
        <f t="shared" si="52"/>
        <v>Mist</v>
      </c>
      <c r="Z408" s="33" t="str">
        <f t="shared" si="53"/>
        <v>9 °C</v>
      </c>
      <c r="AA408" s="33" t="str">
        <f t="shared" si="53"/>
        <v>10.6 °C</v>
      </c>
      <c r="AB408" s="33" t="str">
        <f t="shared" si="54"/>
        <v>93 %</v>
      </c>
      <c r="AC408" s="33" t="str">
        <f t="shared" si="55"/>
        <v>6 km/h</v>
      </c>
      <c r="AD408" s="33">
        <f>Table1[[#This Row],[casual]]</f>
        <v>0</v>
      </c>
      <c r="AE408" s="33">
        <f>Table1[[#This Row],[registered]]</f>
        <v>33</v>
      </c>
      <c r="AF408" s="33">
        <f>Table1[[#This Row],[cnt]]</f>
        <v>33</v>
      </c>
    </row>
    <row r="409" spans="1:32" ht="15" thickBot="1" x14ac:dyDescent="0.35">
      <c r="A409" s="26">
        <v>408</v>
      </c>
      <c r="B409" s="17">
        <v>40561</v>
      </c>
      <c r="C409" s="10">
        <v>1</v>
      </c>
      <c r="D409" s="10">
        <v>0</v>
      </c>
      <c r="E409" s="10">
        <v>1</v>
      </c>
      <c r="F409" s="10">
        <v>23</v>
      </c>
      <c r="G409" s="18" t="b">
        <v>0</v>
      </c>
      <c r="H409" s="10">
        <v>2</v>
      </c>
      <c r="I409" s="10">
        <v>2</v>
      </c>
      <c r="J409" s="10">
        <v>0.22</v>
      </c>
      <c r="K409" s="16">
        <v>0.2727</v>
      </c>
      <c r="L409" s="16">
        <v>0.93</v>
      </c>
      <c r="M409" s="16">
        <v>0</v>
      </c>
      <c r="N409" s="16">
        <v>1</v>
      </c>
      <c r="O409" s="16">
        <v>19</v>
      </c>
      <c r="P409" s="16">
        <v>20</v>
      </c>
      <c r="Q409" s="10">
        <v>408</v>
      </c>
      <c r="R409" s="17">
        <v>40561</v>
      </c>
      <c r="S409" t="str">
        <f t="shared" si="48"/>
        <v>Winter</v>
      </c>
      <c r="T409">
        <f>2011 + Table1[[#This Row],[yr]]</f>
        <v>2011</v>
      </c>
      <c r="U409" t="str">
        <f t="shared" si="49"/>
        <v>January</v>
      </c>
      <c r="V409" t="str">
        <f t="shared" si="50"/>
        <v>11 PM</v>
      </c>
      <c r="W409" t="b">
        <f>Table1[[#This Row],[holiday]]</f>
        <v>0</v>
      </c>
      <c r="X409" t="str">
        <f t="shared" si="51"/>
        <v>Tuesday</v>
      </c>
      <c r="Y409" t="str">
        <f t="shared" si="52"/>
        <v>Mist</v>
      </c>
      <c r="Z409" t="str">
        <f t="shared" si="53"/>
        <v>9 °C</v>
      </c>
      <c r="AA409" t="str">
        <f t="shared" si="53"/>
        <v>11.2 °C</v>
      </c>
      <c r="AB409" t="str">
        <f t="shared" si="54"/>
        <v>93 %</v>
      </c>
      <c r="AC409" t="str">
        <f t="shared" si="55"/>
        <v>0 km/h</v>
      </c>
      <c r="AD409">
        <f>Table1[[#This Row],[casual]]</f>
        <v>1</v>
      </c>
      <c r="AE409">
        <f>Table1[[#This Row],[registered]]</f>
        <v>19</v>
      </c>
      <c r="AF409">
        <f>Table1[[#This Row],[cnt]]</f>
        <v>20</v>
      </c>
    </row>
    <row r="410" spans="1:32" ht="15" thickBot="1" x14ac:dyDescent="0.35">
      <c r="A410" s="26">
        <v>409</v>
      </c>
      <c r="B410" s="17">
        <v>40562</v>
      </c>
      <c r="C410" s="10">
        <v>1</v>
      </c>
      <c r="D410" s="10">
        <v>0</v>
      </c>
      <c r="E410" s="10">
        <v>1</v>
      </c>
      <c r="F410" s="10">
        <v>0</v>
      </c>
      <c r="G410" s="18" t="b">
        <v>0</v>
      </c>
      <c r="H410" s="10">
        <v>3</v>
      </c>
      <c r="I410" s="10">
        <v>2</v>
      </c>
      <c r="J410" s="10">
        <v>0.22</v>
      </c>
      <c r="K410" s="16">
        <v>0.2727</v>
      </c>
      <c r="L410" s="16">
        <v>0.93</v>
      </c>
      <c r="M410" s="16">
        <v>0</v>
      </c>
      <c r="N410" s="16">
        <v>0</v>
      </c>
      <c r="O410" s="16">
        <v>3</v>
      </c>
      <c r="P410" s="16">
        <v>3</v>
      </c>
      <c r="Q410" s="31">
        <v>409</v>
      </c>
      <c r="R410" s="32">
        <v>40562</v>
      </c>
      <c r="S410" s="33" t="str">
        <f t="shared" si="48"/>
        <v>Winter</v>
      </c>
      <c r="T410" s="33">
        <f>2011 + Table1[[#This Row],[yr]]</f>
        <v>2011</v>
      </c>
      <c r="U410" s="33" t="str">
        <f t="shared" si="49"/>
        <v>January</v>
      </c>
      <c r="V410" s="33" t="str">
        <f t="shared" si="50"/>
        <v>12 AM</v>
      </c>
      <c r="W410" s="33" t="b">
        <f>Table1[[#This Row],[holiday]]</f>
        <v>0</v>
      </c>
      <c r="X410" s="33" t="str">
        <f t="shared" si="51"/>
        <v>Wednesday</v>
      </c>
      <c r="Y410" s="33" t="str">
        <f t="shared" si="52"/>
        <v>Mist</v>
      </c>
      <c r="Z410" s="33" t="str">
        <f t="shared" si="53"/>
        <v>9 °C</v>
      </c>
      <c r="AA410" s="33" t="str">
        <f t="shared" si="53"/>
        <v>11.2 °C</v>
      </c>
      <c r="AB410" s="33" t="str">
        <f t="shared" si="54"/>
        <v>93 %</v>
      </c>
      <c r="AC410" s="33" t="str">
        <f t="shared" si="55"/>
        <v>0 km/h</v>
      </c>
      <c r="AD410" s="33">
        <f>Table1[[#This Row],[casual]]</f>
        <v>0</v>
      </c>
      <c r="AE410" s="33">
        <f>Table1[[#This Row],[registered]]</f>
        <v>3</v>
      </c>
      <c r="AF410" s="33">
        <f>Table1[[#This Row],[cnt]]</f>
        <v>3</v>
      </c>
    </row>
    <row r="411" spans="1:32" ht="15" thickBot="1" x14ac:dyDescent="0.35">
      <c r="A411" s="26">
        <v>410</v>
      </c>
      <c r="B411" s="17">
        <v>40562</v>
      </c>
      <c r="C411" s="10">
        <v>1</v>
      </c>
      <c r="D411" s="10">
        <v>0</v>
      </c>
      <c r="E411" s="10">
        <v>1</v>
      </c>
      <c r="F411" s="10">
        <v>1</v>
      </c>
      <c r="G411" s="18" t="b">
        <v>0</v>
      </c>
      <c r="H411" s="10">
        <v>3</v>
      </c>
      <c r="I411" s="10">
        <v>3</v>
      </c>
      <c r="J411" s="10">
        <v>0.22</v>
      </c>
      <c r="K411" s="16">
        <v>0.2273</v>
      </c>
      <c r="L411" s="16">
        <v>0.93</v>
      </c>
      <c r="M411" s="16">
        <v>0.1343</v>
      </c>
      <c r="N411" s="16">
        <v>1</v>
      </c>
      <c r="O411" s="16">
        <v>6</v>
      </c>
      <c r="P411" s="16">
        <v>7</v>
      </c>
      <c r="Q411" s="10">
        <v>410</v>
      </c>
      <c r="R411" s="17">
        <v>40562</v>
      </c>
      <c r="S411" t="str">
        <f t="shared" si="48"/>
        <v>Winter</v>
      </c>
      <c r="T411">
        <f>2011 + Table1[[#This Row],[yr]]</f>
        <v>2011</v>
      </c>
      <c r="U411" t="str">
        <f t="shared" si="49"/>
        <v>January</v>
      </c>
      <c r="V411" t="str">
        <f t="shared" si="50"/>
        <v>01 AM</v>
      </c>
      <c r="W411" t="b">
        <f>Table1[[#This Row],[holiday]]</f>
        <v>0</v>
      </c>
      <c r="X411" t="str">
        <f t="shared" si="51"/>
        <v>Wednesday</v>
      </c>
      <c r="Y411" t="str">
        <f t="shared" si="52"/>
        <v>Light Snow/Rain</v>
      </c>
      <c r="Z411" t="str">
        <f t="shared" si="53"/>
        <v>9 °C</v>
      </c>
      <c r="AA411" t="str">
        <f t="shared" si="53"/>
        <v>9.3 °C</v>
      </c>
      <c r="AB411" t="str">
        <f t="shared" si="54"/>
        <v>93 %</v>
      </c>
      <c r="AC411" t="str">
        <f t="shared" si="55"/>
        <v>9 km/h</v>
      </c>
      <c r="AD411">
        <f>Table1[[#This Row],[casual]]</f>
        <v>1</v>
      </c>
      <c r="AE411">
        <f>Table1[[#This Row],[registered]]</f>
        <v>6</v>
      </c>
      <c r="AF411">
        <f>Table1[[#This Row],[cnt]]</f>
        <v>7</v>
      </c>
    </row>
    <row r="412" spans="1:32" ht="15" thickBot="1" x14ac:dyDescent="0.35">
      <c r="A412" s="26">
        <v>411</v>
      </c>
      <c r="B412" s="17">
        <v>40562</v>
      </c>
      <c r="C412" s="10">
        <v>1</v>
      </c>
      <c r="D412" s="10">
        <v>0</v>
      </c>
      <c r="E412" s="10">
        <v>1</v>
      </c>
      <c r="F412" s="10">
        <v>2</v>
      </c>
      <c r="G412" s="18" t="b">
        <v>0</v>
      </c>
      <c r="H412" s="10">
        <v>3</v>
      </c>
      <c r="I412" s="10">
        <v>3</v>
      </c>
      <c r="J412" s="10">
        <v>0.22</v>
      </c>
      <c r="K412" s="16">
        <v>0.2273</v>
      </c>
      <c r="L412" s="16">
        <v>0.93</v>
      </c>
      <c r="M412" s="16">
        <v>0.1343</v>
      </c>
      <c r="N412" s="16">
        <v>0</v>
      </c>
      <c r="O412" s="16">
        <v>3</v>
      </c>
      <c r="P412" s="16">
        <v>3</v>
      </c>
      <c r="Q412" s="31">
        <v>411</v>
      </c>
      <c r="R412" s="32">
        <v>40562</v>
      </c>
      <c r="S412" s="33" t="str">
        <f t="shared" si="48"/>
        <v>Winter</v>
      </c>
      <c r="T412" s="33">
        <f>2011 + Table1[[#This Row],[yr]]</f>
        <v>2011</v>
      </c>
      <c r="U412" s="33" t="str">
        <f t="shared" si="49"/>
        <v>January</v>
      </c>
      <c r="V412" s="33" t="str">
        <f t="shared" si="50"/>
        <v>02 AM</v>
      </c>
      <c r="W412" s="33" t="b">
        <f>Table1[[#This Row],[holiday]]</f>
        <v>0</v>
      </c>
      <c r="X412" s="33" t="str">
        <f t="shared" si="51"/>
        <v>Wednesday</v>
      </c>
      <c r="Y412" s="33" t="str">
        <f t="shared" si="52"/>
        <v>Light Snow/Rain</v>
      </c>
      <c r="Z412" s="33" t="str">
        <f t="shared" si="53"/>
        <v>9 °C</v>
      </c>
      <c r="AA412" s="33" t="str">
        <f t="shared" si="53"/>
        <v>9.3 °C</v>
      </c>
      <c r="AB412" s="33" t="str">
        <f t="shared" si="54"/>
        <v>93 %</v>
      </c>
      <c r="AC412" s="33" t="str">
        <f t="shared" si="55"/>
        <v>9 km/h</v>
      </c>
      <c r="AD412" s="33">
        <f>Table1[[#This Row],[casual]]</f>
        <v>0</v>
      </c>
      <c r="AE412" s="33">
        <f>Table1[[#This Row],[registered]]</f>
        <v>3</v>
      </c>
      <c r="AF412" s="33">
        <f>Table1[[#This Row],[cnt]]</f>
        <v>3</v>
      </c>
    </row>
    <row r="413" spans="1:32" ht="15" thickBot="1" x14ac:dyDescent="0.35">
      <c r="A413" s="26">
        <v>412</v>
      </c>
      <c r="B413" s="17">
        <v>40562</v>
      </c>
      <c r="C413" s="10">
        <v>1</v>
      </c>
      <c r="D413" s="10">
        <v>0</v>
      </c>
      <c r="E413" s="10">
        <v>1</v>
      </c>
      <c r="F413" s="10">
        <v>4</v>
      </c>
      <c r="G413" s="18" t="b">
        <v>0</v>
      </c>
      <c r="H413" s="10">
        <v>3</v>
      </c>
      <c r="I413" s="10">
        <v>3</v>
      </c>
      <c r="J413" s="10">
        <v>0.22</v>
      </c>
      <c r="K413" s="16">
        <v>0.2273</v>
      </c>
      <c r="L413" s="16">
        <v>0.93</v>
      </c>
      <c r="M413" s="16">
        <v>0.1343</v>
      </c>
      <c r="N413" s="16">
        <v>1</v>
      </c>
      <c r="O413" s="16">
        <v>1</v>
      </c>
      <c r="P413" s="16">
        <v>2</v>
      </c>
      <c r="Q413" s="10">
        <v>412</v>
      </c>
      <c r="R413" s="17">
        <v>40562</v>
      </c>
      <c r="S413" t="str">
        <f t="shared" si="48"/>
        <v>Winter</v>
      </c>
      <c r="T413">
        <f>2011 + Table1[[#This Row],[yr]]</f>
        <v>2011</v>
      </c>
      <c r="U413" t="str">
        <f t="shared" si="49"/>
        <v>January</v>
      </c>
      <c r="V413" t="str">
        <f t="shared" si="50"/>
        <v>04 AM</v>
      </c>
      <c r="W413" t="b">
        <f>Table1[[#This Row],[holiday]]</f>
        <v>0</v>
      </c>
      <c r="X413" t="str">
        <f t="shared" si="51"/>
        <v>Wednesday</v>
      </c>
      <c r="Y413" t="str">
        <f t="shared" si="52"/>
        <v>Light Snow/Rain</v>
      </c>
      <c r="Z413" t="str">
        <f t="shared" si="53"/>
        <v>9 °C</v>
      </c>
      <c r="AA413" t="str">
        <f t="shared" si="53"/>
        <v>9.3 °C</v>
      </c>
      <c r="AB413" t="str">
        <f t="shared" si="54"/>
        <v>93 %</v>
      </c>
      <c r="AC413" t="str">
        <f t="shared" si="55"/>
        <v>9 km/h</v>
      </c>
      <c r="AD413">
        <f>Table1[[#This Row],[casual]]</f>
        <v>1</v>
      </c>
      <c r="AE413">
        <f>Table1[[#This Row],[registered]]</f>
        <v>1</v>
      </c>
      <c r="AF413">
        <f>Table1[[#This Row],[cnt]]</f>
        <v>2</v>
      </c>
    </row>
    <row r="414" spans="1:32" ht="15" thickBot="1" x14ac:dyDescent="0.35">
      <c r="A414" s="26">
        <v>413</v>
      </c>
      <c r="B414" s="17">
        <v>40562</v>
      </c>
      <c r="C414" s="10">
        <v>1</v>
      </c>
      <c r="D414" s="10">
        <v>0</v>
      </c>
      <c r="E414" s="10">
        <v>1</v>
      </c>
      <c r="F414" s="10">
        <v>5</v>
      </c>
      <c r="G414" s="18" t="b">
        <v>0</v>
      </c>
      <c r="H414" s="10">
        <v>3</v>
      </c>
      <c r="I414" s="10">
        <v>2</v>
      </c>
      <c r="J414" s="10">
        <v>0.22</v>
      </c>
      <c r="K414" s="16">
        <v>0.2576</v>
      </c>
      <c r="L414" s="16">
        <v>0.93</v>
      </c>
      <c r="M414" s="16">
        <v>8.9599999999999999E-2</v>
      </c>
      <c r="N414" s="16">
        <v>0</v>
      </c>
      <c r="O414" s="16">
        <v>7</v>
      </c>
      <c r="P414" s="16">
        <v>7</v>
      </c>
      <c r="Q414" s="31">
        <v>413</v>
      </c>
      <c r="R414" s="32">
        <v>40562</v>
      </c>
      <c r="S414" s="33" t="str">
        <f t="shared" si="48"/>
        <v>Winter</v>
      </c>
      <c r="T414" s="33">
        <f>2011 + Table1[[#This Row],[yr]]</f>
        <v>2011</v>
      </c>
      <c r="U414" s="33" t="str">
        <f t="shared" si="49"/>
        <v>January</v>
      </c>
      <c r="V414" s="33" t="str">
        <f t="shared" si="50"/>
        <v>05 AM</v>
      </c>
      <c r="W414" s="33" t="b">
        <f>Table1[[#This Row],[holiday]]</f>
        <v>0</v>
      </c>
      <c r="X414" s="33" t="str">
        <f t="shared" si="51"/>
        <v>Wednesday</v>
      </c>
      <c r="Y414" s="33" t="str">
        <f t="shared" si="52"/>
        <v>Mist</v>
      </c>
      <c r="Z414" s="33" t="str">
        <f t="shared" si="53"/>
        <v>9 °C</v>
      </c>
      <c r="AA414" s="33" t="str">
        <f t="shared" si="53"/>
        <v>10.6 °C</v>
      </c>
      <c r="AB414" s="33" t="str">
        <f t="shared" si="54"/>
        <v>93 %</v>
      </c>
      <c r="AC414" s="33" t="str">
        <f t="shared" si="55"/>
        <v>6 km/h</v>
      </c>
      <c r="AD414" s="33">
        <f>Table1[[#This Row],[casual]]</f>
        <v>0</v>
      </c>
      <c r="AE414" s="33">
        <f>Table1[[#This Row],[registered]]</f>
        <v>7</v>
      </c>
      <c r="AF414" s="33">
        <f>Table1[[#This Row],[cnt]]</f>
        <v>7</v>
      </c>
    </row>
    <row r="415" spans="1:32" ht="15" thickBot="1" x14ac:dyDescent="0.35">
      <c r="A415" s="26">
        <v>414</v>
      </c>
      <c r="B415" s="17">
        <v>40562</v>
      </c>
      <c r="C415" s="10">
        <v>1</v>
      </c>
      <c r="D415" s="10">
        <v>0</v>
      </c>
      <c r="E415" s="10">
        <v>1</v>
      </c>
      <c r="F415" s="10">
        <v>6</v>
      </c>
      <c r="G415" s="18" t="b">
        <v>0</v>
      </c>
      <c r="H415" s="10">
        <v>3</v>
      </c>
      <c r="I415" s="10">
        <v>2</v>
      </c>
      <c r="J415" s="10">
        <v>0.22</v>
      </c>
      <c r="K415" s="16">
        <v>0.2576</v>
      </c>
      <c r="L415" s="16">
        <v>0.93</v>
      </c>
      <c r="M415" s="16">
        <v>8.9599999999999999E-2</v>
      </c>
      <c r="N415" s="16">
        <v>0</v>
      </c>
      <c r="O415" s="16">
        <v>32</v>
      </c>
      <c r="P415" s="16">
        <v>32</v>
      </c>
      <c r="Q415" s="10">
        <v>414</v>
      </c>
      <c r="R415" s="17">
        <v>40562</v>
      </c>
      <c r="S415" t="str">
        <f t="shared" si="48"/>
        <v>Winter</v>
      </c>
      <c r="T415">
        <f>2011 + Table1[[#This Row],[yr]]</f>
        <v>2011</v>
      </c>
      <c r="U415" t="str">
        <f t="shared" si="49"/>
        <v>January</v>
      </c>
      <c r="V415" t="str">
        <f t="shared" si="50"/>
        <v>06 AM</v>
      </c>
      <c r="W415" t="b">
        <f>Table1[[#This Row],[holiday]]</f>
        <v>0</v>
      </c>
      <c r="X415" t="str">
        <f t="shared" si="51"/>
        <v>Wednesday</v>
      </c>
      <c r="Y415" t="str">
        <f t="shared" si="52"/>
        <v>Mist</v>
      </c>
      <c r="Z415" t="str">
        <f t="shared" si="53"/>
        <v>9 °C</v>
      </c>
      <c r="AA415" t="str">
        <f t="shared" si="53"/>
        <v>10.6 °C</v>
      </c>
      <c r="AB415" t="str">
        <f t="shared" si="54"/>
        <v>93 %</v>
      </c>
      <c r="AC415" t="str">
        <f t="shared" si="55"/>
        <v>6 km/h</v>
      </c>
      <c r="AD415">
        <f>Table1[[#This Row],[casual]]</f>
        <v>0</v>
      </c>
      <c r="AE415">
        <f>Table1[[#This Row],[registered]]</f>
        <v>32</v>
      </c>
      <c r="AF415">
        <f>Table1[[#This Row],[cnt]]</f>
        <v>32</v>
      </c>
    </row>
    <row r="416" spans="1:32" ht="15" thickBot="1" x14ac:dyDescent="0.35">
      <c r="A416" s="26">
        <v>415</v>
      </c>
      <c r="B416" s="17">
        <v>40562</v>
      </c>
      <c r="C416" s="10">
        <v>1</v>
      </c>
      <c r="D416" s="10">
        <v>0</v>
      </c>
      <c r="E416" s="10">
        <v>1</v>
      </c>
      <c r="F416" s="10">
        <v>7</v>
      </c>
      <c r="G416" s="18" t="b">
        <v>0</v>
      </c>
      <c r="H416" s="10">
        <v>3</v>
      </c>
      <c r="I416" s="10">
        <v>2</v>
      </c>
      <c r="J416" s="10">
        <v>0.24</v>
      </c>
      <c r="K416" s="16">
        <v>0.2576</v>
      </c>
      <c r="L416" s="16">
        <v>0.92</v>
      </c>
      <c r="M416" s="16">
        <v>0.1045</v>
      </c>
      <c r="N416" s="16">
        <v>1</v>
      </c>
      <c r="O416" s="16">
        <v>89</v>
      </c>
      <c r="P416" s="16">
        <v>90</v>
      </c>
      <c r="Q416" s="31">
        <v>415</v>
      </c>
      <c r="R416" s="32">
        <v>40562</v>
      </c>
      <c r="S416" s="33" t="str">
        <f t="shared" si="48"/>
        <v>Winter</v>
      </c>
      <c r="T416" s="33">
        <f>2011 + Table1[[#This Row],[yr]]</f>
        <v>2011</v>
      </c>
      <c r="U416" s="33" t="str">
        <f t="shared" si="49"/>
        <v>January</v>
      </c>
      <c r="V416" s="33" t="str">
        <f t="shared" si="50"/>
        <v>07 AM</v>
      </c>
      <c r="W416" s="33" t="b">
        <f>Table1[[#This Row],[holiday]]</f>
        <v>0</v>
      </c>
      <c r="X416" s="33" t="str">
        <f t="shared" si="51"/>
        <v>Wednesday</v>
      </c>
      <c r="Y416" s="33" t="str">
        <f t="shared" si="52"/>
        <v>Mist</v>
      </c>
      <c r="Z416" s="33" t="str">
        <f t="shared" si="53"/>
        <v>9.8 °C</v>
      </c>
      <c r="AA416" s="33" t="str">
        <f t="shared" si="53"/>
        <v>10.6 °C</v>
      </c>
      <c r="AB416" s="33" t="str">
        <f t="shared" si="54"/>
        <v>92 %</v>
      </c>
      <c r="AC416" s="33" t="str">
        <f t="shared" si="55"/>
        <v>7 km/h</v>
      </c>
      <c r="AD416" s="33">
        <f>Table1[[#This Row],[casual]]</f>
        <v>1</v>
      </c>
      <c r="AE416" s="33">
        <f>Table1[[#This Row],[registered]]</f>
        <v>89</v>
      </c>
      <c r="AF416" s="33">
        <f>Table1[[#This Row],[cnt]]</f>
        <v>90</v>
      </c>
    </row>
    <row r="417" spans="1:32" ht="15" thickBot="1" x14ac:dyDescent="0.35">
      <c r="A417" s="26">
        <v>416</v>
      </c>
      <c r="B417" s="17">
        <v>40562</v>
      </c>
      <c r="C417" s="10">
        <v>1</v>
      </c>
      <c r="D417" s="10">
        <v>0</v>
      </c>
      <c r="E417" s="10">
        <v>1</v>
      </c>
      <c r="F417" s="10">
        <v>8</v>
      </c>
      <c r="G417" s="18" t="b">
        <v>0</v>
      </c>
      <c r="H417" s="10">
        <v>3</v>
      </c>
      <c r="I417" s="10">
        <v>2</v>
      </c>
      <c r="J417" s="10">
        <v>0.24</v>
      </c>
      <c r="K417" s="16">
        <v>0.2576</v>
      </c>
      <c r="L417" s="16">
        <v>0.93</v>
      </c>
      <c r="M417" s="16">
        <v>0.1045</v>
      </c>
      <c r="N417" s="16">
        <v>1</v>
      </c>
      <c r="O417" s="16">
        <v>196</v>
      </c>
      <c r="P417" s="16">
        <v>197</v>
      </c>
      <c r="Q417" s="10">
        <v>416</v>
      </c>
      <c r="R417" s="17">
        <v>40562</v>
      </c>
      <c r="S417" t="str">
        <f t="shared" si="48"/>
        <v>Winter</v>
      </c>
      <c r="T417">
        <f>2011 + Table1[[#This Row],[yr]]</f>
        <v>2011</v>
      </c>
      <c r="U417" t="str">
        <f t="shared" si="49"/>
        <v>January</v>
      </c>
      <c r="V417" t="str">
        <f t="shared" si="50"/>
        <v>08 AM</v>
      </c>
      <c r="W417" t="b">
        <f>Table1[[#This Row],[holiday]]</f>
        <v>0</v>
      </c>
      <c r="X417" t="str">
        <f t="shared" si="51"/>
        <v>Wednesday</v>
      </c>
      <c r="Y417" t="str">
        <f t="shared" si="52"/>
        <v>Mist</v>
      </c>
      <c r="Z417" t="str">
        <f t="shared" si="53"/>
        <v>9.8 °C</v>
      </c>
      <c r="AA417" t="str">
        <f t="shared" si="53"/>
        <v>10.6 °C</v>
      </c>
      <c r="AB417" t="str">
        <f t="shared" si="54"/>
        <v>93 %</v>
      </c>
      <c r="AC417" t="str">
        <f t="shared" si="55"/>
        <v>7 km/h</v>
      </c>
      <c r="AD417">
        <f>Table1[[#This Row],[casual]]</f>
        <v>1</v>
      </c>
      <c r="AE417">
        <f>Table1[[#This Row],[registered]]</f>
        <v>196</v>
      </c>
      <c r="AF417">
        <f>Table1[[#This Row],[cnt]]</f>
        <v>197</v>
      </c>
    </row>
    <row r="418" spans="1:32" ht="15" thickBot="1" x14ac:dyDescent="0.35">
      <c r="A418" s="26">
        <v>417</v>
      </c>
      <c r="B418" s="17">
        <v>40562</v>
      </c>
      <c r="C418" s="10">
        <v>1</v>
      </c>
      <c r="D418" s="10">
        <v>0</v>
      </c>
      <c r="E418" s="10">
        <v>1</v>
      </c>
      <c r="F418" s="10">
        <v>9</v>
      </c>
      <c r="G418" s="18" t="b">
        <v>0</v>
      </c>
      <c r="H418" s="10">
        <v>3</v>
      </c>
      <c r="I418" s="10">
        <v>2</v>
      </c>
      <c r="J418" s="10">
        <v>0.24</v>
      </c>
      <c r="K418" s="16">
        <v>0.2576</v>
      </c>
      <c r="L418" s="16">
        <v>0.93</v>
      </c>
      <c r="M418" s="16">
        <v>0.1045</v>
      </c>
      <c r="N418" s="16">
        <v>2</v>
      </c>
      <c r="O418" s="16">
        <v>107</v>
      </c>
      <c r="P418" s="16">
        <v>109</v>
      </c>
      <c r="Q418" s="31">
        <v>417</v>
      </c>
      <c r="R418" s="32">
        <v>40562</v>
      </c>
      <c r="S418" s="33" t="str">
        <f t="shared" si="48"/>
        <v>Winter</v>
      </c>
      <c r="T418" s="33">
        <f>2011 + Table1[[#This Row],[yr]]</f>
        <v>2011</v>
      </c>
      <c r="U418" s="33" t="str">
        <f t="shared" si="49"/>
        <v>January</v>
      </c>
      <c r="V418" s="33" t="str">
        <f t="shared" si="50"/>
        <v>09 AM</v>
      </c>
      <c r="W418" s="33" t="b">
        <f>Table1[[#This Row],[holiday]]</f>
        <v>0</v>
      </c>
      <c r="X418" s="33" t="str">
        <f t="shared" si="51"/>
        <v>Wednesday</v>
      </c>
      <c r="Y418" s="33" t="str">
        <f t="shared" si="52"/>
        <v>Mist</v>
      </c>
      <c r="Z418" s="33" t="str">
        <f t="shared" si="53"/>
        <v>9.8 °C</v>
      </c>
      <c r="AA418" s="33" t="str">
        <f t="shared" si="53"/>
        <v>10.6 °C</v>
      </c>
      <c r="AB418" s="33" t="str">
        <f t="shared" si="54"/>
        <v>93 %</v>
      </c>
      <c r="AC418" s="33" t="str">
        <f t="shared" si="55"/>
        <v>7 km/h</v>
      </c>
      <c r="AD418" s="33">
        <f>Table1[[#This Row],[casual]]</f>
        <v>2</v>
      </c>
      <c r="AE418" s="33">
        <f>Table1[[#This Row],[registered]]</f>
        <v>107</v>
      </c>
      <c r="AF418" s="33">
        <f>Table1[[#This Row],[cnt]]</f>
        <v>109</v>
      </c>
    </row>
    <row r="419" spans="1:32" ht="15" thickBot="1" x14ac:dyDescent="0.35">
      <c r="A419" s="26">
        <v>418</v>
      </c>
      <c r="B419" s="17">
        <v>40562</v>
      </c>
      <c r="C419" s="10">
        <v>1</v>
      </c>
      <c r="D419" s="10">
        <v>0</v>
      </c>
      <c r="E419" s="10">
        <v>1</v>
      </c>
      <c r="F419" s="10">
        <v>10</v>
      </c>
      <c r="G419" s="18" t="b">
        <v>0</v>
      </c>
      <c r="H419" s="10">
        <v>3</v>
      </c>
      <c r="I419" s="10">
        <v>2</v>
      </c>
      <c r="J419" s="10">
        <v>0.26</v>
      </c>
      <c r="K419" s="16">
        <v>0.2727</v>
      </c>
      <c r="L419" s="16">
        <v>0.93</v>
      </c>
      <c r="M419" s="16">
        <v>0.1343</v>
      </c>
      <c r="N419" s="16">
        <v>1</v>
      </c>
      <c r="O419" s="16">
        <v>46</v>
      </c>
      <c r="P419" s="16">
        <v>47</v>
      </c>
      <c r="Q419" s="10">
        <v>418</v>
      </c>
      <c r="R419" s="17">
        <v>40562</v>
      </c>
      <c r="S419" t="str">
        <f t="shared" si="48"/>
        <v>Winter</v>
      </c>
      <c r="T419">
        <f>2011 + Table1[[#This Row],[yr]]</f>
        <v>2011</v>
      </c>
      <c r="U419" t="str">
        <f t="shared" si="49"/>
        <v>January</v>
      </c>
      <c r="V419" t="str">
        <f t="shared" si="50"/>
        <v>10 AM</v>
      </c>
      <c r="W419" t="b">
        <f>Table1[[#This Row],[holiday]]</f>
        <v>0</v>
      </c>
      <c r="X419" t="str">
        <f t="shared" si="51"/>
        <v>Wednesday</v>
      </c>
      <c r="Y419" t="str">
        <f t="shared" si="52"/>
        <v>Mist</v>
      </c>
      <c r="Z419" t="str">
        <f t="shared" si="53"/>
        <v>10.7 °C</v>
      </c>
      <c r="AA419" t="str">
        <f t="shared" si="53"/>
        <v>11.2 °C</v>
      </c>
      <c r="AB419" t="str">
        <f t="shared" si="54"/>
        <v>93 %</v>
      </c>
      <c r="AC419" t="str">
        <f t="shared" si="55"/>
        <v>9 km/h</v>
      </c>
      <c r="AD419">
        <f>Table1[[#This Row],[casual]]</f>
        <v>1</v>
      </c>
      <c r="AE419">
        <f>Table1[[#This Row],[registered]]</f>
        <v>46</v>
      </c>
      <c r="AF419">
        <f>Table1[[#This Row],[cnt]]</f>
        <v>47</v>
      </c>
    </row>
    <row r="420" spans="1:32" ht="15" thickBot="1" x14ac:dyDescent="0.35">
      <c r="A420" s="26">
        <v>419</v>
      </c>
      <c r="B420" s="17">
        <v>40562</v>
      </c>
      <c r="C420" s="10">
        <v>1</v>
      </c>
      <c r="D420" s="10">
        <v>0</v>
      </c>
      <c r="E420" s="10">
        <v>1</v>
      </c>
      <c r="F420" s="10">
        <v>11</v>
      </c>
      <c r="G420" s="18" t="b">
        <v>0</v>
      </c>
      <c r="H420" s="10">
        <v>3</v>
      </c>
      <c r="I420" s="10">
        <v>2</v>
      </c>
      <c r="J420" s="10">
        <v>0.28000000000000003</v>
      </c>
      <c r="K420" s="16">
        <v>0.30299999999999999</v>
      </c>
      <c r="L420" s="16">
        <v>0.87</v>
      </c>
      <c r="M420" s="16">
        <v>8.9599999999999999E-2</v>
      </c>
      <c r="N420" s="16">
        <v>5</v>
      </c>
      <c r="O420" s="16">
        <v>47</v>
      </c>
      <c r="P420" s="16">
        <v>52</v>
      </c>
      <c r="Q420" s="31">
        <v>419</v>
      </c>
      <c r="R420" s="32">
        <v>40562</v>
      </c>
      <c r="S420" s="33" t="str">
        <f t="shared" si="48"/>
        <v>Winter</v>
      </c>
      <c r="T420" s="33">
        <f>2011 + Table1[[#This Row],[yr]]</f>
        <v>2011</v>
      </c>
      <c r="U420" s="33" t="str">
        <f t="shared" si="49"/>
        <v>January</v>
      </c>
      <c r="V420" s="33" t="str">
        <f t="shared" si="50"/>
        <v>11 AM</v>
      </c>
      <c r="W420" s="33" t="b">
        <f>Table1[[#This Row],[holiday]]</f>
        <v>0</v>
      </c>
      <c r="X420" s="33" t="str">
        <f t="shared" si="51"/>
        <v>Wednesday</v>
      </c>
      <c r="Y420" s="33" t="str">
        <f t="shared" si="52"/>
        <v>Mist</v>
      </c>
      <c r="Z420" s="33" t="str">
        <f t="shared" si="53"/>
        <v>11.5 °C</v>
      </c>
      <c r="AA420" s="33" t="str">
        <f t="shared" si="53"/>
        <v>12.4 °C</v>
      </c>
      <c r="AB420" s="33" t="str">
        <f t="shared" si="54"/>
        <v>87 %</v>
      </c>
      <c r="AC420" s="33" t="str">
        <f t="shared" si="55"/>
        <v>6 km/h</v>
      </c>
      <c r="AD420" s="33">
        <f>Table1[[#This Row],[casual]]</f>
        <v>5</v>
      </c>
      <c r="AE420" s="33">
        <f>Table1[[#This Row],[registered]]</f>
        <v>47</v>
      </c>
      <c r="AF420" s="33">
        <f>Table1[[#This Row],[cnt]]</f>
        <v>52</v>
      </c>
    </row>
    <row r="421" spans="1:32" ht="15" thickBot="1" x14ac:dyDescent="0.35">
      <c r="A421" s="26">
        <v>420</v>
      </c>
      <c r="B421" s="17">
        <v>40562</v>
      </c>
      <c r="C421" s="10">
        <v>1</v>
      </c>
      <c r="D421" s="10">
        <v>0</v>
      </c>
      <c r="E421" s="10">
        <v>1</v>
      </c>
      <c r="F421" s="10">
        <v>12</v>
      </c>
      <c r="G421" s="18" t="b">
        <v>0</v>
      </c>
      <c r="H421" s="10">
        <v>3</v>
      </c>
      <c r="I421" s="10">
        <v>2</v>
      </c>
      <c r="J421" s="10">
        <v>0.3</v>
      </c>
      <c r="K421" s="16">
        <v>0.31819999999999998</v>
      </c>
      <c r="L421" s="16">
        <v>0.81</v>
      </c>
      <c r="M421" s="16">
        <v>8.9599999999999999E-2</v>
      </c>
      <c r="N421" s="16">
        <v>5</v>
      </c>
      <c r="O421" s="16">
        <v>65</v>
      </c>
      <c r="P421" s="16">
        <v>70</v>
      </c>
      <c r="Q421" s="10">
        <v>420</v>
      </c>
      <c r="R421" s="17">
        <v>40562</v>
      </c>
      <c r="S421" t="str">
        <f t="shared" si="48"/>
        <v>Winter</v>
      </c>
      <c r="T421">
        <f>2011 + Table1[[#This Row],[yr]]</f>
        <v>2011</v>
      </c>
      <c r="U421" t="str">
        <f t="shared" si="49"/>
        <v>January</v>
      </c>
      <c r="V421" t="str">
        <f t="shared" si="50"/>
        <v>12 PM</v>
      </c>
      <c r="W421" t="b">
        <f>Table1[[#This Row],[holiday]]</f>
        <v>0</v>
      </c>
      <c r="X421" t="str">
        <f t="shared" si="51"/>
        <v>Wednesday</v>
      </c>
      <c r="Y421" t="str">
        <f t="shared" si="52"/>
        <v>Mist</v>
      </c>
      <c r="Z421" t="str">
        <f t="shared" si="53"/>
        <v>12.3 °C</v>
      </c>
      <c r="AA421" t="str">
        <f t="shared" si="53"/>
        <v>13 °C</v>
      </c>
      <c r="AB421" t="str">
        <f t="shared" si="54"/>
        <v>81 %</v>
      </c>
      <c r="AC421" t="str">
        <f t="shared" si="55"/>
        <v>6 km/h</v>
      </c>
      <c r="AD421">
        <f>Table1[[#This Row],[casual]]</f>
        <v>5</v>
      </c>
      <c r="AE421">
        <f>Table1[[#This Row],[registered]]</f>
        <v>65</v>
      </c>
      <c r="AF421">
        <f>Table1[[#This Row],[cnt]]</f>
        <v>70</v>
      </c>
    </row>
    <row r="422" spans="1:32" ht="15" thickBot="1" x14ac:dyDescent="0.35">
      <c r="A422" s="26">
        <v>421</v>
      </c>
      <c r="B422" s="17">
        <v>40562</v>
      </c>
      <c r="C422" s="10">
        <v>1</v>
      </c>
      <c r="D422" s="10">
        <v>0</v>
      </c>
      <c r="E422" s="10">
        <v>1</v>
      </c>
      <c r="F422" s="10">
        <v>13</v>
      </c>
      <c r="G422" s="18" t="b">
        <v>0</v>
      </c>
      <c r="H422" s="10">
        <v>3</v>
      </c>
      <c r="I422" s="10">
        <v>1</v>
      </c>
      <c r="J422" s="10">
        <v>0.4</v>
      </c>
      <c r="K422" s="16">
        <v>0.40910000000000002</v>
      </c>
      <c r="L422" s="16">
        <v>0.62</v>
      </c>
      <c r="M422" s="16">
        <v>0.28360000000000002</v>
      </c>
      <c r="N422" s="16">
        <v>11</v>
      </c>
      <c r="O422" s="16">
        <v>67</v>
      </c>
      <c r="P422" s="16">
        <v>78</v>
      </c>
      <c r="Q422" s="31">
        <v>421</v>
      </c>
      <c r="R422" s="32">
        <v>40562</v>
      </c>
      <c r="S422" s="33" t="str">
        <f t="shared" si="48"/>
        <v>Winter</v>
      </c>
      <c r="T422" s="33">
        <f>2011 + Table1[[#This Row],[yr]]</f>
        <v>2011</v>
      </c>
      <c r="U422" s="33" t="str">
        <f t="shared" si="49"/>
        <v>January</v>
      </c>
      <c r="V422" s="33" t="str">
        <f t="shared" si="50"/>
        <v>01 PM</v>
      </c>
      <c r="W422" s="33" t="b">
        <f>Table1[[#This Row],[holiday]]</f>
        <v>0</v>
      </c>
      <c r="X422" s="33" t="str">
        <f t="shared" si="51"/>
        <v>Wednesday</v>
      </c>
      <c r="Y422" s="33" t="str">
        <f t="shared" si="52"/>
        <v>Clear</v>
      </c>
      <c r="Z422" s="33" t="str">
        <f t="shared" si="53"/>
        <v>16.4 °C</v>
      </c>
      <c r="AA422" s="33" t="str">
        <f t="shared" si="53"/>
        <v>16.8 °C</v>
      </c>
      <c r="AB422" s="33" t="str">
        <f t="shared" si="54"/>
        <v>62 %</v>
      </c>
      <c r="AC422" s="33" t="str">
        <f t="shared" si="55"/>
        <v>19 km/h</v>
      </c>
      <c r="AD422" s="33">
        <f>Table1[[#This Row],[casual]]</f>
        <v>11</v>
      </c>
      <c r="AE422" s="33">
        <f>Table1[[#This Row],[registered]]</f>
        <v>67</v>
      </c>
      <c r="AF422" s="33">
        <f>Table1[[#This Row],[cnt]]</f>
        <v>78</v>
      </c>
    </row>
    <row r="423" spans="1:32" ht="15" thickBot="1" x14ac:dyDescent="0.35">
      <c r="A423" s="26">
        <v>422</v>
      </c>
      <c r="B423" s="17">
        <v>40562</v>
      </c>
      <c r="C423" s="10">
        <v>1</v>
      </c>
      <c r="D423" s="10">
        <v>0</v>
      </c>
      <c r="E423" s="10">
        <v>1</v>
      </c>
      <c r="F423" s="10">
        <v>14</v>
      </c>
      <c r="G423" s="18" t="b">
        <v>0</v>
      </c>
      <c r="H423" s="10">
        <v>3</v>
      </c>
      <c r="I423" s="10">
        <v>1</v>
      </c>
      <c r="J423" s="10">
        <v>0.4</v>
      </c>
      <c r="K423" s="16">
        <v>0.40910000000000002</v>
      </c>
      <c r="L423" s="16">
        <v>0.57999999999999996</v>
      </c>
      <c r="M423" s="16">
        <v>0.25369999999999998</v>
      </c>
      <c r="N423" s="16">
        <v>7</v>
      </c>
      <c r="O423" s="16">
        <v>68</v>
      </c>
      <c r="P423" s="16">
        <v>75</v>
      </c>
      <c r="Q423" s="10">
        <v>422</v>
      </c>
      <c r="R423" s="17">
        <v>40562</v>
      </c>
      <c r="S423" t="str">
        <f t="shared" si="48"/>
        <v>Winter</v>
      </c>
      <c r="T423">
        <f>2011 + Table1[[#This Row],[yr]]</f>
        <v>2011</v>
      </c>
      <c r="U423" t="str">
        <f t="shared" si="49"/>
        <v>January</v>
      </c>
      <c r="V423" t="str">
        <f t="shared" si="50"/>
        <v>02 PM</v>
      </c>
      <c r="W423" t="b">
        <f>Table1[[#This Row],[holiday]]</f>
        <v>0</v>
      </c>
      <c r="X423" t="str">
        <f t="shared" si="51"/>
        <v>Wednesday</v>
      </c>
      <c r="Y423" t="str">
        <f t="shared" si="52"/>
        <v>Clear</v>
      </c>
      <c r="Z423" t="str">
        <f t="shared" si="53"/>
        <v>16.4 °C</v>
      </c>
      <c r="AA423" t="str">
        <f t="shared" si="53"/>
        <v>16.8 °C</v>
      </c>
      <c r="AB423" t="str">
        <f t="shared" si="54"/>
        <v>58 %</v>
      </c>
      <c r="AC423" t="str">
        <f t="shared" si="55"/>
        <v>17 km/h</v>
      </c>
      <c r="AD423">
        <f>Table1[[#This Row],[casual]]</f>
        <v>7</v>
      </c>
      <c r="AE423">
        <f>Table1[[#This Row],[registered]]</f>
        <v>68</v>
      </c>
      <c r="AF423">
        <f>Table1[[#This Row],[cnt]]</f>
        <v>75</v>
      </c>
    </row>
    <row r="424" spans="1:32" ht="15" thickBot="1" x14ac:dyDescent="0.35">
      <c r="A424" s="26">
        <v>423</v>
      </c>
      <c r="B424" s="17">
        <v>40562</v>
      </c>
      <c r="C424" s="10">
        <v>1</v>
      </c>
      <c r="D424" s="10">
        <v>0</v>
      </c>
      <c r="E424" s="10">
        <v>1</v>
      </c>
      <c r="F424" s="10">
        <v>15</v>
      </c>
      <c r="G424" s="18" t="b">
        <v>0</v>
      </c>
      <c r="H424" s="10">
        <v>3</v>
      </c>
      <c r="I424" s="10">
        <v>1</v>
      </c>
      <c r="J424" s="10">
        <v>0.4</v>
      </c>
      <c r="K424" s="16">
        <v>0.40910000000000002</v>
      </c>
      <c r="L424" s="16">
        <v>0.54</v>
      </c>
      <c r="M424" s="16">
        <v>0.28360000000000002</v>
      </c>
      <c r="N424" s="16">
        <v>4</v>
      </c>
      <c r="O424" s="16">
        <v>78</v>
      </c>
      <c r="P424" s="16">
        <v>82</v>
      </c>
      <c r="Q424" s="31">
        <v>423</v>
      </c>
      <c r="R424" s="32">
        <v>40562</v>
      </c>
      <c r="S424" s="33" t="str">
        <f t="shared" si="48"/>
        <v>Winter</v>
      </c>
      <c r="T424" s="33">
        <f>2011 + Table1[[#This Row],[yr]]</f>
        <v>2011</v>
      </c>
      <c r="U424" s="33" t="str">
        <f t="shared" si="49"/>
        <v>January</v>
      </c>
      <c r="V424" s="33" t="str">
        <f t="shared" si="50"/>
        <v>03 PM</v>
      </c>
      <c r="W424" s="33" t="b">
        <f>Table1[[#This Row],[holiday]]</f>
        <v>0</v>
      </c>
      <c r="X424" s="33" t="str">
        <f t="shared" si="51"/>
        <v>Wednesday</v>
      </c>
      <c r="Y424" s="33" t="str">
        <f t="shared" si="52"/>
        <v>Clear</v>
      </c>
      <c r="Z424" s="33" t="str">
        <f t="shared" si="53"/>
        <v>16.4 °C</v>
      </c>
      <c r="AA424" s="33" t="str">
        <f t="shared" si="53"/>
        <v>16.8 °C</v>
      </c>
      <c r="AB424" s="33" t="str">
        <f t="shared" si="54"/>
        <v>54 %</v>
      </c>
      <c r="AC424" s="33" t="str">
        <f t="shared" si="55"/>
        <v>19 km/h</v>
      </c>
      <c r="AD424" s="33">
        <f>Table1[[#This Row],[casual]]</f>
        <v>4</v>
      </c>
      <c r="AE424" s="33">
        <f>Table1[[#This Row],[registered]]</f>
        <v>78</v>
      </c>
      <c r="AF424" s="33">
        <f>Table1[[#This Row],[cnt]]</f>
        <v>82</v>
      </c>
    </row>
    <row r="425" spans="1:32" ht="15" thickBot="1" x14ac:dyDescent="0.35">
      <c r="A425" s="26">
        <v>424</v>
      </c>
      <c r="B425" s="17">
        <v>40562</v>
      </c>
      <c r="C425" s="10">
        <v>1</v>
      </c>
      <c r="D425" s="10">
        <v>0</v>
      </c>
      <c r="E425" s="10">
        <v>1</v>
      </c>
      <c r="F425" s="10">
        <v>16</v>
      </c>
      <c r="G425" s="18" t="b">
        <v>0</v>
      </c>
      <c r="H425" s="10">
        <v>3</v>
      </c>
      <c r="I425" s="10">
        <v>1</v>
      </c>
      <c r="J425" s="10">
        <v>0.38</v>
      </c>
      <c r="K425" s="16">
        <v>0.39389999999999997</v>
      </c>
      <c r="L425" s="16">
        <v>0.57999999999999996</v>
      </c>
      <c r="M425" s="16">
        <v>0.3881</v>
      </c>
      <c r="N425" s="16">
        <v>10</v>
      </c>
      <c r="O425" s="16">
        <v>94</v>
      </c>
      <c r="P425" s="16">
        <v>104</v>
      </c>
      <c r="Q425" s="10">
        <v>424</v>
      </c>
      <c r="R425" s="17">
        <v>40562</v>
      </c>
      <c r="S425" t="str">
        <f t="shared" si="48"/>
        <v>Winter</v>
      </c>
      <c r="T425">
        <f>2011 + Table1[[#This Row],[yr]]</f>
        <v>2011</v>
      </c>
      <c r="U425" t="str">
        <f t="shared" si="49"/>
        <v>January</v>
      </c>
      <c r="V425" t="str">
        <f t="shared" si="50"/>
        <v>04 PM</v>
      </c>
      <c r="W425" t="b">
        <f>Table1[[#This Row],[holiday]]</f>
        <v>0</v>
      </c>
      <c r="X425" t="str">
        <f t="shared" si="51"/>
        <v>Wednesday</v>
      </c>
      <c r="Y425" t="str">
        <f t="shared" si="52"/>
        <v>Clear</v>
      </c>
      <c r="Z425" t="str">
        <f t="shared" si="53"/>
        <v>15.6 °C</v>
      </c>
      <c r="AA425" t="str">
        <f t="shared" si="53"/>
        <v>16.1 °C</v>
      </c>
      <c r="AB425" t="str">
        <f t="shared" si="54"/>
        <v>58 %</v>
      </c>
      <c r="AC425" t="str">
        <f t="shared" si="55"/>
        <v>26 km/h</v>
      </c>
      <c r="AD425">
        <f>Table1[[#This Row],[casual]]</f>
        <v>10</v>
      </c>
      <c r="AE425">
        <f>Table1[[#This Row],[registered]]</f>
        <v>94</v>
      </c>
      <c r="AF425">
        <f>Table1[[#This Row],[cnt]]</f>
        <v>104</v>
      </c>
    </row>
    <row r="426" spans="1:32" ht="15" thickBot="1" x14ac:dyDescent="0.35">
      <c r="A426" s="26">
        <v>425</v>
      </c>
      <c r="B426" s="17">
        <v>40562</v>
      </c>
      <c r="C426" s="10">
        <v>1</v>
      </c>
      <c r="D426" s="10">
        <v>0</v>
      </c>
      <c r="E426" s="10">
        <v>1</v>
      </c>
      <c r="F426" s="10">
        <v>17</v>
      </c>
      <c r="G426" s="18" t="b">
        <v>0</v>
      </c>
      <c r="H426" s="10">
        <v>3</v>
      </c>
      <c r="I426" s="10">
        <v>1</v>
      </c>
      <c r="J426" s="10">
        <v>0.36</v>
      </c>
      <c r="K426" s="16">
        <v>0.33329999999999999</v>
      </c>
      <c r="L426" s="16">
        <v>0.56999999999999995</v>
      </c>
      <c r="M426" s="16">
        <v>0.32840000000000003</v>
      </c>
      <c r="N426" s="16">
        <v>7</v>
      </c>
      <c r="O426" s="16">
        <v>190</v>
      </c>
      <c r="P426" s="16">
        <v>197</v>
      </c>
      <c r="Q426" s="31">
        <v>425</v>
      </c>
      <c r="R426" s="32">
        <v>40562</v>
      </c>
      <c r="S426" s="33" t="str">
        <f t="shared" si="48"/>
        <v>Winter</v>
      </c>
      <c r="T426" s="33">
        <f>2011 + Table1[[#This Row],[yr]]</f>
        <v>2011</v>
      </c>
      <c r="U426" s="33" t="str">
        <f t="shared" si="49"/>
        <v>January</v>
      </c>
      <c r="V426" s="33" t="str">
        <f t="shared" si="50"/>
        <v>05 PM</v>
      </c>
      <c r="W426" s="33" t="b">
        <f>Table1[[#This Row],[holiday]]</f>
        <v>0</v>
      </c>
      <c r="X426" s="33" t="str">
        <f t="shared" si="51"/>
        <v>Wednesday</v>
      </c>
      <c r="Y426" s="33" t="str">
        <f t="shared" si="52"/>
        <v>Clear</v>
      </c>
      <c r="Z426" s="33" t="str">
        <f t="shared" si="53"/>
        <v>14.8 °C</v>
      </c>
      <c r="AA426" s="33" t="str">
        <f t="shared" si="53"/>
        <v>13.7 °C</v>
      </c>
      <c r="AB426" s="33" t="str">
        <f t="shared" si="54"/>
        <v>57 %</v>
      </c>
      <c r="AC426" s="33" t="str">
        <f t="shared" si="55"/>
        <v>22 km/h</v>
      </c>
      <c r="AD426" s="33">
        <f>Table1[[#This Row],[casual]]</f>
        <v>7</v>
      </c>
      <c r="AE426" s="33">
        <f>Table1[[#This Row],[registered]]</f>
        <v>190</v>
      </c>
      <c r="AF426" s="33">
        <f>Table1[[#This Row],[cnt]]</f>
        <v>197</v>
      </c>
    </row>
    <row r="427" spans="1:32" ht="15" thickBot="1" x14ac:dyDescent="0.35">
      <c r="A427" s="26">
        <v>426</v>
      </c>
      <c r="B427" s="17">
        <v>40562</v>
      </c>
      <c r="C427" s="10">
        <v>1</v>
      </c>
      <c r="D427" s="10">
        <v>0</v>
      </c>
      <c r="E427" s="10">
        <v>1</v>
      </c>
      <c r="F427" s="10">
        <v>18</v>
      </c>
      <c r="G427" s="18" t="b">
        <v>0</v>
      </c>
      <c r="H427" s="10">
        <v>3</v>
      </c>
      <c r="I427" s="10">
        <v>1</v>
      </c>
      <c r="J427" s="10">
        <v>0.34</v>
      </c>
      <c r="K427" s="16">
        <v>0.31819999999999998</v>
      </c>
      <c r="L427" s="16">
        <v>0.61</v>
      </c>
      <c r="M427" s="16">
        <v>0.28360000000000002</v>
      </c>
      <c r="N427" s="16">
        <v>5</v>
      </c>
      <c r="O427" s="16">
        <v>156</v>
      </c>
      <c r="P427" s="16">
        <v>161</v>
      </c>
      <c r="Q427" s="10">
        <v>426</v>
      </c>
      <c r="R427" s="17">
        <v>40562</v>
      </c>
      <c r="S427" t="str">
        <f t="shared" si="48"/>
        <v>Winter</v>
      </c>
      <c r="T427">
        <f>2011 + Table1[[#This Row],[yr]]</f>
        <v>2011</v>
      </c>
      <c r="U427" t="str">
        <f t="shared" si="49"/>
        <v>January</v>
      </c>
      <c r="V427" t="str">
        <f t="shared" si="50"/>
        <v>06 PM</v>
      </c>
      <c r="W427" t="b">
        <f>Table1[[#This Row],[holiday]]</f>
        <v>0</v>
      </c>
      <c r="X427" t="str">
        <f t="shared" si="51"/>
        <v>Wednesday</v>
      </c>
      <c r="Y427" t="str">
        <f t="shared" si="52"/>
        <v>Clear</v>
      </c>
      <c r="Z427" t="str">
        <f t="shared" si="53"/>
        <v>13.9 °C</v>
      </c>
      <c r="AA427" t="str">
        <f t="shared" si="53"/>
        <v>13 °C</v>
      </c>
      <c r="AB427" t="str">
        <f t="shared" si="54"/>
        <v>61 %</v>
      </c>
      <c r="AC427" t="str">
        <f t="shared" si="55"/>
        <v>19 km/h</v>
      </c>
      <c r="AD427">
        <f>Table1[[#This Row],[casual]]</f>
        <v>5</v>
      </c>
      <c r="AE427">
        <f>Table1[[#This Row],[registered]]</f>
        <v>156</v>
      </c>
      <c r="AF427">
        <f>Table1[[#This Row],[cnt]]</f>
        <v>161</v>
      </c>
    </row>
    <row r="428" spans="1:32" ht="15" thickBot="1" x14ac:dyDescent="0.35">
      <c r="A428" s="26">
        <v>427</v>
      </c>
      <c r="B428" s="17">
        <v>40562</v>
      </c>
      <c r="C428" s="10">
        <v>1</v>
      </c>
      <c r="D428" s="10">
        <v>0</v>
      </c>
      <c r="E428" s="10">
        <v>1</v>
      </c>
      <c r="F428" s="10">
        <v>19</v>
      </c>
      <c r="G428" s="18" t="b">
        <v>0</v>
      </c>
      <c r="H428" s="10">
        <v>3</v>
      </c>
      <c r="I428" s="10">
        <v>1</v>
      </c>
      <c r="J428" s="10">
        <v>0.32</v>
      </c>
      <c r="K428" s="16">
        <v>0.28789999999999999</v>
      </c>
      <c r="L428" s="16">
        <v>0.56999999999999995</v>
      </c>
      <c r="M428" s="16">
        <v>0.41789999999999999</v>
      </c>
      <c r="N428" s="16">
        <v>4</v>
      </c>
      <c r="O428" s="16">
        <v>108</v>
      </c>
      <c r="P428" s="16">
        <v>112</v>
      </c>
      <c r="Q428" s="31">
        <v>427</v>
      </c>
      <c r="R428" s="32">
        <v>40562</v>
      </c>
      <c r="S428" s="33" t="str">
        <f t="shared" si="48"/>
        <v>Winter</v>
      </c>
      <c r="T428" s="33">
        <f>2011 + Table1[[#This Row],[yr]]</f>
        <v>2011</v>
      </c>
      <c r="U428" s="33" t="str">
        <f t="shared" si="49"/>
        <v>January</v>
      </c>
      <c r="V428" s="33" t="str">
        <f t="shared" si="50"/>
        <v>07 PM</v>
      </c>
      <c r="W428" s="33" t="b">
        <f>Table1[[#This Row],[holiday]]</f>
        <v>0</v>
      </c>
      <c r="X428" s="33" t="str">
        <f t="shared" si="51"/>
        <v>Wednesday</v>
      </c>
      <c r="Y428" s="33" t="str">
        <f t="shared" si="52"/>
        <v>Clear</v>
      </c>
      <c r="Z428" s="33" t="str">
        <f t="shared" si="53"/>
        <v>13.1 °C</v>
      </c>
      <c r="AA428" s="33" t="str">
        <f t="shared" si="53"/>
        <v>11.8 °C</v>
      </c>
      <c r="AB428" s="33" t="str">
        <f t="shared" si="54"/>
        <v>57 %</v>
      </c>
      <c r="AC428" s="33" t="str">
        <f t="shared" si="55"/>
        <v>28 km/h</v>
      </c>
      <c r="AD428" s="33">
        <f>Table1[[#This Row],[casual]]</f>
        <v>4</v>
      </c>
      <c r="AE428" s="33">
        <f>Table1[[#This Row],[registered]]</f>
        <v>108</v>
      </c>
      <c r="AF428" s="33">
        <f>Table1[[#This Row],[cnt]]</f>
        <v>112</v>
      </c>
    </row>
    <row r="429" spans="1:32" ht="15" thickBot="1" x14ac:dyDescent="0.35">
      <c r="A429" s="26">
        <v>428</v>
      </c>
      <c r="B429" s="17">
        <v>40562</v>
      </c>
      <c r="C429" s="10">
        <v>1</v>
      </c>
      <c r="D429" s="10">
        <v>0</v>
      </c>
      <c r="E429" s="10">
        <v>1</v>
      </c>
      <c r="F429" s="10">
        <v>20</v>
      </c>
      <c r="G429" s="18" t="b">
        <v>0</v>
      </c>
      <c r="H429" s="10">
        <v>3</v>
      </c>
      <c r="I429" s="10">
        <v>1</v>
      </c>
      <c r="J429" s="10">
        <v>0.32</v>
      </c>
      <c r="K429" s="16">
        <v>0.30299999999999999</v>
      </c>
      <c r="L429" s="16">
        <v>0.49</v>
      </c>
      <c r="M429" s="16">
        <v>0.29849999999999999</v>
      </c>
      <c r="N429" s="16">
        <v>2</v>
      </c>
      <c r="O429" s="16">
        <v>74</v>
      </c>
      <c r="P429" s="16">
        <v>76</v>
      </c>
      <c r="Q429" s="10">
        <v>428</v>
      </c>
      <c r="R429" s="17">
        <v>40562</v>
      </c>
      <c r="S429" t="str">
        <f t="shared" si="48"/>
        <v>Winter</v>
      </c>
      <c r="T429">
        <f>2011 + Table1[[#This Row],[yr]]</f>
        <v>2011</v>
      </c>
      <c r="U429" t="str">
        <f t="shared" si="49"/>
        <v>January</v>
      </c>
      <c r="V429" t="str">
        <f t="shared" si="50"/>
        <v>08 PM</v>
      </c>
      <c r="W429" t="b">
        <f>Table1[[#This Row],[holiday]]</f>
        <v>0</v>
      </c>
      <c r="X429" t="str">
        <f t="shared" si="51"/>
        <v>Wednesday</v>
      </c>
      <c r="Y429" t="str">
        <f t="shared" si="52"/>
        <v>Clear</v>
      </c>
      <c r="Z429" t="str">
        <f t="shared" si="53"/>
        <v>13.1 °C</v>
      </c>
      <c r="AA429" t="str">
        <f t="shared" si="53"/>
        <v>12.4 °C</v>
      </c>
      <c r="AB429" t="str">
        <f t="shared" si="54"/>
        <v>49 %</v>
      </c>
      <c r="AC429" t="str">
        <f t="shared" si="55"/>
        <v>20 km/h</v>
      </c>
      <c r="AD429">
        <f>Table1[[#This Row],[casual]]</f>
        <v>2</v>
      </c>
      <c r="AE429">
        <f>Table1[[#This Row],[registered]]</f>
        <v>74</v>
      </c>
      <c r="AF429">
        <f>Table1[[#This Row],[cnt]]</f>
        <v>76</v>
      </c>
    </row>
    <row r="430" spans="1:32" ht="15" thickBot="1" x14ac:dyDescent="0.35">
      <c r="A430" s="26">
        <v>429</v>
      </c>
      <c r="B430" s="17">
        <v>40562</v>
      </c>
      <c r="C430" s="10">
        <v>1</v>
      </c>
      <c r="D430" s="10">
        <v>0</v>
      </c>
      <c r="E430" s="10">
        <v>1</v>
      </c>
      <c r="F430" s="10">
        <v>21</v>
      </c>
      <c r="G430" s="18" t="b">
        <v>0</v>
      </c>
      <c r="H430" s="10">
        <v>3</v>
      </c>
      <c r="I430" s="10">
        <v>1</v>
      </c>
      <c r="J430" s="10">
        <v>0.32</v>
      </c>
      <c r="K430" s="16">
        <v>0.28789999999999999</v>
      </c>
      <c r="L430" s="16">
        <v>0.49</v>
      </c>
      <c r="M430" s="16">
        <v>0.41789999999999999</v>
      </c>
      <c r="N430" s="16">
        <v>4</v>
      </c>
      <c r="O430" s="16">
        <v>55</v>
      </c>
      <c r="P430" s="16">
        <v>59</v>
      </c>
      <c r="Q430" s="31">
        <v>429</v>
      </c>
      <c r="R430" s="32">
        <v>40562</v>
      </c>
      <c r="S430" s="33" t="str">
        <f t="shared" si="48"/>
        <v>Winter</v>
      </c>
      <c r="T430" s="33">
        <f>2011 + Table1[[#This Row],[yr]]</f>
        <v>2011</v>
      </c>
      <c r="U430" s="33" t="str">
        <f t="shared" si="49"/>
        <v>January</v>
      </c>
      <c r="V430" s="33" t="str">
        <f t="shared" si="50"/>
        <v>09 PM</v>
      </c>
      <c r="W430" s="33" t="b">
        <f>Table1[[#This Row],[holiday]]</f>
        <v>0</v>
      </c>
      <c r="X430" s="33" t="str">
        <f t="shared" si="51"/>
        <v>Wednesday</v>
      </c>
      <c r="Y430" s="33" t="str">
        <f t="shared" si="52"/>
        <v>Clear</v>
      </c>
      <c r="Z430" s="33" t="str">
        <f t="shared" si="53"/>
        <v>13.1 °C</v>
      </c>
      <c r="AA430" s="33" t="str">
        <f t="shared" si="53"/>
        <v>11.8 °C</v>
      </c>
      <c r="AB430" s="33" t="str">
        <f t="shared" si="54"/>
        <v>49 %</v>
      </c>
      <c r="AC430" s="33" t="str">
        <f t="shared" si="55"/>
        <v>28 km/h</v>
      </c>
      <c r="AD430" s="33">
        <f>Table1[[#This Row],[casual]]</f>
        <v>4</v>
      </c>
      <c r="AE430" s="33">
        <f>Table1[[#This Row],[registered]]</f>
        <v>55</v>
      </c>
      <c r="AF430" s="33">
        <f>Table1[[#This Row],[cnt]]</f>
        <v>59</v>
      </c>
    </row>
    <row r="431" spans="1:32" ht="15" thickBot="1" x14ac:dyDescent="0.35">
      <c r="A431" s="26">
        <v>430</v>
      </c>
      <c r="B431" s="17">
        <v>40562</v>
      </c>
      <c r="C431" s="10">
        <v>1</v>
      </c>
      <c r="D431" s="10">
        <v>0</v>
      </c>
      <c r="E431" s="10">
        <v>1</v>
      </c>
      <c r="F431" s="10">
        <v>22</v>
      </c>
      <c r="G431" s="18" t="b">
        <v>0</v>
      </c>
      <c r="H431" s="10">
        <v>3</v>
      </c>
      <c r="I431" s="10">
        <v>1</v>
      </c>
      <c r="J431" s="10">
        <v>0.3</v>
      </c>
      <c r="K431" s="16">
        <v>0.30299999999999999</v>
      </c>
      <c r="L431" s="16">
        <v>0.52</v>
      </c>
      <c r="M431" s="16">
        <v>0.16420000000000001</v>
      </c>
      <c r="N431" s="16">
        <v>6</v>
      </c>
      <c r="O431" s="16">
        <v>53</v>
      </c>
      <c r="P431" s="16">
        <v>59</v>
      </c>
      <c r="Q431" s="10">
        <v>430</v>
      </c>
      <c r="R431" s="17">
        <v>40562</v>
      </c>
      <c r="S431" t="str">
        <f t="shared" si="48"/>
        <v>Winter</v>
      </c>
      <c r="T431">
        <f>2011 + Table1[[#This Row],[yr]]</f>
        <v>2011</v>
      </c>
      <c r="U431" t="str">
        <f t="shared" si="49"/>
        <v>January</v>
      </c>
      <c r="V431" t="str">
        <f t="shared" si="50"/>
        <v>10 PM</v>
      </c>
      <c r="W431" t="b">
        <f>Table1[[#This Row],[holiday]]</f>
        <v>0</v>
      </c>
      <c r="X431" t="str">
        <f t="shared" si="51"/>
        <v>Wednesday</v>
      </c>
      <c r="Y431" t="str">
        <f t="shared" si="52"/>
        <v>Clear</v>
      </c>
      <c r="Z431" t="str">
        <f t="shared" si="53"/>
        <v>12.3 °C</v>
      </c>
      <c r="AA431" t="str">
        <f t="shared" si="53"/>
        <v>12.4 °C</v>
      </c>
      <c r="AB431" t="str">
        <f t="shared" si="54"/>
        <v>52 %</v>
      </c>
      <c r="AC431" t="str">
        <f t="shared" si="55"/>
        <v>11 km/h</v>
      </c>
      <c r="AD431">
        <f>Table1[[#This Row],[casual]]</f>
        <v>6</v>
      </c>
      <c r="AE431">
        <f>Table1[[#This Row],[registered]]</f>
        <v>53</v>
      </c>
      <c r="AF431">
        <f>Table1[[#This Row],[cnt]]</f>
        <v>59</v>
      </c>
    </row>
    <row r="432" spans="1:32" ht="15" thickBot="1" x14ac:dyDescent="0.35">
      <c r="A432" s="26">
        <v>431</v>
      </c>
      <c r="B432" s="17">
        <v>40562</v>
      </c>
      <c r="C432" s="10">
        <v>1</v>
      </c>
      <c r="D432" s="10">
        <v>0</v>
      </c>
      <c r="E432" s="10">
        <v>1</v>
      </c>
      <c r="F432" s="10">
        <v>23</v>
      </c>
      <c r="G432" s="18" t="b">
        <v>0</v>
      </c>
      <c r="H432" s="10">
        <v>3</v>
      </c>
      <c r="I432" s="10">
        <v>1</v>
      </c>
      <c r="J432" s="10">
        <v>0.3</v>
      </c>
      <c r="K432" s="16">
        <v>0.2727</v>
      </c>
      <c r="L432" s="16">
        <v>0.52</v>
      </c>
      <c r="M432" s="16">
        <v>0.4627</v>
      </c>
      <c r="N432" s="16">
        <v>1</v>
      </c>
      <c r="O432" s="16">
        <v>27</v>
      </c>
      <c r="P432" s="16">
        <v>28</v>
      </c>
      <c r="Q432" s="31">
        <v>431</v>
      </c>
      <c r="R432" s="32">
        <v>40562</v>
      </c>
      <c r="S432" s="33" t="str">
        <f t="shared" si="48"/>
        <v>Winter</v>
      </c>
      <c r="T432" s="33">
        <f>2011 + Table1[[#This Row],[yr]]</f>
        <v>2011</v>
      </c>
      <c r="U432" s="33" t="str">
        <f t="shared" si="49"/>
        <v>January</v>
      </c>
      <c r="V432" s="33" t="str">
        <f t="shared" si="50"/>
        <v>11 PM</v>
      </c>
      <c r="W432" s="33" t="b">
        <f>Table1[[#This Row],[holiday]]</f>
        <v>0</v>
      </c>
      <c r="X432" s="33" t="str">
        <f t="shared" si="51"/>
        <v>Wednesday</v>
      </c>
      <c r="Y432" s="33" t="str">
        <f t="shared" si="52"/>
        <v>Clear</v>
      </c>
      <c r="Z432" s="33" t="str">
        <f t="shared" si="53"/>
        <v>12.3 °C</v>
      </c>
      <c r="AA432" s="33" t="str">
        <f t="shared" si="53"/>
        <v>11.2 °C</v>
      </c>
      <c r="AB432" s="33" t="str">
        <f t="shared" si="54"/>
        <v>52 %</v>
      </c>
      <c r="AC432" s="33" t="str">
        <f t="shared" si="55"/>
        <v>31 km/h</v>
      </c>
      <c r="AD432" s="33">
        <f>Table1[[#This Row],[casual]]</f>
        <v>1</v>
      </c>
      <c r="AE432" s="33">
        <f>Table1[[#This Row],[registered]]</f>
        <v>27</v>
      </c>
      <c r="AF432" s="33">
        <f>Table1[[#This Row],[cnt]]</f>
        <v>28</v>
      </c>
    </row>
    <row r="433" spans="1:32" ht="15" thickBot="1" x14ac:dyDescent="0.35">
      <c r="A433" s="26">
        <v>432</v>
      </c>
      <c r="B433" s="17">
        <v>40563</v>
      </c>
      <c r="C433" s="10">
        <v>1</v>
      </c>
      <c r="D433" s="10">
        <v>0</v>
      </c>
      <c r="E433" s="10">
        <v>1</v>
      </c>
      <c r="F433" s="10">
        <v>0</v>
      </c>
      <c r="G433" s="18" t="b">
        <v>0</v>
      </c>
      <c r="H433" s="10">
        <v>4</v>
      </c>
      <c r="I433" s="10">
        <v>1</v>
      </c>
      <c r="J433" s="10">
        <v>0.26</v>
      </c>
      <c r="K433" s="16">
        <v>0.2273</v>
      </c>
      <c r="L433" s="16">
        <v>0.56000000000000005</v>
      </c>
      <c r="M433" s="16">
        <v>0.3881</v>
      </c>
      <c r="N433" s="16">
        <v>5</v>
      </c>
      <c r="O433" s="16">
        <v>8</v>
      </c>
      <c r="P433" s="16">
        <v>13</v>
      </c>
      <c r="Q433" s="10">
        <v>432</v>
      </c>
      <c r="R433" s="17">
        <v>40563</v>
      </c>
      <c r="S433" t="str">
        <f t="shared" si="48"/>
        <v>Winter</v>
      </c>
      <c r="T433">
        <f>2011 + Table1[[#This Row],[yr]]</f>
        <v>2011</v>
      </c>
      <c r="U433" t="str">
        <f t="shared" si="49"/>
        <v>January</v>
      </c>
      <c r="V433" t="str">
        <f t="shared" si="50"/>
        <v>12 AM</v>
      </c>
      <c r="W433" t="b">
        <f>Table1[[#This Row],[holiday]]</f>
        <v>0</v>
      </c>
      <c r="X433" t="str">
        <f t="shared" si="51"/>
        <v>Thursday</v>
      </c>
      <c r="Y433" t="str">
        <f t="shared" si="52"/>
        <v>Clear</v>
      </c>
      <c r="Z433" t="str">
        <f t="shared" si="53"/>
        <v>10.7 °C</v>
      </c>
      <c r="AA433" t="str">
        <f t="shared" si="53"/>
        <v>9.3 °C</v>
      </c>
      <c r="AB433" t="str">
        <f t="shared" si="54"/>
        <v>56 %</v>
      </c>
      <c r="AC433" t="str">
        <f t="shared" si="55"/>
        <v>26 km/h</v>
      </c>
      <c r="AD433">
        <f>Table1[[#This Row],[casual]]</f>
        <v>5</v>
      </c>
      <c r="AE433">
        <f>Table1[[#This Row],[registered]]</f>
        <v>8</v>
      </c>
      <c r="AF433">
        <f>Table1[[#This Row],[cnt]]</f>
        <v>13</v>
      </c>
    </row>
    <row r="434" spans="1:32" ht="15" thickBot="1" x14ac:dyDescent="0.35">
      <c r="A434" s="26">
        <v>433</v>
      </c>
      <c r="B434" s="17">
        <v>40563</v>
      </c>
      <c r="C434" s="10">
        <v>1</v>
      </c>
      <c r="D434" s="10">
        <v>0</v>
      </c>
      <c r="E434" s="10">
        <v>1</v>
      </c>
      <c r="F434" s="10">
        <v>1</v>
      </c>
      <c r="G434" s="18" t="b">
        <v>0</v>
      </c>
      <c r="H434" s="10">
        <v>4</v>
      </c>
      <c r="I434" s="10">
        <v>1</v>
      </c>
      <c r="J434" s="10">
        <v>0.26</v>
      </c>
      <c r="K434" s="16">
        <v>0.2727</v>
      </c>
      <c r="L434" s="16">
        <v>0.56000000000000005</v>
      </c>
      <c r="M434" s="16">
        <v>0</v>
      </c>
      <c r="N434" s="16">
        <v>2</v>
      </c>
      <c r="O434" s="16">
        <v>3</v>
      </c>
      <c r="P434" s="16">
        <v>5</v>
      </c>
      <c r="Q434" s="31">
        <v>433</v>
      </c>
      <c r="R434" s="32">
        <v>40563</v>
      </c>
      <c r="S434" s="33" t="str">
        <f t="shared" si="48"/>
        <v>Winter</v>
      </c>
      <c r="T434" s="33">
        <f>2011 + Table1[[#This Row],[yr]]</f>
        <v>2011</v>
      </c>
      <c r="U434" s="33" t="str">
        <f t="shared" si="49"/>
        <v>January</v>
      </c>
      <c r="V434" s="33" t="str">
        <f t="shared" si="50"/>
        <v>01 AM</v>
      </c>
      <c r="W434" s="33" t="b">
        <f>Table1[[#This Row],[holiday]]</f>
        <v>0</v>
      </c>
      <c r="X434" s="33" t="str">
        <f t="shared" si="51"/>
        <v>Thursday</v>
      </c>
      <c r="Y434" s="33" t="str">
        <f t="shared" si="52"/>
        <v>Clear</v>
      </c>
      <c r="Z434" s="33" t="str">
        <f t="shared" si="53"/>
        <v>10.7 °C</v>
      </c>
      <c r="AA434" s="33" t="str">
        <f t="shared" si="53"/>
        <v>11.2 °C</v>
      </c>
      <c r="AB434" s="33" t="str">
        <f t="shared" si="54"/>
        <v>56 %</v>
      </c>
      <c r="AC434" s="33" t="str">
        <f t="shared" si="55"/>
        <v>0 km/h</v>
      </c>
      <c r="AD434" s="33">
        <f>Table1[[#This Row],[casual]]</f>
        <v>2</v>
      </c>
      <c r="AE434" s="33">
        <f>Table1[[#This Row],[registered]]</f>
        <v>3</v>
      </c>
      <c r="AF434" s="33">
        <f>Table1[[#This Row],[cnt]]</f>
        <v>5</v>
      </c>
    </row>
    <row r="435" spans="1:32" ht="15" thickBot="1" x14ac:dyDescent="0.35">
      <c r="A435" s="26">
        <v>434</v>
      </c>
      <c r="B435" s="17">
        <v>40563</v>
      </c>
      <c r="C435" s="10">
        <v>1</v>
      </c>
      <c r="D435" s="10">
        <v>0</v>
      </c>
      <c r="E435" s="10">
        <v>1</v>
      </c>
      <c r="F435" s="10">
        <v>2</v>
      </c>
      <c r="G435" s="18" t="b">
        <v>0</v>
      </c>
      <c r="H435" s="10">
        <v>4</v>
      </c>
      <c r="I435" s="10">
        <v>1</v>
      </c>
      <c r="J435" s="10">
        <v>0.26</v>
      </c>
      <c r="K435" s="16">
        <v>0.2727</v>
      </c>
      <c r="L435" s="16">
        <v>0.56000000000000005</v>
      </c>
      <c r="M435" s="16">
        <v>0</v>
      </c>
      <c r="N435" s="16">
        <v>0</v>
      </c>
      <c r="O435" s="16">
        <v>2</v>
      </c>
      <c r="P435" s="16">
        <v>2</v>
      </c>
      <c r="Q435" s="10">
        <v>434</v>
      </c>
      <c r="R435" s="17">
        <v>40563</v>
      </c>
      <c r="S435" t="str">
        <f t="shared" si="48"/>
        <v>Winter</v>
      </c>
      <c r="T435">
        <f>2011 + Table1[[#This Row],[yr]]</f>
        <v>2011</v>
      </c>
      <c r="U435" t="str">
        <f t="shared" si="49"/>
        <v>January</v>
      </c>
      <c r="V435" t="str">
        <f t="shared" si="50"/>
        <v>02 AM</v>
      </c>
      <c r="W435" t="b">
        <f>Table1[[#This Row],[holiday]]</f>
        <v>0</v>
      </c>
      <c r="X435" t="str">
        <f t="shared" si="51"/>
        <v>Thursday</v>
      </c>
      <c r="Y435" t="str">
        <f t="shared" si="52"/>
        <v>Clear</v>
      </c>
      <c r="Z435" t="str">
        <f t="shared" si="53"/>
        <v>10.7 °C</v>
      </c>
      <c r="AA435" t="str">
        <f t="shared" si="53"/>
        <v>11.2 °C</v>
      </c>
      <c r="AB435" t="str">
        <f t="shared" si="54"/>
        <v>56 %</v>
      </c>
      <c r="AC435" t="str">
        <f t="shared" si="55"/>
        <v>0 km/h</v>
      </c>
      <c r="AD435">
        <f>Table1[[#This Row],[casual]]</f>
        <v>0</v>
      </c>
      <c r="AE435">
        <f>Table1[[#This Row],[registered]]</f>
        <v>2</v>
      </c>
      <c r="AF435">
        <f>Table1[[#This Row],[cnt]]</f>
        <v>2</v>
      </c>
    </row>
    <row r="436" spans="1:32" ht="15" thickBot="1" x14ac:dyDescent="0.35">
      <c r="A436" s="26">
        <v>435</v>
      </c>
      <c r="B436" s="17">
        <v>40563</v>
      </c>
      <c r="C436" s="10">
        <v>1</v>
      </c>
      <c r="D436" s="10">
        <v>0</v>
      </c>
      <c r="E436" s="10">
        <v>1</v>
      </c>
      <c r="F436" s="10">
        <v>3</v>
      </c>
      <c r="G436" s="18" t="b">
        <v>0</v>
      </c>
      <c r="H436" s="10">
        <v>4</v>
      </c>
      <c r="I436" s="10">
        <v>1</v>
      </c>
      <c r="J436" s="10">
        <v>0.26</v>
      </c>
      <c r="K436" s="16">
        <v>0.2576</v>
      </c>
      <c r="L436" s="16">
        <v>0.56000000000000005</v>
      </c>
      <c r="M436" s="16">
        <v>0.16420000000000001</v>
      </c>
      <c r="N436" s="16">
        <v>0</v>
      </c>
      <c r="O436" s="16">
        <v>1</v>
      </c>
      <c r="P436" s="16">
        <v>1</v>
      </c>
      <c r="Q436" s="31">
        <v>435</v>
      </c>
      <c r="R436" s="32">
        <v>40563</v>
      </c>
      <c r="S436" s="33" t="str">
        <f t="shared" si="48"/>
        <v>Winter</v>
      </c>
      <c r="T436" s="33">
        <f>2011 + Table1[[#This Row],[yr]]</f>
        <v>2011</v>
      </c>
      <c r="U436" s="33" t="str">
        <f t="shared" si="49"/>
        <v>January</v>
      </c>
      <c r="V436" s="33" t="str">
        <f t="shared" si="50"/>
        <v>03 AM</v>
      </c>
      <c r="W436" s="33" t="b">
        <f>Table1[[#This Row],[holiday]]</f>
        <v>0</v>
      </c>
      <c r="X436" s="33" t="str">
        <f t="shared" si="51"/>
        <v>Thursday</v>
      </c>
      <c r="Y436" s="33" t="str">
        <f t="shared" si="52"/>
        <v>Clear</v>
      </c>
      <c r="Z436" s="33" t="str">
        <f t="shared" si="53"/>
        <v>10.7 °C</v>
      </c>
      <c r="AA436" s="33" t="str">
        <f t="shared" si="53"/>
        <v>10.6 °C</v>
      </c>
      <c r="AB436" s="33" t="str">
        <f t="shared" si="54"/>
        <v>56 %</v>
      </c>
      <c r="AC436" s="33" t="str">
        <f t="shared" si="55"/>
        <v>11 km/h</v>
      </c>
      <c r="AD436" s="33">
        <f>Table1[[#This Row],[casual]]</f>
        <v>0</v>
      </c>
      <c r="AE436" s="33">
        <f>Table1[[#This Row],[registered]]</f>
        <v>1</v>
      </c>
      <c r="AF436" s="33">
        <f>Table1[[#This Row],[cnt]]</f>
        <v>1</v>
      </c>
    </row>
    <row r="437" spans="1:32" ht="15" thickBot="1" x14ac:dyDescent="0.35">
      <c r="A437" s="26">
        <v>436</v>
      </c>
      <c r="B437" s="17">
        <v>40563</v>
      </c>
      <c r="C437" s="10">
        <v>1</v>
      </c>
      <c r="D437" s="10">
        <v>0</v>
      </c>
      <c r="E437" s="10">
        <v>1</v>
      </c>
      <c r="F437" s="10">
        <v>4</v>
      </c>
      <c r="G437" s="18" t="b">
        <v>0</v>
      </c>
      <c r="H437" s="10">
        <v>4</v>
      </c>
      <c r="I437" s="10">
        <v>1</v>
      </c>
      <c r="J437" s="10">
        <v>0.26</v>
      </c>
      <c r="K437" s="16">
        <v>0.2576</v>
      </c>
      <c r="L437" s="16">
        <v>0.56000000000000005</v>
      </c>
      <c r="M437" s="16">
        <v>0.16420000000000001</v>
      </c>
      <c r="N437" s="16">
        <v>0</v>
      </c>
      <c r="O437" s="16">
        <v>1</v>
      </c>
      <c r="P437" s="16">
        <v>1</v>
      </c>
      <c r="Q437" s="10">
        <v>436</v>
      </c>
      <c r="R437" s="17">
        <v>40563</v>
      </c>
      <c r="S437" t="str">
        <f t="shared" si="48"/>
        <v>Winter</v>
      </c>
      <c r="T437">
        <f>2011 + Table1[[#This Row],[yr]]</f>
        <v>2011</v>
      </c>
      <c r="U437" t="str">
        <f t="shared" si="49"/>
        <v>January</v>
      </c>
      <c r="V437" t="str">
        <f t="shared" si="50"/>
        <v>04 AM</v>
      </c>
      <c r="W437" t="b">
        <f>Table1[[#This Row],[holiday]]</f>
        <v>0</v>
      </c>
      <c r="X437" t="str">
        <f t="shared" si="51"/>
        <v>Thursday</v>
      </c>
      <c r="Y437" t="str">
        <f t="shared" si="52"/>
        <v>Clear</v>
      </c>
      <c r="Z437" t="str">
        <f t="shared" si="53"/>
        <v>10.7 °C</v>
      </c>
      <c r="AA437" t="str">
        <f t="shared" si="53"/>
        <v>10.6 °C</v>
      </c>
      <c r="AB437" t="str">
        <f t="shared" si="54"/>
        <v>56 %</v>
      </c>
      <c r="AC437" t="str">
        <f t="shared" si="55"/>
        <v>11 km/h</v>
      </c>
      <c r="AD437">
        <f>Table1[[#This Row],[casual]]</f>
        <v>0</v>
      </c>
      <c r="AE437">
        <f>Table1[[#This Row],[registered]]</f>
        <v>1</v>
      </c>
      <c r="AF437">
        <f>Table1[[#This Row],[cnt]]</f>
        <v>1</v>
      </c>
    </row>
    <row r="438" spans="1:32" ht="15" thickBot="1" x14ac:dyDescent="0.35">
      <c r="A438" s="26">
        <v>437</v>
      </c>
      <c r="B438" s="17">
        <v>40563</v>
      </c>
      <c r="C438" s="10">
        <v>1</v>
      </c>
      <c r="D438" s="10">
        <v>0</v>
      </c>
      <c r="E438" s="10">
        <v>1</v>
      </c>
      <c r="F438" s="10">
        <v>5</v>
      </c>
      <c r="G438" s="18" t="b">
        <v>0</v>
      </c>
      <c r="H438" s="10">
        <v>4</v>
      </c>
      <c r="I438" s="10">
        <v>1</v>
      </c>
      <c r="J438" s="10">
        <v>0.24</v>
      </c>
      <c r="K438" s="16">
        <v>0.2273</v>
      </c>
      <c r="L438" s="16">
        <v>0.6</v>
      </c>
      <c r="M438" s="16">
        <v>0.22389999999999999</v>
      </c>
      <c r="N438" s="16">
        <v>0</v>
      </c>
      <c r="O438" s="16">
        <v>6</v>
      </c>
      <c r="P438" s="16">
        <v>6</v>
      </c>
      <c r="Q438" s="31">
        <v>437</v>
      </c>
      <c r="R438" s="32">
        <v>40563</v>
      </c>
      <c r="S438" s="33" t="str">
        <f t="shared" si="48"/>
        <v>Winter</v>
      </c>
      <c r="T438" s="33">
        <f>2011 + Table1[[#This Row],[yr]]</f>
        <v>2011</v>
      </c>
      <c r="U438" s="33" t="str">
        <f t="shared" si="49"/>
        <v>January</v>
      </c>
      <c r="V438" s="33" t="str">
        <f t="shared" si="50"/>
        <v>05 AM</v>
      </c>
      <c r="W438" s="33" t="b">
        <f>Table1[[#This Row],[holiday]]</f>
        <v>0</v>
      </c>
      <c r="X438" s="33" t="str">
        <f t="shared" si="51"/>
        <v>Thursday</v>
      </c>
      <c r="Y438" s="33" t="str">
        <f t="shared" si="52"/>
        <v>Clear</v>
      </c>
      <c r="Z438" s="33" t="str">
        <f t="shared" si="53"/>
        <v>9.8 °C</v>
      </c>
      <c r="AA438" s="33" t="str">
        <f t="shared" si="53"/>
        <v>9.3 °C</v>
      </c>
      <c r="AB438" s="33" t="str">
        <f t="shared" si="54"/>
        <v>60 %</v>
      </c>
      <c r="AC438" s="33" t="str">
        <f t="shared" si="55"/>
        <v>15 km/h</v>
      </c>
      <c r="AD438" s="33">
        <f>Table1[[#This Row],[casual]]</f>
        <v>0</v>
      </c>
      <c r="AE438" s="33">
        <f>Table1[[#This Row],[registered]]</f>
        <v>6</v>
      </c>
      <c r="AF438" s="33">
        <f>Table1[[#This Row],[cnt]]</f>
        <v>6</v>
      </c>
    </row>
    <row r="439" spans="1:32" ht="15" thickBot="1" x14ac:dyDescent="0.35">
      <c r="A439" s="26">
        <v>438</v>
      </c>
      <c r="B439" s="17">
        <v>40563</v>
      </c>
      <c r="C439" s="10">
        <v>1</v>
      </c>
      <c r="D439" s="10">
        <v>0</v>
      </c>
      <c r="E439" s="10">
        <v>1</v>
      </c>
      <c r="F439" s="10">
        <v>6</v>
      </c>
      <c r="G439" s="18" t="b">
        <v>0</v>
      </c>
      <c r="H439" s="10">
        <v>4</v>
      </c>
      <c r="I439" s="10">
        <v>1</v>
      </c>
      <c r="J439" s="10">
        <v>0.22</v>
      </c>
      <c r="K439" s="16">
        <v>0.21210000000000001</v>
      </c>
      <c r="L439" s="16">
        <v>0.6</v>
      </c>
      <c r="M439" s="16">
        <v>0.22389999999999999</v>
      </c>
      <c r="N439" s="16">
        <v>0</v>
      </c>
      <c r="O439" s="16">
        <v>35</v>
      </c>
      <c r="P439" s="16">
        <v>35</v>
      </c>
      <c r="Q439" s="10">
        <v>438</v>
      </c>
      <c r="R439" s="17">
        <v>40563</v>
      </c>
      <c r="S439" t="str">
        <f t="shared" si="48"/>
        <v>Winter</v>
      </c>
      <c r="T439">
        <f>2011 + Table1[[#This Row],[yr]]</f>
        <v>2011</v>
      </c>
      <c r="U439" t="str">
        <f t="shared" si="49"/>
        <v>January</v>
      </c>
      <c r="V439" t="str">
        <f t="shared" si="50"/>
        <v>06 AM</v>
      </c>
      <c r="W439" t="b">
        <f>Table1[[#This Row],[holiday]]</f>
        <v>0</v>
      </c>
      <c r="X439" t="str">
        <f t="shared" si="51"/>
        <v>Thursday</v>
      </c>
      <c r="Y439" t="str">
        <f t="shared" si="52"/>
        <v>Clear</v>
      </c>
      <c r="Z439" t="str">
        <f t="shared" si="53"/>
        <v>9 °C</v>
      </c>
      <c r="AA439" t="str">
        <f t="shared" si="53"/>
        <v>8.7 °C</v>
      </c>
      <c r="AB439" t="str">
        <f t="shared" si="54"/>
        <v>60 %</v>
      </c>
      <c r="AC439" t="str">
        <f t="shared" si="55"/>
        <v>15 km/h</v>
      </c>
      <c r="AD439">
        <f>Table1[[#This Row],[casual]]</f>
        <v>0</v>
      </c>
      <c r="AE439">
        <f>Table1[[#This Row],[registered]]</f>
        <v>35</v>
      </c>
      <c r="AF439">
        <f>Table1[[#This Row],[cnt]]</f>
        <v>35</v>
      </c>
    </row>
    <row r="440" spans="1:32" ht="15" thickBot="1" x14ac:dyDescent="0.35">
      <c r="A440" s="26">
        <v>439</v>
      </c>
      <c r="B440" s="17">
        <v>40563</v>
      </c>
      <c r="C440" s="10">
        <v>1</v>
      </c>
      <c r="D440" s="10">
        <v>0</v>
      </c>
      <c r="E440" s="10">
        <v>1</v>
      </c>
      <c r="F440" s="10">
        <v>7</v>
      </c>
      <c r="G440" s="18" t="b">
        <v>0</v>
      </c>
      <c r="H440" s="10">
        <v>4</v>
      </c>
      <c r="I440" s="10">
        <v>1</v>
      </c>
      <c r="J440" s="10">
        <v>0.22</v>
      </c>
      <c r="K440" s="16">
        <v>0.21210000000000001</v>
      </c>
      <c r="L440" s="16">
        <v>0.55000000000000004</v>
      </c>
      <c r="M440" s="16">
        <v>0.22389999999999999</v>
      </c>
      <c r="N440" s="16">
        <v>1</v>
      </c>
      <c r="O440" s="16">
        <v>100</v>
      </c>
      <c r="P440" s="16">
        <v>101</v>
      </c>
      <c r="Q440" s="31">
        <v>439</v>
      </c>
      <c r="R440" s="32">
        <v>40563</v>
      </c>
      <c r="S440" s="33" t="str">
        <f t="shared" si="48"/>
        <v>Winter</v>
      </c>
      <c r="T440" s="33">
        <f>2011 + Table1[[#This Row],[yr]]</f>
        <v>2011</v>
      </c>
      <c r="U440" s="33" t="str">
        <f t="shared" si="49"/>
        <v>January</v>
      </c>
      <c r="V440" s="33" t="str">
        <f t="shared" si="50"/>
        <v>07 AM</v>
      </c>
      <c r="W440" s="33" t="b">
        <f>Table1[[#This Row],[holiday]]</f>
        <v>0</v>
      </c>
      <c r="X440" s="33" t="str">
        <f t="shared" si="51"/>
        <v>Thursday</v>
      </c>
      <c r="Y440" s="33" t="str">
        <f t="shared" si="52"/>
        <v>Clear</v>
      </c>
      <c r="Z440" s="33" t="str">
        <f t="shared" si="53"/>
        <v>9 °C</v>
      </c>
      <c r="AA440" s="33" t="str">
        <f t="shared" si="53"/>
        <v>8.7 °C</v>
      </c>
      <c r="AB440" s="33" t="str">
        <f t="shared" si="54"/>
        <v>55 %</v>
      </c>
      <c r="AC440" s="33" t="str">
        <f t="shared" si="55"/>
        <v>15 km/h</v>
      </c>
      <c r="AD440" s="33">
        <f>Table1[[#This Row],[casual]]</f>
        <v>1</v>
      </c>
      <c r="AE440" s="33">
        <f>Table1[[#This Row],[registered]]</f>
        <v>100</v>
      </c>
      <c r="AF440" s="33">
        <f>Table1[[#This Row],[cnt]]</f>
        <v>101</v>
      </c>
    </row>
    <row r="441" spans="1:32" ht="15" thickBot="1" x14ac:dyDescent="0.35">
      <c r="A441" s="26">
        <v>440</v>
      </c>
      <c r="B441" s="17">
        <v>40563</v>
      </c>
      <c r="C441" s="10">
        <v>1</v>
      </c>
      <c r="D441" s="10">
        <v>0</v>
      </c>
      <c r="E441" s="10">
        <v>1</v>
      </c>
      <c r="F441" s="10">
        <v>8</v>
      </c>
      <c r="G441" s="18" t="b">
        <v>0</v>
      </c>
      <c r="H441" s="10">
        <v>4</v>
      </c>
      <c r="I441" s="10">
        <v>1</v>
      </c>
      <c r="J441" s="10">
        <v>0.22</v>
      </c>
      <c r="K441" s="16">
        <v>0.21210000000000001</v>
      </c>
      <c r="L441" s="16">
        <v>0.55000000000000004</v>
      </c>
      <c r="M441" s="16">
        <v>0.28360000000000002</v>
      </c>
      <c r="N441" s="16">
        <v>2</v>
      </c>
      <c r="O441" s="16">
        <v>247</v>
      </c>
      <c r="P441" s="16">
        <v>249</v>
      </c>
      <c r="Q441" s="10">
        <v>440</v>
      </c>
      <c r="R441" s="17">
        <v>40563</v>
      </c>
      <c r="S441" t="str">
        <f t="shared" si="48"/>
        <v>Winter</v>
      </c>
      <c r="T441">
        <f>2011 + Table1[[#This Row],[yr]]</f>
        <v>2011</v>
      </c>
      <c r="U441" t="str">
        <f t="shared" si="49"/>
        <v>January</v>
      </c>
      <c r="V441" t="str">
        <f t="shared" si="50"/>
        <v>08 AM</v>
      </c>
      <c r="W441" t="b">
        <f>Table1[[#This Row],[holiday]]</f>
        <v>0</v>
      </c>
      <c r="X441" t="str">
        <f t="shared" si="51"/>
        <v>Thursday</v>
      </c>
      <c r="Y441" t="str">
        <f t="shared" si="52"/>
        <v>Clear</v>
      </c>
      <c r="Z441" t="str">
        <f t="shared" si="53"/>
        <v>9 °C</v>
      </c>
      <c r="AA441" t="str">
        <f t="shared" si="53"/>
        <v>8.7 °C</v>
      </c>
      <c r="AB441" t="str">
        <f t="shared" si="54"/>
        <v>55 %</v>
      </c>
      <c r="AC441" t="str">
        <f t="shared" si="55"/>
        <v>19 km/h</v>
      </c>
      <c r="AD441">
        <f>Table1[[#This Row],[casual]]</f>
        <v>2</v>
      </c>
      <c r="AE441">
        <f>Table1[[#This Row],[registered]]</f>
        <v>247</v>
      </c>
      <c r="AF441">
        <f>Table1[[#This Row],[cnt]]</f>
        <v>249</v>
      </c>
    </row>
    <row r="442" spans="1:32" ht="15" thickBot="1" x14ac:dyDescent="0.35">
      <c r="A442" s="26">
        <v>441</v>
      </c>
      <c r="B442" s="17">
        <v>40563</v>
      </c>
      <c r="C442" s="10">
        <v>1</v>
      </c>
      <c r="D442" s="10">
        <v>0</v>
      </c>
      <c r="E442" s="10">
        <v>1</v>
      </c>
      <c r="F442" s="10">
        <v>9</v>
      </c>
      <c r="G442" s="18" t="b">
        <v>0</v>
      </c>
      <c r="H442" s="10">
        <v>4</v>
      </c>
      <c r="I442" s="10">
        <v>2</v>
      </c>
      <c r="J442" s="10">
        <v>0.24</v>
      </c>
      <c r="K442" s="16">
        <v>0.2273</v>
      </c>
      <c r="L442" s="16">
        <v>0.52</v>
      </c>
      <c r="M442" s="16">
        <v>0.22389999999999999</v>
      </c>
      <c r="N442" s="16">
        <v>3</v>
      </c>
      <c r="O442" s="16">
        <v>140</v>
      </c>
      <c r="P442" s="16">
        <v>143</v>
      </c>
      <c r="Q442" s="31">
        <v>441</v>
      </c>
      <c r="R442" s="32">
        <v>40563</v>
      </c>
      <c r="S442" s="33" t="str">
        <f t="shared" si="48"/>
        <v>Winter</v>
      </c>
      <c r="T442" s="33">
        <f>2011 + Table1[[#This Row],[yr]]</f>
        <v>2011</v>
      </c>
      <c r="U442" s="33" t="str">
        <f t="shared" si="49"/>
        <v>January</v>
      </c>
      <c r="V442" s="33" t="str">
        <f t="shared" si="50"/>
        <v>09 AM</v>
      </c>
      <c r="W442" s="33" t="b">
        <f>Table1[[#This Row],[holiday]]</f>
        <v>0</v>
      </c>
      <c r="X442" s="33" t="str">
        <f t="shared" si="51"/>
        <v>Thursday</v>
      </c>
      <c r="Y442" s="33" t="str">
        <f t="shared" si="52"/>
        <v>Mist</v>
      </c>
      <c r="Z442" s="33" t="str">
        <f t="shared" si="53"/>
        <v>9.8 °C</v>
      </c>
      <c r="AA442" s="33" t="str">
        <f t="shared" si="53"/>
        <v>9.3 °C</v>
      </c>
      <c r="AB442" s="33" t="str">
        <f t="shared" si="54"/>
        <v>52 %</v>
      </c>
      <c r="AC442" s="33" t="str">
        <f t="shared" si="55"/>
        <v>15 km/h</v>
      </c>
      <c r="AD442" s="33">
        <f>Table1[[#This Row],[casual]]</f>
        <v>3</v>
      </c>
      <c r="AE442" s="33">
        <f>Table1[[#This Row],[registered]]</f>
        <v>140</v>
      </c>
      <c r="AF442" s="33">
        <f>Table1[[#This Row],[cnt]]</f>
        <v>143</v>
      </c>
    </row>
    <row r="443" spans="1:32" ht="15" thickBot="1" x14ac:dyDescent="0.35">
      <c r="A443" s="26">
        <v>442</v>
      </c>
      <c r="B443" s="17">
        <v>40563</v>
      </c>
      <c r="C443" s="10">
        <v>1</v>
      </c>
      <c r="D443" s="10">
        <v>0</v>
      </c>
      <c r="E443" s="10">
        <v>1</v>
      </c>
      <c r="F443" s="10">
        <v>10</v>
      </c>
      <c r="G443" s="18" t="b">
        <v>0</v>
      </c>
      <c r="H443" s="10">
        <v>4</v>
      </c>
      <c r="I443" s="10">
        <v>1</v>
      </c>
      <c r="J443" s="10">
        <v>0.26</v>
      </c>
      <c r="K443" s="16">
        <v>0.2273</v>
      </c>
      <c r="L443" s="16">
        <v>0.48</v>
      </c>
      <c r="M443" s="16">
        <v>0.29849999999999999</v>
      </c>
      <c r="N443" s="16">
        <v>1</v>
      </c>
      <c r="O443" s="16">
        <v>56</v>
      </c>
      <c r="P443" s="16">
        <v>57</v>
      </c>
      <c r="Q443" s="10">
        <v>442</v>
      </c>
      <c r="R443" s="17">
        <v>40563</v>
      </c>
      <c r="S443" t="str">
        <f t="shared" si="48"/>
        <v>Winter</v>
      </c>
      <c r="T443">
        <f>2011 + Table1[[#This Row],[yr]]</f>
        <v>2011</v>
      </c>
      <c r="U443" t="str">
        <f t="shared" si="49"/>
        <v>January</v>
      </c>
      <c r="V443" t="str">
        <f t="shared" si="50"/>
        <v>10 AM</v>
      </c>
      <c r="W443" t="b">
        <f>Table1[[#This Row],[holiday]]</f>
        <v>0</v>
      </c>
      <c r="X443" t="str">
        <f t="shared" si="51"/>
        <v>Thursday</v>
      </c>
      <c r="Y443" t="str">
        <f t="shared" si="52"/>
        <v>Clear</v>
      </c>
      <c r="Z443" t="str">
        <f t="shared" si="53"/>
        <v>10.7 °C</v>
      </c>
      <c r="AA443" t="str">
        <f t="shared" si="53"/>
        <v>9.3 °C</v>
      </c>
      <c r="AB443" t="str">
        <f t="shared" si="54"/>
        <v>48 %</v>
      </c>
      <c r="AC443" t="str">
        <f t="shared" si="55"/>
        <v>20 km/h</v>
      </c>
      <c r="AD443">
        <f>Table1[[#This Row],[casual]]</f>
        <v>1</v>
      </c>
      <c r="AE443">
        <f>Table1[[#This Row],[registered]]</f>
        <v>56</v>
      </c>
      <c r="AF443">
        <f>Table1[[#This Row],[cnt]]</f>
        <v>57</v>
      </c>
    </row>
    <row r="444" spans="1:32" ht="15" thickBot="1" x14ac:dyDescent="0.35">
      <c r="A444" s="26">
        <v>443</v>
      </c>
      <c r="B444" s="17">
        <v>40563</v>
      </c>
      <c r="C444" s="10">
        <v>1</v>
      </c>
      <c r="D444" s="10">
        <v>0</v>
      </c>
      <c r="E444" s="10">
        <v>1</v>
      </c>
      <c r="F444" s="10">
        <v>11</v>
      </c>
      <c r="G444" s="18" t="b">
        <v>0</v>
      </c>
      <c r="H444" s="10">
        <v>4</v>
      </c>
      <c r="I444" s="10">
        <v>2</v>
      </c>
      <c r="J444" s="10">
        <v>0.28000000000000003</v>
      </c>
      <c r="K444" s="16">
        <v>0.2727</v>
      </c>
      <c r="L444" s="16">
        <v>0.45</v>
      </c>
      <c r="M444" s="16">
        <v>0.16420000000000001</v>
      </c>
      <c r="N444" s="16">
        <v>5</v>
      </c>
      <c r="O444" s="16">
        <v>63</v>
      </c>
      <c r="P444" s="16">
        <v>68</v>
      </c>
      <c r="Q444" s="31">
        <v>443</v>
      </c>
      <c r="R444" s="32">
        <v>40563</v>
      </c>
      <c r="S444" s="33" t="str">
        <f t="shared" si="48"/>
        <v>Winter</v>
      </c>
      <c r="T444" s="33">
        <f>2011 + Table1[[#This Row],[yr]]</f>
        <v>2011</v>
      </c>
      <c r="U444" s="33" t="str">
        <f t="shared" si="49"/>
        <v>January</v>
      </c>
      <c r="V444" s="33" t="str">
        <f t="shared" si="50"/>
        <v>11 AM</v>
      </c>
      <c r="W444" s="33" t="b">
        <f>Table1[[#This Row],[holiday]]</f>
        <v>0</v>
      </c>
      <c r="X444" s="33" t="str">
        <f t="shared" si="51"/>
        <v>Thursday</v>
      </c>
      <c r="Y444" s="33" t="str">
        <f t="shared" si="52"/>
        <v>Mist</v>
      </c>
      <c r="Z444" s="33" t="str">
        <f t="shared" si="53"/>
        <v>11.5 °C</v>
      </c>
      <c r="AA444" s="33" t="str">
        <f t="shared" si="53"/>
        <v>11.2 °C</v>
      </c>
      <c r="AB444" s="33" t="str">
        <f t="shared" si="54"/>
        <v>45 %</v>
      </c>
      <c r="AC444" s="33" t="str">
        <f t="shared" si="55"/>
        <v>11 km/h</v>
      </c>
      <c r="AD444" s="33">
        <f>Table1[[#This Row],[casual]]</f>
        <v>5</v>
      </c>
      <c r="AE444" s="33">
        <f>Table1[[#This Row],[registered]]</f>
        <v>63</v>
      </c>
      <c r="AF444" s="33">
        <f>Table1[[#This Row],[cnt]]</f>
        <v>68</v>
      </c>
    </row>
    <row r="445" spans="1:32" ht="15" thickBot="1" x14ac:dyDescent="0.35">
      <c r="A445" s="26">
        <v>444</v>
      </c>
      <c r="B445" s="17">
        <v>40563</v>
      </c>
      <c r="C445" s="10">
        <v>1</v>
      </c>
      <c r="D445" s="10">
        <v>0</v>
      </c>
      <c r="E445" s="10">
        <v>1</v>
      </c>
      <c r="F445" s="10">
        <v>12</v>
      </c>
      <c r="G445" s="18" t="b">
        <v>0</v>
      </c>
      <c r="H445" s="10">
        <v>4</v>
      </c>
      <c r="I445" s="10">
        <v>2</v>
      </c>
      <c r="J445" s="10">
        <v>0.3</v>
      </c>
      <c r="K445" s="16">
        <v>0.33329999999999999</v>
      </c>
      <c r="L445" s="16">
        <v>0.42</v>
      </c>
      <c r="M445" s="16">
        <v>0</v>
      </c>
      <c r="N445" s="16">
        <v>7</v>
      </c>
      <c r="O445" s="16">
        <v>77</v>
      </c>
      <c r="P445" s="16">
        <v>84</v>
      </c>
      <c r="Q445" s="10">
        <v>444</v>
      </c>
      <c r="R445" s="17">
        <v>40563</v>
      </c>
      <c r="S445" t="str">
        <f t="shared" si="48"/>
        <v>Winter</v>
      </c>
      <c r="T445">
        <f>2011 + Table1[[#This Row],[yr]]</f>
        <v>2011</v>
      </c>
      <c r="U445" t="str">
        <f t="shared" si="49"/>
        <v>January</v>
      </c>
      <c r="V445" t="str">
        <f t="shared" si="50"/>
        <v>12 PM</v>
      </c>
      <c r="W445" t="b">
        <f>Table1[[#This Row],[holiday]]</f>
        <v>0</v>
      </c>
      <c r="X445" t="str">
        <f t="shared" si="51"/>
        <v>Thursday</v>
      </c>
      <c r="Y445" t="str">
        <f t="shared" si="52"/>
        <v>Mist</v>
      </c>
      <c r="Z445" t="str">
        <f t="shared" si="53"/>
        <v>12.3 °C</v>
      </c>
      <c r="AA445" t="str">
        <f t="shared" si="53"/>
        <v>13.7 °C</v>
      </c>
      <c r="AB445" t="str">
        <f t="shared" si="54"/>
        <v>42 %</v>
      </c>
      <c r="AC445" t="str">
        <f t="shared" si="55"/>
        <v>0 km/h</v>
      </c>
      <c r="AD445">
        <f>Table1[[#This Row],[casual]]</f>
        <v>7</v>
      </c>
      <c r="AE445">
        <f>Table1[[#This Row],[registered]]</f>
        <v>77</v>
      </c>
      <c r="AF445">
        <f>Table1[[#This Row],[cnt]]</f>
        <v>84</v>
      </c>
    </row>
    <row r="446" spans="1:32" ht="15" thickBot="1" x14ac:dyDescent="0.35">
      <c r="A446" s="26">
        <v>445</v>
      </c>
      <c r="B446" s="17">
        <v>40563</v>
      </c>
      <c r="C446" s="10">
        <v>1</v>
      </c>
      <c r="D446" s="10">
        <v>0</v>
      </c>
      <c r="E446" s="10">
        <v>1</v>
      </c>
      <c r="F446" s="10">
        <v>13</v>
      </c>
      <c r="G446" s="18" t="b">
        <v>0</v>
      </c>
      <c r="H446" s="10">
        <v>4</v>
      </c>
      <c r="I446" s="10">
        <v>2</v>
      </c>
      <c r="J446" s="10">
        <v>0.28000000000000003</v>
      </c>
      <c r="K446" s="16">
        <v>0.28789999999999999</v>
      </c>
      <c r="L446" s="16">
        <v>0.45</v>
      </c>
      <c r="M446" s="16">
        <v>0.1045</v>
      </c>
      <c r="N446" s="16">
        <v>12</v>
      </c>
      <c r="O446" s="16">
        <v>86</v>
      </c>
      <c r="P446" s="16">
        <v>98</v>
      </c>
      <c r="Q446" s="31">
        <v>445</v>
      </c>
      <c r="R446" s="32">
        <v>40563</v>
      </c>
      <c r="S446" s="33" t="str">
        <f t="shared" si="48"/>
        <v>Winter</v>
      </c>
      <c r="T446" s="33">
        <f>2011 + Table1[[#This Row],[yr]]</f>
        <v>2011</v>
      </c>
      <c r="U446" s="33" t="str">
        <f t="shared" si="49"/>
        <v>January</v>
      </c>
      <c r="V446" s="33" t="str">
        <f t="shared" si="50"/>
        <v>01 PM</v>
      </c>
      <c r="W446" s="33" t="b">
        <f>Table1[[#This Row],[holiday]]</f>
        <v>0</v>
      </c>
      <c r="X446" s="33" t="str">
        <f t="shared" si="51"/>
        <v>Thursday</v>
      </c>
      <c r="Y446" s="33" t="str">
        <f t="shared" si="52"/>
        <v>Mist</v>
      </c>
      <c r="Z446" s="33" t="str">
        <f t="shared" si="53"/>
        <v>11.5 °C</v>
      </c>
      <c r="AA446" s="33" t="str">
        <f t="shared" si="53"/>
        <v>11.8 °C</v>
      </c>
      <c r="AB446" s="33" t="str">
        <f t="shared" si="54"/>
        <v>45 %</v>
      </c>
      <c r="AC446" s="33" t="str">
        <f t="shared" si="55"/>
        <v>7 km/h</v>
      </c>
      <c r="AD446" s="33">
        <f>Table1[[#This Row],[casual]]</f>
        <v>12</v>
      </c>
      <c r="AE446" s="33">
        <f>Table1[[#This Row],[registered]]</f>
        <v>86</v>
      </c>
      <c r="AF446" s="33">
        <f>Table1[[#This Row],[cnt]]</f>
        <v>98</v>
      </c>
    </row>
    <row r="447" spans="1:32" ht="15" thickBot="1" x14ac:dyDescent="0.35">
      <c r="A447" s="26">
        <v>446</v>
      </c>
      <c r="B447" s="17">
        <v>40563</v>
      </c>
      <c r="C447" s="10">
        <v>1</v>
      </c>
      <c r="D447" s="10">
        <v>0</v>
      </c>
      <c r="E447" s="10">
        <v>1</v>
      </c>
      <c r="F447" s="10">
        <v>14</v>
      </c>
      <c r="G447" s="18" t="b">
        <v>0</v>
      </c>
      <c r="H447" s="10">
        <v>4</v>
      </c>
      <c r="I447" s="10">
        <v>2</v>
      </c>
      <c r="J447" s="10">
        <v>0.3</v>
      </c>
      <c r="K447" s="16">
        <v>0.30299999999999999</v>
      </c>
      <c r="L447" s="16">
        <v>0.45</v>
      </c>
      <c r="M447" s="16">
        <v>0.1343</v>
      </c>
      <c r="N447" s="16">
        <v>6</v>
      </c>
      <c r="O447" s="16">
        <v>75</v>
      </c>
      <c r="P447" s="16">
        <v>81</v>
      </c>
      <c r="Q447" s="10">
        <v>446</v>
      </c>
      <c r="R447" s="17">
        <v>40563</v>
      </c>
      <c r="S447" t="str">
        <f t="shared" si="48"/>
        <v>Winter</v>
      </c>
      <c r="T447">
        <f>2011 + Table1[[#This Row],[yr]]</f>
        <v>2011</v>
      </c>
      <c r="U447" t="str">
        <f t="shared" si="49"/>
        <v>January</v>
      </c>
      <c r="V447" t="str">
        <f t="shared" si="50"/>
        <v>02 PM</v>
      </c>
      <c r="W447" t="b">
        <f>Table1[[#This Row],[holiday]]</f>
        <v>0</v>
      </c>
      <c r="X447" t="str">
        <f t="shared" si="51"/>
        <v>Thursday</v>
      </c>
      <c r="Y447" t="str">
        <f t="shared" si="52"/>
        <v>Mist</v>
      </c>
      <c r="Z447" t="str">
        <f t="shared" si="53"/>
        <v>12.3 °C</v>
      </c>
      <c r="AA447" t="str">
        <f t="shared" si="53"/>
        <v>12.4 °C</v>
      </c>
      <c r="AB447" t="str">
        <f t="shared" si="54"/>
        <v>45 %</v>
      </c>
      <c r="AC447" t="str">
        <f t="shared" si="55"/>
        <v>9 km/h</v>
      </c>
      <c r="AD447">
        <f>Table1[[#This Row],[casual]]</f>
        <v>6</v>
      </c>
      <c r="AE447">
        <f>Table1[[#This Row],[registered]]</f>
        <v>75</v>
      </c>
      <c r="AF447">
        <f>Table1[[#This Row],[cnt]]</f>
        <v>81</v>
      </c>
    </row>
    <row r="448" spans="1:32" ht="15" thickBot="1" x14ac:dyDescent="0.35">
      <c r="A448" s="26">
        <v>447</v>
      </c>
      <c r="B448" s="17">
        <v>40563</v>
      </c>
      <c r="C448" s="10">
        <v>1</v>
      </c>
      <c r="D448" s="10">
        <v>0</v>
      </c>
      <c r="E448" s="10">
        <v>1</v>
      </c>
      <c r="F448" s="10">
        <v>15</v>
      </c>
      <c r="G448" s="18" t="b">
        <v>0</v>
      </c>
      <c r="H448" s="10">
        <v>4</v>
      </c>
      <c r="I448" s="10">
        <v>2</v>
      </c>
      <c r="J448" s="10">
        <v>0.32</v>
      </c>
      <c r="K448" s="16">
        <v>0.31819999999999998</v>
      </c>
      <c r="L448" s="16">
        <v>0.45</v>
      </c>
      <c r="M448" s="16">
        <v>0.19400000000000001</v>
      </c>
      <c r="N448" s="16">
        <v>8</v>
      </c>
      <c r="O448" s="16">
        <v>62</v>
      </c>
      <c r="P448" s="16">
        <v>70</v>
      </c>
      <c r="Q448" s="31">
        <v>447</v>
      </c>
      <c r="R448" s="32">
        <v>40563</v>
      </c>
      <c r="S448" s="33" t="str">
        <f t="shared" si="48"/>
        <v>Winter</v>
      </c>
      <c r="T448" s="33">
        <f>2011 + Table1[[#This Row],[yr]]</f>
        <v>2011</v>
      </c>
      <c r="U448" s="33" t="str">
        <f t="shared" si="49"/>
        <v>January</v>
      </c>
      <c r="V448" s="33" t="str">
        <f t="shared" si="50"/>
        <v>03 PM</v>
      </c>
      <c r="W448" s="33" t="b">
        <f>Table1[[#This Row],[holiday]]</f>
        <v>0</v>
      </c>
      <c r="X448" s="33" t="str">
        <f t="shared" si="51"/>
        <v>Thursday</v>
      </c>
      <c r="Y448" s="33" t="str">
        <f t="shared" si="52"/>
        <v>Mist</v>
      </c>
      <c r="Z448" s="33" t="str">
        <f t="shared" si="53"/>
        <v>13.1 °C</v>
      </c>
      <c r="AA448" s="33" t="str">
        <f t="shared" si="53"/>
        <v>13 °C</v>
      </c>
      <c r="AB448" s="33" t="str">
        <f t="shared" si="54"/>
        <v>45 %</v>
      </c>
      <c r="AC448" s="33" t="str">
        <f t="shared" si="55"/>
        <v>13 km/h</v>
      </c>
      <c r="AD448" s="33">
        <f>Table1[[#This Row],[casual]]</f>
        <v>8</v>
      </c>
      <c r="AE448" s="33">
        <f>Table1[[#This Row],[registered]]</f>
        <v>62</v>
      </c>
      <c r="AF448" s="33">
        <f>Table1[[#This Row],[cnt]]</f>
        <v>70</v>
      </c>
    </row>
    <row r="449" spans="1:32" ht="15" thickBot="1" x14ac:dyDescent="0.35">
      <c r="A449" s="26">
        <v>448</v>
      </c>
      <c r="B449" s="17">
        <v>40563</v>
      </c>
      <c r="C449" s="10">
        <v>1</v>
      </c>
      <c r="D449" s="10">
        <v>0</v>
      </c>
      <c r="E449" s="10">
        <v>1</v>
      </c>
      <c r="F449" s="10">
        <v>16</v>
      </c>
      <c r="G449" s="18" t="b">
        <v>0</v>
      </c>
      <c r="H449" s="10">
        <v>4</v>
      </c>
      <c r="I449" s="10">
        <v>2</v>
      </c>
      <c r="J449" s="10">
        <v>0.3</v>
      </c>
      <c r="K449" s="16">
        <v>0.30299999999999999</v>
      </c>
      <c r="L449" s="16">
        <v>0.49</v>
      </c>
      <c r="M449" s="16">
        <v>0.1343</v>
      </c>
      <c r="N449" s="16">
        <v>8</v>
      </c>
      <c r="O449" s="16">
        <v>83</v>
      </c>
      <c r="P449" s="16">
        <v>91</v>
      </c>
      <c r="Q449" s="10">
        <v>448</v>
      </c>
      <c r="R449" s="17">
        <v>40563</v>
      </c>
      <c r="S449" t="str">
        <f t="shared" si="48"/>
        <v>Winter</v>
      </c>
      <c r="T449">
        <f>2011 + Table1[[#This Row],[yr]]</f>
        <v>2011</v>
      </c>
      <c r="U449" t="str">
        <f t="shared" si="49"/>
        <v>January</v>
      </c>
      <c r="V449" t="str">
        <f t="shared" si="50"/>
        <v>04 PM</v>
      </c>
      <c r="W449" t="b">
        <f>Table1[[#This Row],[holiday]]</f>
        <v>0</v>
      </c>
      <c r="X449" t="str">
        <f t="shared" si="51"/>
        <v>Thursday</v>
      </c>
      <c r="Y449" t="str">
        <f t="shared" si="52"/>
        <v>Mist</v>
      </c>
      <c r="Z449" t="str">
        <f t="shared" si="53"/>
        <v>12.3 °C</v>
      </c>
      <c r="AA449" t="str">
        <f t="shared" si="53"/>
        <v>12.4 °C</v>
      </c>
      <c r="AB449" t="str">
        <f t="shared" si="54"/>
        <v>49 %</v>
      </c>
      <c r="AC449" t="str">
        <f t="shared" si="55"/>
        <v>9 km/h</v>
      </c>
      <c r="AD449">
        <f>Table1[[#This Row],[casual]]</f>
        <v>8</v>
      </c>
      <c r="AE449">
        <f>Table1[[#This Row],[registered]]</f>
        <v>83</v>
      </c>
      <c r="AF449">
        <f>Table1[[#This Row],[cnt]]</f>
        <v>91</v>
      </c>
    </row>
    <row r="450" spans="1:32" ht="15" thickBot="1" x14ac:dyDescent="0.35">
      <c r="A450" s="26">
        <v>449</v>
      </c>
      <c r="B450" s="17">
        <v>40563</v>
      </c>
      <c r="C450" s="10">
        <v>1</v>
      </c>
      <c r="D450" s="10">
        <v>0</v>
      </c>
      <c r="E450" s="10">
        <v>1</v>
      </c>
      <c r="F450" s="10">
        <v>17</v>
      </c>
      <c r="G450" s="18" t="b">
        <v>0</v>
      </c>
      <c r="H450" s="10">
        <v>4</v>
      </c>
      <c r="I450" s="10">
        <v>2</v>
      </c>
      <c r="J450" s="10">
        <v>0.3</v>
      </c>
      <c r="K450" s="16">
        <v>0.31819999999999998</v>
      </c>
      <c r="L450" s="16">
        <v>0.49</v>
      </c>
      <c r="M450" s="16">
        <v>0.1045</v>
      </c>
      <c r="N450" s="16">
        <v>8</v>
      </c>
      <c r="O450" s="16">
        <v>207</v>
      </c>
      <c r="P450" s="16">
        <v>215</v>
      </c>
      <c r="Q450" s="31">
        <v>449</v>
      </c>
      <c r="R450" s="32">
        <v>40563</v>
      </c>
      <c r="S450" s="33" t="str">
        <f t="shared" ref="S450:S513" si="56">CHOOSE(C450, "Winter", "Spring", "Summer", "Fall")</f>
        <v>Winter</v>
      </c>
      <c r="T450" s="33">
        <f>2011 + Table1[[#This Row],[yr]]</f>
        <v>2011</v>
      </c>
      <c r="U450" s="33" t="str">
        <f t="shared" ref="U450:U513" si="57">CHOOSE(E450+0, "January", "February")</f>
        <v>January</v>
      </c>
      <c r="V450" s="33" t="str">
        <f t="shared" ref="V450:V513" si="58">TEXT(F450/24, "hh AM/PM")</f>
        <v>05 PM</v>
      </c>
      <c r="W450" s="33" t="b">
        <f>Table1[[#This Row],[holiday]]</f>
        <v>0</v>
      </c>
      <c r="X450" s="33" t="str">
        <f t="shared" ref="X450:X513" si="59">CHOOSE(H450+1, "Sunday", "Monday", "Tuesday", "Wednesday", "Thursday", "Friday", "Saturday")</f>
        <v>Thursday</v>
      </c>
      <c r="Y450" s="33" t="str">
        <f t="shared" ref="Y450:Y513" si="60">CHOOSE(I450, "Clear", "Mist", "Light Snow/Rain", "Heavy Rain")</f>
        <v>Mist</v>
      </c>
      <c r="Z450" s="33" t="str">
        <f t="shared" ref="Z450:AA513" si="61">ROUND(J450 * 41, 1) &amp; " °C"</f>
        <v>12.3 °C</v>
      </c>
      <c r="AA450" s="33" t="str">
        <f t="shared" si="61"/>
        <v>13 °C</v>
      </c>
      <c r="AB450" s="33" t="str">
        <f t="shared" ref="AB450:AB513" si="62">ROUND(L450 * 100, 0) &amp; " %"</f>
        <v>49 %</v>
      </c>
      <c r="AC450" s="33" t="str">
        <f t="shared" ref="AC450:AC513" si="63">ROUND(M450 * 67, 1) &amp; " km/h"</f>
        <v>7 km/h</v>
      </c>
      <c r="AD450" s="33">
        <f>Table1[[#This Row],[casual]]</f>
        <v>8</v>
      </c>
      <c r="AE450" s="33">
        <f>Table1[[#This Row],[registered]]</f>
        <v>207</v>
      </c>
      <c r="AF450" s="33">
        <f>Table1[[#This Row],[cnt]]</f>
        <v>215</v>
      </c>
    </row>
    <row r="451" spans="1:32" ht="15" thickBot="1" x14ac:dyDescent="0.35">
      <c r="A451" s="26">
        <v>450</v>
      </c>
      <c r="B451" s="17">
        <v>40563</v>
      </c>
      <c r="C451" s="10">
        <v>1</v>
      </c>
      <c r="D451" s="10">
        <v>0</v>
      </c>
      <c r="E451" s="10">
        <v>1</v>
      </c>
      <c r="F451" s="10">
        <v>18</v>
      </c>
      <c r="G451" s="18" t="b">
        <v>0</v>
      </c>
      <c r="H451" s="10">
        <v>4</v>
      </c>
      <c r="I451" s="10">
        <v>2</v>
      </c>
      <c r="J451" s="10">
        <v>0.26</v>
      </c>
      <c r="K451" s="16">
        <v>0.2576</v>
      </c>
      <c r="L451" s="16">
        <v>0.56000000000000005</v>
      </c>
      <c r="M451" s="16">
        <v>0.19400000000000001</v>
      </c>
      <c r="N451" s="16">
        <v>1</v>
      </c>
      <c r="O451" s="16">
        <v>184</v>
      </c>
      <c r="P451" s="16">
        <v>185</v>
      </c>
      <c r="Q451" s="10">
        <v>450</v>
      </c>
      <c r="R451" s="17">
        <v>40563</v>
      </c>
      <c r="S451" t="str">
        <f t="shared" si="56"/>
        <v>Winter</v>
      </c>
      <c r="T451">
        <f>2011 + Table1[[#This Row],[yr]]</f>
        <v>2011</v>
      </c>
      <c r="U451" t="str">
        <f t="shared" si="57"/>
        <v>January</v>
      </c>
      <c r="V451" t="str">
        <f t="shared" si="58"/>
        <v>06 PM</v>
      </c>
      <c r="W451" t="b">
        <f>Table1[[#This Row],[holiday]]</f>
        <v>0</v>
      </c>
      <c r="X451" t="str">
        <f t="shared" si="59"/>
        <v>Thursday</v>
      </c>
      <c r="Y451" t="str">
        <f t="shared" si="60"/>
        <v>Mist</v>
      </c>
      <c r="Z451" t="str">
        <f t="shared" si="61"/>
        <v>10.7 °C</v>
      </c>
      <c r="AA451" t="str">
        <f t="shared" si="61"/>
        <v>10.6 °C</v>
      </c>
      <c r="AB451" t="str">
        <f t="shared" si="62"/>
        <v>56 %</v>
      </c>
      <c r="AC451" t="str">
        <f t="shared" si="63"/>
        <v>13 km/h</v>
      </c>
      <c r="AD451">
        <f>Table1[[#This Row],[casual]]</f>
        <v>1</v>
      </c>
      <c r="AE451">
        <f>Table1[[#This Row],[registered]]</f>
        <v>184</v>
      </c>
      <c r="AF451">
        <f>Table1[[#This Row],[cnt]]</f>
        <v>185</v>
      </c>
    </row>
    <row r="452" spans="1:32" ht="15" thickBot="1" x14ac:dyDescent="0.35">
      <c r="A452" s="26">
        <v>451</v>
      </c>
      <c r="B452" s="17">
        <v>40563</v>
      </c>
      <c r="C452" s="10">
        <v>1</v>
      </c>
      <c r="D452" s="10">
        <v>0</v>
      </c>
      <c r="E452" s="10">
        <v>1</v>
      </c>
      <c r="F452" s="10">
        <v>19</v>
      </c>
      <c r="G452" s="18" t="b">
        <v>0</v>
      </c>
      <c r="H452" s="10">
        <v>4</v>
      </c>
      <c r="I452" s="10">
        <v>1</v>
      </c>
      <c r="J452" s="10">
        <v>0.26</v>
      </c>
      <c r="K452" s="16">
        <v>0.2273</v>
      </c>
      <c r="L452" s="16">
        <v>0.56000000000000005</v>
      </c>
      <c r="M452" s="16">
        <v>0.32840000000000003</v>
      </c>
      <c r="N452" s="16">
        <v>6</v>
      </c>
      <c r="O452" s="16">
        <v>146</v>
      </c>
      <c r="P452" s="16">
        <v>152</v>
      </c>
      <c r="Q452" s="31">
        <v>451</v>
      </c>
      <c r="R452" s="32">
        <v>40563</v>
      </c>
      <c r="S452" s="33" t="str">
        <f t="shared" si="56"/>
        <v>Winter</v>
      </c>
      <c r="T452" s="33">
        <f>2011 + Table1[[#This Row],[yr]]</f>
        <v>2011</v>
      </c>
      <c r="U452" s="33" t="str">
        <f t="shared" si="57"/>
        <v>January</v>
      </c>
      <c r="V452" s="33" t="str">
        <f t="shared" si="58"/>
        <v>07 PM</v>
      </c>
      <c r="W452" s="33" t="b">
        <f>Table1[[#This Row],[holiday]]</f>
        <v>0</v>
      </c>
      <c r="X452" s="33" t="str">
        <f t="shared" si="59"/>
        <v>Thursday</v>
      </c>
      <c r="Y452" s="33" t="str">
        <f t="shared" si="60"/>
        <v>Clear</v>
      </c>
      <c r="Z452" s="33" t="str">
        <f t="shared" si="61"/>
        <v>10.7 °C</v>
      </c>
      <c r="AA452" s="33" t="str">
        <f t="shared" si="61"/>
        <v>9.3 °C</v>
      </c>
      <c r="AB452" s="33" t="str">
        <f t="shared" si="62"/>
        <v>56 %</v>
      </c>
      <c r="AC452" s="33" t="str">
        <f t="shared" si="63"/>
        <v>22 km/h</v>
      </c>
      <c r="AD452" s="33">
        <f>Table1[[#This Row],[casual]]</f>
        <v>6</v>
      </c>
      <c r="AE452" s="33">
        <f>Table1[[#This Row],[registered]]</f>
        <v>146</v>
      </c>
      <c r="AF452" s="33">
        <f>Table1[[#This Row],[cnt]]</f>
        <v>152</v>
      </c>
    </row>
    <row r="453" spans="1:32" ht="15" thickBot="1" x14ac:dyDescent="0.35">
      <c r="A453" s="26">
        <v>452</v>
      </c>
      <c r="B453" s="17">
        <v>40563</v>
      </c>
      <c r="C453" s="10">
        <v>1</v>
      </c>
      <c r="D453" s="10">
        <v>0</v>
      </c>
      <c r="E453" s="10">
        <v>1</v>
      </c>
      <c r="F453" s="10">
        <v>20</v>
      </c>
      <c r="G453" s="18" t="b">
        <v>0</v>
      </c>
      <c r="H453" s="10">
        <v>4</v>
      </c>
      <c r="I453" s="10">
        <v>2</v>
      </c>
      <c r="J453" s="10">
        <v>0.26</v>
      </c>
      <c r="K453" s="16">
        <v>0.2424</v>
      </c>
      <c r="L453" s="16">
        <v>0.6</v>
      </c>
      <c r="M453" s="16">
        <v>0.28360000000000002</v>
      </c>
      <c r="N453" s="16">
        <v>2</v>
      </c>
      <c r="O453" s="16">
        <v>124</v>
      </c>
      <c r="P453" s="16">
        <v>126</v>
      </c>
      <c r="Q453" s="10">
        <v>452</v>
      </c>
      <c r="R453" s="17">
        <v>40563</v>
      </c>
      <c r="S453" t="str">
        <f t="shared" si="56"/>
        <v>Winter</v>
      </c>
      <c r="T453">
        <f>2011 + Table1[[#This Row],[yr]]</f>
        <v>2011</v>
      </c>
      <c r="U453" t="str">
        <f t="shared" si="57"/>
        <v>January</v>
      </c>
      <c r="V453" t="str">
        <f t="shared" si="58"/>
        <v>08 PM</v>
      </c>
      <c r="W453" t="b">
        <f>Table1[[#This Row],[holiday]]</f>
        <v>0</v>
      </c>
      <c r="X453" t="str">
        <f t="shared" si="59"/>
        <v>Thursday</v>
      </c>
      <c r="Y453" t="str">
        <f t="shared" si="60"/>
        <v>Mist</v>
      </c>
      <c r="Z453" t="str">
        <f t="shared" si="61"/>
        <v>10.7 °C</v>
      </c>
      <c r="AA453" t="str">
        <f t="shared" si="61"/>
        <v>9.9 °C</v>
      </c>
      <c r="AB453" t="str">
        <f t="shared" si="62"/>
        <v>60 %</v>
      </c>
      <c r="AC453" t="str">
        <f t="shared" si="63"/>
        <v>19 km/h</v>
      </c>
      <c r="AD453">
        <f>Table1[[#This Row],[casual]]</f>
        <v>2</v>
      </c>
      <c r="AE453">
        <f>Table1[[#This Row],[registered]]</f>
        <v>124</v>
      </c>
      <c r="AF453">
        <f>Table1[[#This Row],[cnt]]</f>
        <v>126</v>
      </c>
    </row>
    <row r="454" spans="1:32" ht="15" thickBot="1" x14ac:dyDescent="0.35">
      <c r="A454" s="26">
        <v>453</v>
      </c>
      <c r="B454" s="17">
        <v>40563</v>
      </c>
      <c r="C454" s="10">
        <v>1</v>
      </c>
      <c r="D454" s="10">
        <v>0</v>
      </c>
      <c r="E454" s="10">
        <v>1</v>
      </c>
      <c r="F454" s="10">
        <v>21</v>
      </c>
      <c r="G454" s="18" t="b">
        <v>0</v>
      </c>
      <c r="H454" s="10">
        <v>4</v>
      </c>
      <c r="I454" s="10">
        <v>2</v>
      </c>
      <c r="J454" s="10">
        <v>0.24</v>
      </c>
      <c r="K454" s="16">
        <v>0.2273</v>
      </c>
      <c r="L454" s="16">
        <v>0.6</v>
      </c>
      <c r="M454" s="16">
        <v>0.25369999999999998</v>
      </c>
      <c r="N454" s="16">
        <v>3</v>
      </c>
      <c r="O454" s="16">
        <v>54</v>
      </c>
      <c r="P454" s="16">
        <v>57</v>
      </c>
      <c r="Q454" s="31">
        <v>453</v>
      </c>
      <c r="R454" s="32">
        <v>40563</v>
      </c>
      <c r="S454" s="33" t="str">
        <f t="shared" si="56"/>
        <v>Winter</v>
      </c>
      <c r="T454" s="33">
        <f>2011 + Table1[[#This Row],[yr]]</f>
        <v>2011</v>
      </c>
      <c r="U454" s="33" t="str">
        <f t="shared" si="57"/>
        <v>January</v>
      </c>
      <c r="V454" s="33" t="str">
        <f t="shared" si="58"/>
        <v>09 PM</v>
      </c>
      <c r="W454" s="33" t="b">
        <f>Table1[[#This Row],[holiday]]</f>
        <v>0</v>
      </c>
      <c r="X454" s="33" t="str">
        <f t="shared" si="59"/>
        <v>Thursday</v>
      </c>
      <c r="Y454" s="33" t="str">
        <f t="shared" si="60"/>
        <v>Mist</v>
      </c>
      <c r="Z454" s="33" t="str">
        <f t="shared" si="61"/>
        <v>9.8 °C</v>
      </c>
      <c r="AA454" s="33" t="str">
        <f t="shared" si="61"/>
        <v>9.3 °C</v>
      </c>
      <c r="AB454" s="33" t="str">
        <f t="shared" si="62"/>
        <v>60 %</v>
      </c>
      <c r="AC454" s="33" t="str">
        <f t="shared" si="63"/>
        <v>17 km/h</v>
      </c>
      <c r="AD454" s="33">
        <f>Table1[[#This Row],[casual]]</f>
        <v>3</v>
      </c>
      <c r="AE454" s="33">
        <f>Table1[[#This Row],[registered]]</f>
        <v>54</v>
      </c>
      <c r="AF454" s="33">
        <f>Table1[[#This Row],[cnt]]</f>
        <v>57</v>
      </c>
    </row>
    <row r="455" spans="1:32" ht="15" thickBot="1" x14ac:dyDescent="0.35">
      <c r="A455" s="26">
        <v>454</v>
      </c>
      <c r="B455" s="17">
        <v>40563</v>
      </c>
      <c r="C455" s="10">
        <v>1</v>
      </c>
      <c r="D455" s="10">
        <v>0</v>
      </c>
      <c r="E455" s="10">
        <v>1</v>
      </c>
      <c r="F455" s="10">
        <v>22</v>
      </c>
      <c r="G455" s="18" t="b">
        <v>0</v>
      </c>
      <c r="H455" s="10">
        <v>4</v>
      </c>
      <c r="I455" s="10">
        <v>2</v>
      </c>
      <c r="J455" s="10">
        <v>0.24</v>
      </c>
      <c r="K455" s="16">
        <v>0.21210000000000001</v>
      </c>
      <c r="L455" s="16">
        <v>0.65</v>
      </c>
      <c r="M455" s="16">
        <v>0.28360000000000002</v>
      </c>
      <c r="N455" s="16">
        <v>0</v>
      </c>
      <c r="O455" s="16">
        <v>56</v>
      </c>
      <c r="P455" s="16">
        <v>56</v>
      </c>
      <c r="Q455" s="10">
        <v>454</v>
      </c>
      <c r="R455" s="17">
        <v>40563</v>
      </c>
      <c r="S455" t="str">
        <f t="shared" si="56"/>
        <v>Winter</v>
      </c>
      <c r="T455">
        <f>2011 + Table1[[#This Row],[yr]]</f>
        <v>2011</v>
      </c>
      <c r="U455" t="str">
        <f t="shared" si="57"/>
        <v>January</v>
      </c>
      <c r="V455" t="str">
        <f t="shared" si="58"/>
        <v>10 PM</v>
      </c>
      <c r="W455" t="b">
        <f>Table1[[#This Row],[holiday]]</f>
        <v>0</v>
      </c>
      <c r="X455" t="str">
        <f t="shared" si="59"/>
        <v>Thursday</v>
      </c>
      <c r="Y455" t="str">
        <f t="shared" si="60"/>
        <v>Mist</v>
      </c>
      <c r="Z455" t="str">
        <f t="shared" si="61"/>
        <v>9.8 °C</v>
      </c>
      <c r="AA455" t="str">
        <f t="shared" si="61"/>
        <v>8.7 °C</v>
      </c>
      <c r="AB455" t="str">
        <f t="shared" si="62"/>
        <v>65 %</v>
      </c>
      <c r="AC455" t="str">
        <f t="shared" si="63"/>
        <v>19 km/h</v>
      </c>
      <c r="AD455">
        <f>Table1[[#This Row],[casual]]</f>
        <v>0</v>
      </c>
      <c r="AE455">
        <f>Table1[[#This Row],[registered]]</f>
        <v>56</v>
      </c>
      <c r="AF455">
        <f>Table1[[#This Row],[cnt]]</f>
        <v>56</v>
      </c>
    </row>
    <row r="456" spans="1:32" ht="15" thickBot="1" x14ac:dyDescent="0.35">
      <c r="A456" s="26">
        <v>455</v>
      </c>
      <c r="B456" s="17">
        <v>40563</v>
      </c>
      <c r="C456" s="10">
        <v>1</v>
      </c>
      <c r="D456" s="10">
        <v>0</v>
      </c>
      <c r="E456" s="10">
        <v>1</v>
      </c>
      <c r="F456" s="10">
        <v>23</v>
      </c>
      <c r="G456" s="18" t="b">
        <v>0</v>
      </c>
      <c r="H456" s="10">
        <v>4</v>
      </c>
      <c r="I456" s="10">
        <v>2</v>
      </c>
      <c r="J456" s="10">
        <v>0.24</v>
      </c>
      <c r="K456" s="16">
        <v>0.21210000000000001</v>
      </c>
      <c r="L456" s="16">
        <v>0.65</v>
      </c>
      <c r="M456" s="16">
        <v>0.32840000000000003</v>
      </c>
      <c r="N456" s="16">
        <v>3</v>
      </c>
      <c r="O456" s="16">
        <v>28</v>
      </c>
      <c r="P456" s="16">
        <v>31</v>
      </c>
      <c r="Q456" s="31">
        <v>455</v>
      </c>
      <c r="R456" s="32">
        <v>40563</v>
      </c>
      <c r="S456" s="33" t="str">
        <f t="shared" si="56"/>
        <v>Winter</v>
      </c>
      <c r="T456" s="33">
        <f>2011 + Table1[[#This Row],[yr]]</f>
        <v>2011</v>
      </c>
      <c r="U456" s="33" t="str">
        <f t="shared" si="57"/>
        <v>January</v>
      </c>
      <c r="V456" s="33" t="str">
        <f t="shared" si="58"/>
        <v>11 PM</v>
      </c>
      <c r="W456" s="33" t="b">
        <f>Table1[[#This Row],[holiday]]</f>
        <v>0</v>
      </c>
      <c r="X456" s="33" t="str">
        <f t="shared" si="59"/>
        <v>Thursday</v>
      </c>
      <c r="Y456" s="33" t="str">
        <f t="shared" si="60"/>
        <v>Mist</v>
      </c>
      <c r="Z456" s="33" t="str">
        <f t="shared" si="61"/>
        <v>9.8 °C</v>
      </c>
      <c r="AA456" s="33" t="str">
        <f t="shared" si="61"/>
        <v>8.7 °C</v>
      </c>
      <c r="AB456" s="33" t="str">
        <f t="shared" si="62"/>
        <v>65 %</v>
      </c>
      <c r="AC456" s="33" t="str">
        <f t="shared" si="63"/>
        <v>22 km/h</v>
      </c>
      <c r="AD456" s="33">
        <f>Table1[[#This Row],[casual]]</f>
        <v>3</v>
      </c>
      <c r="AE456" s="33">
        <f>Table1[[#This Row],[registered]]</f>
        <v>28</v>
      </c>
      <c r="AF456" s="33">
        <f>Table1[[#This Row],[cnt]]</f>
        <v>31</v>
      </c>
    </row>
    <row r="457" spans="1:32" ht="15" thickBot="1" x14ac:dyDescent="0.35">
      <c r="A457" s="26">
        <v>456</v>
      </c>
      <c r="B457" s="17">
        <v>40564</v>
      </c>
      <c r="C457" s="10">
        <v>1</v>
      </c>
      <c r="D457" s="10">
        <v>0</v>
      </c>
      <c r="E457" s="10">
        <v>1</v>
      </c>
      <c r="F457" s="10">
        <v>0</v>
      </c>
      <c r="G457" s="18" t="b">
        <v>0</v>
      </c>
      <c r="H457" s="10">
        <v>5</v>
      </c>
      <c r="I457" s="10">
        <v>2</v>
      </c>
      <c r="J457" s="10">
        <v>0.24</v>
      </c>
      <c r="K457" s="16">
        <v>0.2273</v>
      </c>
      <c r="L457" s="16">
        <v>0.7</v>
      </c>
      <c r="M457" s="16">
        <v>0.25369999999999998</v>
      </c>
      <c r="N457" s="16">
        <v>1</v>
      </c>
      <c r="O457" s="16">
        <v>20</v>
      </c>
      <c r="P457" s="16">
        <v>21</v>
      </c>
      <c r="Q457" s="10">
        <v>456</v>
      </c>
      <c r="R457" s="17">
        <v>40564</v>
      </c>
      <c r="S457" t="str">
        <f t="shared" si="56"/>
        <v>Winter</v>
      </c>
      <c r="T457">
        <f>2011 + Table1[[#This Row],[yr]]</f>
        <v>2011</v>
      </c>
      <c r="U457" t="str">
        <f t="shared" si="57"/>
        <v>January</v>
      </c>
      <c r="V457" t="str">
        <f t="shared" si="58"/>
        <v>12 AM</v>
      </c>
      <c r="W457" t="b">
        <f>Table1[[#This Row],[holiday]]</f>
        <v>0</v>
      </c>
      <c r="X457" t="str">
        <f t="shared" si="59"/>
        <v>Friday</v>
      </c>
      <c r="Y457" t="str">
        <f t="shared" si="60"/>
        <v>Mist</v>
      </c>
      <c r="Z457" t="str">
        <f t="shared" si="61"/>
        <v>9.8 °C</v>
      </c>
      <c r="AA457" t="str">
        <f t="shared" si="61"/>
        <v>9.3 °C</v>
      </c>
      <c r="AB457" t="str">
        <f t="shared" si="62"/>
        <v>70 %</v>
      </c>
      <c r="AC457" t="str">
        <f t="shared" si="63"/>
        <v>17 km/h</v>
      </c>
      <c r="AD457">
        <f>Table1[[#This Row],[casual]]</f>
        <v>1</v>
      </c>
      <c r="AE457">
        <f>Table1[[#This Row],[registered]]</f>
        <v>20</v>
      </c>
      <c r="AF457">
        <f>Table1[[#This Row],[cnt]]</f>
        <v>21</v>
      </c>
    </row>
    <row r="458" spans="1:32" ht="15" thickBot="1" x14ac:dyDescent="0.35">
      <c r="A458" s="26">
        <v>457</v>
      </c>
      <c r="B458" s="17">
        <v>40564</v>
      </c>
      <c r="C458" s="10">
        <v>1</v>
      </c>
      <c r="D458" s="10">
        <v>0</v>
      </c>
      <c r="E458" s="10">
        <v>1</v>
      </c>
      <c r="F458" s="10">
        <v>1</v>
      </c>
      <c r="G458" s="18" t="b">
        <v>0</v>
      </c>
      <c r="H458" s="10">
        <v>5</v>
      </c>
      <c r="I458" s="10">
        <v>2</v>
      </c>
      <c r="J458" s="10">
        <v>0.24</v>
      </c>
      <c r="K458" s="16">
        <v>0.2273</v>
      </c>
      <c r="L458" s="16">
        <v>0.7</v>
      </c>
      <c r="M458" s="16">
        <v>0.25369999999999998</v>
      </c>
      <c r="N458" s="16">
        <v>0</v>
      </c>
      <c r="O458" s="16">
        <v>6</v>
      </c>
      <c r="P458" s="16">
        <v>6</v>
      </c>
      <c r="Q458" s="31">
        <v>457</v>
      </c>
      <c r="R458" s="32">
        <v>40564</v>
      </c>
      <c r="S458" s="33" t="str">
        <f t="shared" si="56"/>
        <v>Winter</v>
      </c>
      <c r="T458" s="33">
        <f>2011 + Table1[[#This Row],[yr]]</f>
        <v>2011</v>
      </c>
      <c r="U458" s="33" t="str">
        <f t="shared" si="57"/>
        <v>January</v>
      </c>
      <c r="V458" s="33" t="str">
        <f t="shared" si="58"/>
        <v>01 AM</v>
      </c>
      <c r="W458" s="33" t="b">
        <f>Table1[[#This Row],[holiday]]</f>
        <v>0</v>
      </c>
      <c r="X458" s="33" t="str">
        <f t="shared" si="59"/>
        <v>Friday</v>
      </c>
      <c r="Y458" s="33" t="str">
        <f t="shared" si="60"/>
        <v>Mist</v>
      </c>
      <c r="Z458" s="33" t="str">
        <f t="shared" si="61"/>
        <v>9.8 °C</v>
      </c>
      <c r="AA458" s="33" t="str">
        <f t="shared" si="61"/>
        <v>9.3 °C</v>
      </c>
      <c r="AB458" s="33" t="str">
        <f t="shared" si="62"/>
        <v>70 %</v>
      </c>
      <c r="AC458" s="33" t="str">
        <f t="shared" si="63"/>
        <v>17 km/h</v>
      </c>
      <c r="AD458" s="33">
        <f>Table1[[#This Row],[casual]]</f>
        <v>0</v>
      </c>
      <c r="AE458" s="33">
        <f>Table1[[#This Row],[registered]]</f>
        <v>6</v>
      </c>
      <c r="AF458" s="33">
        <f>Table1[[#This Row],[cnt]]</f>
        <v>6</v>
      </c>
    </row>
    <row r="459" spans="1:32" ht="15" thickBot="1" x14ac:dyDescent="0.35">
      <c r="A459" s="26">
        <v>458</v>
      </c>
      <c r="B459" s="17">
        <v>40564</v>
      </c>
      <c r="C459" s="10">
        <v>1</v>
      </c>
      <c r="D459" s="10">
        <v>0</v>
      </c>
      <c r="E459" s="10">
        <v>1</v>
      </c>
      <c r="F459" s="10">
        <v>2</v>
      </c>
      <c r="G459" s="18" t="b">
        <v>0</v>
      </c>
      <c r="H459" s="10">
        <v>5</v>
      </c>
      <c r="I459" s="10">
        <v>3</v>
      </c>
      <c r="J459" s="10">
        <v>0.24</v>
      </c>
      <c r="K459" s="16">
        <v>0.2424</v>
      </c>
      <c r="L459" s="16">
        <v>0.75</v>
      </c>
      <c r="M459" s="16">
        <v>0.16420000000000001</v>
      </c>
      <c r="N459" s="16">
        <v>0</v>
      </c>
      <c r="O459" s="16">
        <v>2</v>
      </c>
      <c r="P459" s="16">
        <v>2</v>
      </c>
      <c r="Q459" s="10">
        <v>458</v>
      </c>
      <c r="R459" s="17">
        <v>40564</v>
      </c>
      <c r="S459" t="str">
        <f t="shared" si="56"/>
        <v>Winter</v>
      </c>
      <c r="T459">
        <f>2011 + Table1[[#This Row],[yr]]</f>
        <v>2011</v>
      </c>
      <c r="U459" t="str">
        <f t="shared" si="57"/>
        <v>January</v>
      </c>
      <c r="V459" t="str">
        <f t="shared" si="58"/>
        <v>02 AM</v>
      </c>
      <c r="W459" t="b">
        <f>Table1[[#This Row],[holiday]]</f>
        <v>0</v>
      </c>
      <c r="X459" t="str">
        <f t="shared" si="59"/>
        <v>Friday</v>
      </c>
      <c r="Y459" t="str">
        <f t="shared" si="60"/>
        <v>Light Snow/Rain</v>
      </c>
      <c r="Z459" t="str">
        <f t="shared" si="61"/>
        <v>9.8 °C</v>
      </c>
      <c r="AA459" t="str">
        <f t="shared" si="61"/>
        <v>9.9 °C</v>
      </c>
      <c r="AB459" t="str">
        <f t="shared" si="62"/>
        <v>75 %</v>
      </c>
      <c r="AC459" t="str">
        <f t="shared" si="63"/>
        <v>11 km/h</v>
      </c>
      <c r="AD459">
        <f>Table1[[#This Row],[casual]]</f>
        <v>0</v>
      </c>
      <c r="AE459">
        <f>Table1[[#This Row],[registered]]</f>
        <v>2</v>
      </c>
      <c r="AF459">
        <f>Table1[[#This Row],[cnt]]</f>
        <v>2</v>
      </c>
    </row>
    <row r="460" spans="1:32" ht="15" thickBot="1" x14ac:dyDescent="0.35">
      <c r="A460" s="26">
        <v>459</v>
      </c>
      <c r="B460" s="17">
        <v>40564</v>
      </c>
      <c r="C460" s="10">
        <v>1</v>
      </c>
      <c r="D460" s="10">
        <v>0</v>
      </c>
      <c r="E460" s="10">
        <v>1</v>
      </c>
      <c r="F460" s="10">
        <v>3</v>
      </c>
      <c r="G460" s="18" t="b">
        <v>0</v>
      </c>
      <c r="H460" s="10">
        <v>5</v>
      </c>
      <c r="I460" s="10">
        <v>3</v>
      </c>
      <c r="J460" s="10">
        <v>0.22</v>
      </c>
      <c r="K460" s="16">
        <v>0.21210000000000001</v>
      </c>
      <c r="L460" s="16">
        <v>0.8</v>
      </c>
      <c r="M460" s="16">
        <v>0.29849999999999999</v>
      </c>
      <c r="N460" s="16">
        <v>0</v>
      </c>
      <c r="O460" s="16">
        <v>1</v>
      </c>
      <c r="P460" s="16">
        <v>1</v>
      </c>
      <c r="Q460" s="31">
        <v>459</v>
      </c>
      <c r="R460" s="32">
        <v>40564</v>
      </c>
      <c r="S460" s="33" t="str">
        <f t="shared" si="56"/>
        <v>Winter</v>
      </c>
      <c r="T460" s="33">
        <f>2011 + Table1[[#This Row],[yr]]</f>
        <v>2011</v>
      </c>
      <c r="U460" s="33" t="str">
        <f t="shared" si="57"/>
        <v>January</v>
      </c>
      <c r="V460" s="33" t="str">
        <f t="shared" si="58"/>
        <v>03 AM</v>
      </c>
      <c r="W460" s="33" t="b">
        <f>Table1[[#This Row],[holiday]]</f>
        <v>0</v>
      </c>
      <c r="X460" s="33" t="str">
        <f t="shared" si="59"/>
        <v>Friday</v>
      </c>
      <c r="Y460" s="33" t="str">
        <f t="shared" si="60"/>
        <v>Light Snow/Rain</v>
      </c>
      <c r="Z460" s="33" t="str">
        <f t="shared" si="61"/>
        <v>9 °C</v>
      </c>
      <c r="AA460" s="33" t="str">
        <f t="shared" si="61"/>
        <v>8.7 °C</v>
      </c>
      <c r="AB460" s="33" t="str">
        <f t="shared" si="62"/>
        <v>80 %</v>
      </c>
      <c r="AC460" s="33" t="str">
        <f t="shared" si="63"/>
        <v>20 km/h</v>
      </c>
      <c r="AD460" s="33">
        <f>Table1[[#This Row],[casual]]</f>
        <v>0</v>
      </c>
      <c r="AE460" s="33">
        <f>Table1[[#This Row],[registered]]</f>
        <v>1</v>
      </c>
      <c r="AF460" s="33">
        <f>Table1[[#This Row],[cnt]]</f>
        <v>1</v>
      </c>
    </row>
    <row r="461" spans="1:32" ht="15" thickBot="1" x14ac:dyDescent="0.35">
      <c r="A461" s="26">
        <v>460</v>
      </c>
      <c r="B461" s="17">
        <v>40564</v>
      </c>
      <c r="C461" s="10">
        <v>1</v>
      </c>
      <c r="D461" s="10">
        <v>0</v>
      </c>
      <c r="E461" s="10">
        <v>1</v>
      </c>
      <c r="F461" s="10">
        <v>4</v>
      </c>
      <c r="G461" s="18" t="b">
        <v>0</v>
      </c>
      <c r="H461" s="10">
        <v>5</v>
      </c>
      <c r="I461" s="10">
        <v>2</v>
      </c>
      <c r="J461" s="10">
        <v>0.22</v>
      </c>
      <c r="K461" s="16">
        <v>0.2576</v>
      </c>
      <c r="L461" s="16">
        <v>0.87</v>
      </c>
      <c r="M461" s="16">
        <v>8.9599999999999999E-2</v>
      </c>
      <c r="N461" s="16">
        <v>0</v>
      </c>
      <c r="O461" s="16">
        <v>1</v>
      </c>
      <c r="P461" s="16">
        <v>1</v>
      </c>
      <c r="Q461" s="10">
        <v>460</v>
      </c>
      <c r="R461" s="17">
        <v>40564</v>
      </c>
      <c r="S461" t="str">
        <f t="shared" si="56"/>
        <v>Winter</v>
      </c>
      <c r="T461">
        <f>2011 + Table1[[#This Row],[yr]]</f>
        <v>2011</v>
      </c>
      <c r="U461" t="str">
        <f t="shared" si="57"/>
        <v>January</v>
      </c>
      <c r="V461" t="str">
        <f t="shared" si="58"/>
        <v>04 AM</v>
      </c>
      <c r="W461" t="b">
        <f>Table1[[#This Row],[holiday]]</f>
        <v>0</v>
      </c>
      <c r="X461" t="str">
        <f t="shared" si="59"/>
        <v>Friday</v>
      </c>
      <c r="Y461" t="str">
        <f t="shared" si="60"/>
        <v>Mist</v>
      </c>
      <c r="Z461" t="str">
        <f t="shared" si="61"/>
        <v>9 °C</v>
      </c>
      <c r="AA461" t="str">
        <f t="shared" si="61"/>
        <v>10.6 °C</v>
      </c>
      <c r="AB461" t="str">
        <f t="shared" si="62"/>
        <v>87 %</v>
      </c>
      <c r="AC461" t="str">
        <f t="shared" si="63"/>
        <v>6 km/h</v>
      </c>
      <c r="AD461">
        <f>Table1[[#This Row],[casual]]</f>
        <v>0</v>
      </c>
      <c r="AE461">
        <f>Table1[[#This Row],[registered]]</f>
        <v>1</v>
      </c>
      <c r="AF461">
        <f>Table1[[#This Row],[cnt]]</f>
        <v>1</v>
      </c>
    </row>
    <row r="462" spans="1:32" ht="15" thickBot="1" x14ac:dyDescent="0.35">
      <c r="A462" s="26">
        <v>461</v>
      </c>
      <c r="B462" s="17">
        <v>40564</v>
      </c>
      <c r="C462" s="10">
        <v>1</v>
      </c>
      <c r="D462" s="10">
        <v>0</v>
      </c>
      <c r="E462" s="10">
        <v>1</v>
      </c>
      <c r="F462" s="10">
        <v>5</v>
      </c>
      <c r="G462" s="18" t="b">
        <v>0</v>
      </c>
      <c r="H462" s="10">
        <v>5</v>
      </c>
      <c r="I462" s="10">
        <v>1</v>
      </c>
      <c r="J462" s="10">
        <v>0.24</v>
      </c>
      <c r="K462" s="16">
        <v>0.19700000000000001</v>
      </c>
      <c r="L462" s="16">
        <v>0.6</v>
      </c>
      <c r="M462" s="16">
        <v>0.41789999999999999</v>
      </c>
      <c r="N462" s="16">
        <v>1</v>
      </c>
      <c r="O462" s="16">
        <v>4</v>
      </c>
      <c r="P462" s="16">
        <v>5</v>
      </c>
      <c r="Q462" s="31">
        <v>461</v>
      </c>
      <c r="R462" s="32">
        <v>40564</v>
      </c>
      <c r="S462" s="33" t="str">
        <f t="shared" si="56"/>
        <v>Winter</v>
      </c>
      <c r="T462" s="33">
        <f>2011 + Table1[[#This Row],[yr]]</f>
        <v>2011</v>
      </c>
      <c r="U462" s="33" t="str">
        <f t="shared" si="57"/>
        <v>January</v>
      </c>
      <c r="V462" s="33" t="str">
        <f t="shared" si="58"/>
        <v>05 AM</v>
      </c>
      <c r="W462" s="33" t="b">
        <f>Table1[[#This Row],[holiday]]</f>
        <v>0</v>
      </c>
      <c r="X462" s="33" t="str">
        <f t="shared" si="59"/>
        <v>Friday</v>
      </c>
      <c r="Y462" s="33" t="str">
        <f t="shared" si="60"/>
        <v>Clear</v>
      </c>
      <c r="Z462" s="33" t="str">
        <f t="shared" si="61"/>
        <v>9.8 °C</v>
      </c>
      <c r="AA462" s="33" t="str">
        <f t="shared" si="61"/>
        <v>8.1 °C</v>
      </c>
      <c r="AB462" s="33" t="str">
        <f t="shared" si="62"/>
        <v>60 %</v>
      </c>
      <c r="AC462" s="33" t="str">
        <f t="shared" si="63"/>
        <v>28 km/h</v>
      </c>
      <c r="AD462" s="33">
        <f>Table1[[#This Row],[casual]]</f>
        <v>1</v>
      </c>
      <c r="AE462" s="33">
        <f>Table1[[#This Row],[registered]]</f>
        <v>4</v>
      </c>
      <c r="AF462" s="33">
        <f>Table1[[#This Row],[cnt]]</f>
        <v>5</v>
      </c>
    </row>
    <row r="463" spans="1:32" ht="15" thickBot="1" x14ac:dyDescent="0.35">
      <c r="A463" s="26">
        <v>462</v>
      </c>
      <c r="B463" s="17">
        <v>40564</v>
      </c>
      <c r="C463" s="10">
        <v>1</v>
      </c>
      <c r="D463" s="10">
        <v>0</v>
      </c>
      <c r="E463" s="10">
        <v>1</v>
      </c>
      <c r="F463" s="10">
        <v>6</v>
      </c>
      <c r="G463" s="18" t="b">
        <v>0</v>
      </c>
      <c r="H463" s="10">
        <v>5</v>
      </c>
      <c r="I463" s="10">
        <v>1</v>
      </c>
      <c r="J463" s="10">
        <v>0.22</v>
      </c>
      <c r="K463" s="16">
        <v>0.21210000000000001</v>
      </c>
      <c r="L463" s="16">
        <v>0.55000000000000004</v>
      </c>
      <c r="M463" s="16">
        <v>0.25369999999999998</v>
      </c>
      <c r="N463" s="16">
        <v>0</v>
      </c>
      <c r="O463" s="16">
        <v>27</v>
      </c>
      <c r="P463" s="16">
        <v>27</v>
      </c>
      <c r="Q463" s="10">
        <v>462</v>
      </c>
      <c r="R463" s="17">
        <v>40564</v>
      </c>
      <c r="S463" t="str">
        <f t="shared" si="56"/>
        <v>Winter</v>
      </c>
      <c r="T463">
        <f>2011 + Table1[[#This Row],[yr]]</f>
        <v>2011</v>
      </c>
      <c r="U463" t="str">
        <f t="shared" si="57"/>
        <v>January</v>
      </c>
      <c r="V463" t="str">
        <f t="shared" si="58"/>
        <v>06 AM</v>
      </c>
      <c r="W463" t="b">
        <f>Table1[[#This Row],[holiday]]</f>
        <v>0</v>
      </c>
      <c r="X463" t="str">
        <f t="shared" si="59"/>
        <v>Friday</v>
      </c>
      <c r="Y463" t="str">
        <f t="shared" si="60"/>
        <v>Clear</v>
      </c>
      <c r="Z463" t="str">
        <f t="shared" si="61"/>
        <v>9 °C</v>
      </c>
      <c r="AA463" t="str">
        <f t="shared" si="61"/>
        <v>8.7 °C</v>
      </c>
      <c r="AB463" t="str">
        <f t="shared" si="62"/>
        <v>55 %</v>
      </c>
      <c r="AC463" t="str">
        <f t="shared" si="63"/>
        <v>17 km/h</v>
      </c>
      <c r="AD463">
        <f>Table1[[#This Row],[casual]]</f>
        <v>0</v>
      </c>
      <c r="AE463">
        <f>Table1[[#This Row],[registered]]</f>
        <v>27</v>
      </c>
      <c r="AF463">
        <f>Table1[[#This Row],[cnt]]</f>
        <v>27</v>
      </c>
    </row>
    <row r="464" spans="1:32" ht="15" thickBot="1" x14ac:dyDescent="0.35">
      <c r="A464" s="26">
        <v>463</v>
      </c>
      <c r="B464" s="17">
        <v>40564</v>
      </c>
      <c r="C464" s="10">
        <v>1</v>
      </c>
      <c r="D464" s="10">
        <v>0</v>
      </c>
      <c r="E464" s="10">
        <v>1</v>
      </c>
      <c r="F464" s="10">
        <v>7</v>
      </c>
      <c r="G464" s="18" t="b">
        <v>0</v>
      </c>
      <c r="H464" s="10">
        <v>5</v>
      </c>
      <c r="I464" s="10">
        <v>1</v>
      </c>
      <c r="J464" s="10">
        <v>0.2</v>
      </c>
      <c r="K464" s="16">
        <v>0.18179999999999999</v>
      </c>
      <c r="L464" s="16">
        <v>0.51</v>
      </c>
      <c r="M464" s="16">
        <v>0.28360000000000002</v>
      </c>
      <c r="N464" s="16">
        <v>2</v>
      </c>
      <c r="O464" s="16">
        <v>66</v>
      </c>
      <c r="P464" s="16">
        <v>68</v>
      </c>
      <c r="Q464" s="31">
        <v>463</v>
      </c>
      <c r="R464" s="32">
        <v>40564</v>
      </c>
      <c r="S464" s="33" t="str">
        <f t="shared" si="56"/>
        <v>Winter</v>
      </c>
      <c r="T464" s="33">
        <f>2011 + Table1[[#This Row],[yr]]</f>
        <v>2011</v>
      </c>
      <c r="U464" s="33" t="str">
        <f t="shared" si="57"/>
        <v>January</v>
      </c>
      <c r="V464" s="33" t="str">
        <f t="shared" si="58"/>
        <v>07 AM</v>
      </c>
      <c r="W464" s="33" t="b">
        <f>Table1[[#This Row],[holiday]]</f>
        <v>0</v>
      </c>
      <c r="X464" s="33" t="str">
        <f t="shared" si="59"/>
        <v>Friday</v>
      </c>
      <c r="Y464" s="33" t="str">
        <f t="shared" si="60"/>
        <v>Clear</v>
      </c>
      <c r="Z464" s="33" t="str">
        <f t="shared" si="61"/>
        <v>8.2 °C</v>
      </c>
      <c r="AA464" s="33" t="str">
        <f t="shared" si="61"/>
        <v>7.5 °C</v>
      </c>
      <c r="AB464" s="33" t="str">
        <f t="shared" si="62"/>
        <v>51 %</v>
      </c>
      <c r="AC464" s="33" t="str">
        <f t="shared" si="63"/>
        <v>19 km/h</v>
      </c>
      <c r="AD464" s="33">
        <f>Table1[[#This Row],[casual]]</f>
        <v>2</v>
      </c>
      <c r="AE464" s="33">
        <f>Table1[[#This Row],[registered]]</f>
        <v>66</v>
      </c>
      <c r="AF464" s="33">
        <f>Table1[[#This Row],[cnt]]</f>
        <v>68</v>
      </c>
    </row>
    <row r="465" spans="1:32" ht="15" thickBot="1" x14ac:dyDescent="0.35">
      <c r="A465" s="26">
        <v>464</v>
      </c>
      <c r="B465" s="17">
        <v>40564</v>
      </c>
      <c r="C465" s="10">
        <v>1</v>
      </c>
      <c r="D465" s="10">
        <v>0</v>
      </c>
      <c r="E465" s="10">
        <v>1</v>
      </c>
      <c r="F465" s="10">
        <v>8</v>
      </c>
      <c r="G465" s="18" t="b">
        <v>0</v>
      </c>
      <c r="H465" s="10">
        <v>5</v>
      </c>
      <c r="I465" s="10">
        <v>1</v>
      </c>
      <c r="J465" s="10">
        <v>0.2</v>
      </c>
      <c r="K465" s="16">
        <v>0.18179999999999999</v>
      </c>
      <c r="L465" s="16">
        <v>0.47</v>
      </c>
      <c r="M465" s="16">
        <v>0.32840000000000003</v>
      </c>
      <c r="N465" s="16">
        <v>7</v>
      </c>
      <c r="O465" s="16">
        <v>210</v>
      </c>
      <c r="P465" s="16">
        <v>217</v>
      </c>
      <c r="Q465" s="10">
        <v>464</v>
      </c>
      <c r="R465" s="17">
        <v>40564</v>
      </c>
      <c r="S465" t="str">
        <f t="shared" si="56"/>
        <v>Winter</v>
      </c>
      <c r="T465">
        <f>2011 + Table1[[#This Row],[yr]]</f>
        <v>2011</v>
      </c>
      <c r="U465" t="str">
        <f t="shared" si="57"/>
        <v>January</v>
      </c>
      <c r="V465" t="str">
        <f t="shared" si="58"/>
        <v>08 AM</v>
      </c>
      <c r="W465" t="b">
        <f>Table1[[#This Row],[holiday]]</f>
        <v>0</v>
      </c>
      <c r="X465" t="str">
        <f t="shared" si="59"/>
        <v>Friday</v>
      </c>
      <c r="Y465" t="str">
        <f t="shared" si="60"/>
        <v>Clear</v>
      </c>
      <c r="Z465" t="str">
        <f t="shared" si="61"/>
        <v>8.2 °C</v>
      </c>
      <c r="AA465" t="str">
        <f t="shared" si="61"/>
        <v>7.5 °C</v>
      </c>
      <c r="AB465" t="str">
        <f t="shared" si="62"/>
        <v>47 %</v>
      </c>
      <c r="AC465" t="str">
        <f t="shared" si="63"/>
        <v>22 km/h</v>
      </c>
      <c r="AD465">
        <f>Table1[[#This Row],[casual]]</f>
        <v>7</v>
      </c>
      <c r="AE465">
        <f>Table1[[#This Row],[registered]]</f>
        <v>210</v>
      </c>
      <c r="AF465">
        <f>Table1[[#This Row],[cnt]]</f>
        <v>217</v>
      </c>
    </row>
    <row r="466" spans="1:32" ht="15" thickBot="1" x14ac:dyDescent="0.35">
      <c r="A466" s="26">
        <v>465</v>
      </c>
      <c r="B466" s="17">
        <v>40564</v>
      </c>
      <c r="C466" s="10">
        <v>1</v>
      </c>
      <c r="D466" s="10">
        <v>0</v>
      </c>
      <c r="E466" s="10">
        <v>1</v>
      </c>
      <c r="F466" s="10">
        <v>9</v>
      </c>
      <c r="G466" s="18" t="b">
        <v>0</v>
      </c>
      <c r="H466" s="10">
        <v>5</v>
      </c>
      <c r="I466" s="10">
        <v>1</v>
      </c>
      <c r="J466" s="10">
        <v>0.2</v>
      </c>
      <c r="K466" s="16">
        <v>0.18179999999999999</v>
      </c>
      <c r="L466" s="16">
        <v>0.51</v>
      </c>
      <c r="M466" s="16">
        <v>0.35820000000000002</v>
      </c>
      <c r="N466" s="16">
        <v>7</v>
      </c>
      <c r="O466" s="16">
        <v>159</v>
      </c>
      <c r="P466" s="16">
        <v>166</v>
      </c>
      <c r="Q466" s="31">
        <v>465</v>
      </c>
      <c r="R466" s="32">
        <v>40564</v>
      </c>
      <c r="S466" s="33" t="str">
        <f t="shared" si="56"/>
        <v>Winter</v>
      </c>
      <c r="T466" s="33">
        <f>2011 + Table1[[#This Row],[yr]]</f>
        <v>2011</v>
      </c>
      <c r="U466" s="33" t="str">
        <f t="shared" si="57"/>
        <v>January</v>
      </c>
      <c r="V466" s="33" t="str">
        <f t="shared" si="58"/>
        <v>09 AM</v>
      </c>
      <c r="W466" s="33" t="b">
        <f>Table1[[#This Row],[holiday]]</f>
        <v>0</v>
      </c>
      <c r="X466" s="33" t="str">
        <f t="shared" si="59"/>
        <v>Friday</v>
      </c>
      <c r="Y466" s="33" t="str">
        <f t="shared" si="60"/>
        <v>Clear</v>
      </c>
      <c r="Z466" s="33" t="str">
        <f t="shared" si="61"/>
        <v>8.2 °C</v>
      </c>
      <c r="AA466" s="33" t="str">
        <f t="shared" si="61"/>
        <v>7.5 °C</v>
      </c>
      <c r="AB466" s="33" t="str">
        <f t="shared" si="62"/>
        <v>51 %</v>
      </c>
      <c r="AC466" s="33" t="str">
        <f t="shared" si="63"/>
        <v>24 km/h</v>
      </c>
      <c r="AD466" s="33">
        <f>Table1[[#This Row],[casual]]</f>
        <v>7</v>
      </c>
      <c r="AE466" s="33">
        <f>Table1[[#This Row],[registered]]</f>
        <v>159</v>
      </c>
      <c r="AF466" s="33">
        <f>Table1[[#This Row],[cnt]]</f>
        <v>166</v>
      </c>
    </row>
    <row r="467" spans="1:32" ht="15" thickBot="1" x14ac:dyDescent="0.35">
      <c r="A467" s="26">
        <v>466</v>
      </c>
      <c r="B467" s="17">
        <v>40564</v>
      </c>
      <c r="C467" s="10">
        <v>1</v>
      </c>
      <c r="D467" s="10">
        <v>0</v>
      </c>
      <c r="E467" s="10">
        <v>1</v>
      </c>
      <c r="F467" s="10">
        <v>10</v>
      </c>
      <c r="G467" s="18" t="b">
        <v>0</v>
      </c>
      <c r="H467" s="10">
        <v>5</v>
      </c>
      <c r="I467" s="10">
        <v>1</v>
      </c>
      <c r="J467" s="10">
        <v>0.2</v>
      </c>
      <c r="K467" s="16">
        <v>0.16669999999999999</v>
      </c>
      <c r="L467" s="16">
        <v>0.47</v>
      </c>
      <c r="M467" s="16">
        <v>0.4627</v>
      </c>
      <c r="N467" s="16">
        <v>6</v>
      </c>
      <c r="O467" s="16">
        <v>57</v>
      </c>
      <c r="P467" s="16">
        <v>63</v>
      </c>
      <c r="Q467" s="10">
        <v>466</v>
      </c>
      <c r="R467" s="17">
        <v>40564</v>
      </c>
      <c r="S467" t="str">
        <f t="shared" si="56"/>
        <v>Winter</v>
      </c>
      <c r="T467">
        <f>2011 + Table1[[#This Row],[yr]]</f>
        <v>2011</v>
      </c>
      <c r="U467" t="str">
        <f t="shared" si="57"/>
        <v>January</v>
      </c>
      <c r="V467" t="str">
        <f t="shared" si="58"/>
        <v>10 AM</v>
      </c>
      <c r="W467" t="b">
        <f>Table1[[#This Row],[holiday]]</f>
        <v>0</v>
      </c>
      <c r="X467" t="str">
        <f t="shared" si="59"/>
        <v>Friday</v>
      </c>
      <c r="Y467" t="str">
        <f t="shared" si="60"/>
        <v>Clear</v>
      </c>
      <c r="Z467" t="str">
        <f t="shared" si="61"/>
        <v>8.2 °C</v>
      </c>
      <c r="AA467" t="str">
        <f t="shared" si="61"/>
        <v>6.8 °C</v>
      </c>
      <c r="AB467" t="str">
        <f t="shared" si="62"/>
        <v>47 %</v>
      </c>
      <c r="AC467" t="str">
        <f t="shared" si="63"/>
        <v>31 km/h</v>
      </c>
      <c r="AD467">
        <f>Table1[[#This Row],[casual]]</f>
        <v>6</v>
      </c>
      <c r="AE467">
        <f>Table1[[#This Row],[registered]]</f>
        <v>57</v>
      </c>
      <c r="AF467">
        <f>Table1[[#This Row],[cnt]]</f>
        <v>63</v>
      </c>
    </row>
    <row r="468" spans="1:32" ht="15" thickBot="1" x14ac:dyDescent="0.35">
      <c r="A468" s="26">
        <v>467</v>
      </c>
      <c r="B468" s="17">
        <v>40564</v>
      </c>
      <c r="C468" s="10">
        <v>1</v>
      </c>
      <c r="D468" s="10">
        <v>0</v>
      </c>
      <c r="E468" s="10">
        <v>1</v>
      </c>
      <c r="F468" s="10">
        <v>11</v>
      </c>
      <c r="G468" s="18" t="b">
        <v>0</v>
      </c>
      <c r="H468" s="10">
        <v>5</v>
      </c>
      <c r="I468" s="10">
        <v>1</v>
      </c>
      <c r="J468" s="10">
        <v>0.22</v>
      </c>
      <c r="K468" s="16">
        <v>0.18179999999999999</v>
      </c>
      <c r="L468" s="16">
        <v>0.41</v>
      </c>
      <c r="M468" s="16">
        <v>0.4627</v>
      </c>
      <c r="N468" s="16">
        <v>6</v>
      </c>
      <c r="O468" s="16">
        <v>53</v>
      </c>
      <c r="P468" s="16">
        <v>59</v>
      </c>
      <c r="Q468" s="31">
        <v>467</v>
      </c>
      <c r="R468" s="32">
        <v>40564</v>
      </c>
      <c r="S468" s="33" t="str">
        <f t="shared" si="56"/>
        <v>Winter</v>
      </c>
      <c r="T468" s="33">
        <f>2011 + Table1[[#This Row],[yr]]</f>
        <v>2011</v>
      </c>
      <c r="U468" s="33" t="str">
        <f t="shared" si="57"/>
        <v>January</v>
      </c>
      <c r="V468" s="33" t="str">
        <f t="shared" si="58"/>
        <v>11 AM</v>
      </c>
      <c r="W468" s="33" t="b">
        <f>Table1[[#This Row],[holiday]]</f>
        <v>0</v>
      </c>
      <c r="X468" s="33" t="str">
        <f t="shared" si="59"/>
        <v>Friday</v>
      </c>
      <c r="Y468" s="33" t="str">
        <f t="shared" si="60"/>
        <v>Clear</v>
      </c>
      <c r="Z468" s="33" t="str">
        <f t="shared" si="61"/>
        <v>9 °C</v>
      </c>
      <c r="AA468" s="33" t="str">
        <f t="shared" si="61"/>
        <v>7.5 °C</v>
      </c>
      <c r="AB468" s="33" t="str">
        <f t="shared" si="62"/>
        <v>41 %</v>
      </c>
      <c r="AC468" s="33" t="str">
        <f t="shared" si="63"/>
        <v>31 km/h</v>
      </c>
      <c r="AD468" s="33">
        <f>Table1[[#This Row],[casual]]</f>
        <v>6</v>
      </c>
      <c r="AE468" s="33">
        <f>Table1[[#This Row],[registered]]</f>
        <v>53</v>
      </c>
      <c r="AF468" s="33">
        <f>Table1[[#This Row],[cnt]]</f>
        <v>59</v>
      </c>
    </row>
    <row r="469" spans="1:32" ht="15" thickBot="1" x14ac:dyDescent="0.35">
      <c r="A469" s="26">
        <v>468</v>
      </c>
      <c r="B469" s="17">
        <v>40564</v>
      </c>
      <c r="C469" s="10">
        <v>1</v>
      </c>
      <c r="D469" s="10">
        <v>0</v>
      </c>
      <c r="E469" s="10">
        <v>1</v>
      </c>
      <c r="F469" s="10">
        <v>12</v>
      </c>
      <c r="G469" s="18" t="b">
        <v>0</v>
      </c>
      <c r="H469" s="10">
        <v>5</v>
      </c>
      <c r="I469" s="10">
        <v>1</v>
      </c>
      <c r="J469" s="10">
        <v>0.22</v>
      </c>
      <c r="K469" s="16">
        <v>0.18179999999999999</v>
      </c>
      <c r="L469" s="16">
        <v>0.27</v>
      </c>
      <c r="M469" s="16">
        <v>0.58209999999999995</v>
      </c>
      <c r="N469" s="16">
        <v>11</v>
      </c>
      <c r="O469" s="16">
        <v>67</v>
      </c>
      <c r="P469" s="16">
        <v>78</v>
      </c>
      <c r="Q469" s="10">
        <v>468</v>
      </c>
      <c r="R469" s="17">
        <v>40564</v>
      </c>
      <c r="S469" t="str">
        <f t="shared" si="56"/>
        <v>Winter</v>
      </c>
      <c r="T469">
        <f>2011 + Table1[[#This Row],[yr]]</f>
        <v>2011</v>
      </c>
      <c r="U469" t="str">
        <f t="shared" si="57"/>
        <v>January</v>
      </c>
      <c r="V469" t="str">
        <f t="shared" si="58"/>
        <v>12 PM</v>
      </c>
      <c r="W469" t="b">
        <f>Table1[[#This Row],[holiday]]</f>
        <v>0</v>
      </c>
      <c r="X469" t="str">
        <f t="shared" si="59"/>
        <v>Friday</v>
      </c>
      <c r="Y469" t="str">
        <f t="shared" si="60"/>
        <v>Clear</v>
      </c>
      <c r="Z469" t="str">
        <f t="shared" si="61"/>
        <v>9 °C</v>
      </c>
      <c r="AA469" t="str">
        <f t="shared" si="61"/>
        <v>7.5 °C</v>
      </c>
      <c r="AB469" t="str">
        <f t="shared" si="62"/>
        <v>27 %</v>
      </c>
      <c r="AC469" t="str">
        <f t="shared" si="63"/>
        <v>39 km/h</v>
      </c>
      <c r="AD469">
        <f>Table1[[#This Row],[casual]]</f>
        <v>11</v>
      </c>
      <c r="AE469">
        <f>Table1[[#This Row],[registered]]</f>
        <v>67</v>
      </c>
      <c r="AF469">
        <f>Table1[[#This Row],[cnt]]</f>
        <v>78</v>
      </c>
    </row>
    <row r="470" spans="1:32" ht="15" thickBot="1" x14ac:dyDescent="0.35">
      <c r="A470" s="26">
        <v>469</v>
      </c>
      <c r="B470" s="17">
        <v>40564</v>
      </c>
      <c r="C470" s="10">
        <v>1</v>
      </c>
      <c r="D470" s="10">
        <v>0</v>
      </c>
      <c r="E470" s="10">
        <v>1</v>
      </c>
      <c r="F470" s="10">
        <v>13</v>
      </c>
      <c r="G470" s="18" t="b">
        <v>0</v>
      </c>
      <c r="H470" s="10">
        <v>5</v>
      </c>
      <c r="I470" s="10">
        <v>1</v>
      </c>
      <c r="J470" s="10">
        <v>0.2</v>
      </c>
      <c r="K470" s="16">
        <v>0.1515</v>
      </c>
      <c r="L470" s="16">
        <v>0.21</v>
      </c>
      <c r="M470" s="16">
        <v>0.58209999999999995</v>
      </c>
      <c r="N470" s="16">
        <v>8</v>
      </c>
      <c r="O470" s="16">
        <v>65</v>
      </c>
      <c r="P470" s="16">
        <v>73</v>
      </c>
      <c r="Q470" s="31">
        <v>469</v>
      </c>
      <c r="R470" s="32">
        <v>40564</v>
      </c>
      <c r="S470" s="33" t="str">
        <f t="shared" si="56"/>
        <v>Winter</v>
      </c>
      <c r="T470" s="33">
        <f>2011 + Table1[[#This Row],[yr]]</f>
        <v>2011</v>
      </c>
      <c r="U470" s="33" t="str">
        <f t="shared" si="57"/>
        <v>January</v>
      </c>
      <c r="V470" s="33" t="str">
        <f t="shared" si="58"/>
        <v>01 PM</v>
      </c>
      <c r="W470" s="33" t="b">
        <f>Table1[[#This Row],[holiday]]</f>
        <v>0</v>
      </c>
      <c r="X470" s="33" t="str">
        <f t="shared" si="59"/>
        <v>Friday</v>
      </c>
      <c r="Y470" s="33" t="str">
        <f t="shared" si="60"/>
        <v>Clear</v>
      </c>
      <c r="Z470" s="33" t="str">
        <f t="shared" si="61"/>
        <v>8.2 °C</v>
      </c>
      <c r="AA470" s="33" t="str">
        <f t="shared" si="61"/>
        <v>6.2 °C</v>
      </c>
      <c r="AB470" s="33" t="str">
        <f t="shared" si="62"/>
        <v>21 %</v>
      </c>
      <c r="AC470" s="33" t="str">
        <f t="shared" si="63"/>
        <v>39 km/h</v>
      </c>
      <c r="AD470" s="33">
        <f>Table1[[#This Row],[casual]]</f>
        <v>8</v>
      </c>
      <c r="AE470" s="33">
        <f>Table1[[#This Row],[registered]]</f>
        <v>65</v>
      </c>
      <c r="AF470" s="33">
        <f>Table1[[#This Row],[cnt]]</f>
        <v>73</v>
      </c>
    </row>
    <row r="471" spans="1:32" ht="15" thickBot="1" x14ac:dyDescent="0.35">
      <c r="A471" s="26">
        <v>470</v>
      </c>
      <c r="B471" s="17">
        <v>40564</v>
      </c>
      <c r="C471" s="10">
        <v>1</v>
      </c>
      <c r="D471" s="10">
        <v>0</v>
      </c>
      <c r="E471" s="10">
        <v>1</v>
      </c>
      <c r="F471" s="10">
        <v>14</v>
      </c>
      <c r="G471" s="18" t="b">
        <v>0</v>
      </c>
      <c r="H471" s="10">
        <v>5</v>
      </c>
      <c r="I471" s="10">
        <v>1</v>
      </c>
      <c r="J471" s="10">
        <v>0.2</v>
      </c>
      <c r="K471" s="16">
        <v>0.1515</v>
      </c>
      <c r="L471" s="16">
        <v>0.25</v>
      </c>
      <c r="M471" s="16">
        <v>0.52239999999999998</v>
      </c>
      <c r="N471" s="16">
        <v>6</v>
      </c>
      <c r="O471" s="16">
        <v>56</v>
      </c>
      <c r="P471" s="16">
        <v>62</v>
      </c>
      <c r="Q471" s="10">
        <v>470</v>
      </c>
      <c r="R471" s="17">
        <v>40564</v>
      </c>
      <c r="S471" t="str">
        <f t="shared" si="56"/>
        <v>Winter</v>
      </c>
      <c r="T471">
        <f>2011 + Table1[[#This Row],[yr]]</f>
        <v>2011</v>
      </c>
      <c r="U471" t="str">
        <f t="shared" si="57"/>
        <v>January</v>
      </c>
      <c r="V471" t="str">
        <f t="shared" si="58"/>
        <v>02 PM</v>
      </c>
      <c r="W471" t="b">
        <f>Table1[[#This Row],[holiday]]</f>
        <v>0</v>
      </c>
      <c r="X471" t="str">
        <f t="shared" si="59"/>
        <v>Friday</v>
      </c>
      <c r="Y471" t="str">
        <f t="shared" si="60"/>
        <v>Clear</v>
      </c>
      <c r="Z471" t="str">
        <f t="shared" si="61"/>
        <v>8.2 °C</v>
      </c>
      <c r="AA471" t="str">
        <f t="shared" si="61"/>
        <v>6.2 °C</v>
      </c>
      <c r="AB471" t="str">
        <f t="shared" si="62"/>
        <v>25 %</v>
      </c>
      <c r="AC471" t="str">
        <f t="shared" si="63"/>
        <v>35 km/h</v>
      </c>
      <c r="AD471">
        <f>Table1[[#This Row],[casual]]</f>
        <v>6</v>
      </c>
      <c r="AE471">
        <f>Table1[[#This Row],[registered]]</f>
        <v>56</v>
      </c>
      <c r="AF471">
        <f>Table1[[#This Row],[cnt]]</f>
        <v>62</v>
      </c>
    </row>
    <row r="472" spans="1:32" ht="15" thickBot="1" x14ac:dyDescent="0.35">
      <c r="A472" s="26">
        <v>471</v>
      </c>
      <c r="B472" s="17">
        <v>40564</v>
      </c>
      <c r="C472" s="10">
        <v>1</v>
      </c>
      <c r="D472" s="10">
        <v>0</v>
      </c>
      <c r="E472" s="10">
        <v>1</v>
      </c>
      <c r="F472" s="10">
        <v>15</v>
      </c>
      <c r="G472" s="18" t="b">
        <v>0</v>
      </c>
      <c r="H472" s="10">
        <v>5</v>
      </c>
      <c r="I472" s="10">
        <v>1</v>
      </c>
      <c r="J472" s="10">
        <v>0.16</v>
      </c>
      <c r="K472" s="16">
        <v>0.1212</v>
      </c>
      <c r="L472" s="16">
        <v>0.26</v>
      </c>
      <c r="M472" s="16">
        <v>0.44779999999999998</v>
      </c>
      <c r="N472" s="16">
        <v>4</v>
      </c>
      <c r="O472" s="16">
        <v>61</v>
      </c>
      <c r="P472" s="16">
        <v>65</v>
      </c>
      <c r="Q472" s="31">
        <v>471</v>
      </c>
      <c r="R472" s="32">
        <v>40564</v>
      </c>
      <c r="S472" s="33" t="str">
        <f t="shared" si="56"/>
        <v>Winter</v>
      </c>
      <c r="T472" s="33">
        <f>2011 + Table1[[#This Row],[yr]]</f>
        <v>2011</v>
      </c>
      <c r="U472" s="33" t="str">
        <f t="shared" si="57"/>
        <v>January</v>
      </c>
      <c r="V472" s="33" t="str">
        <f t="shared" si="58"/>
        <v>03 PM</v>
      </c>
      <c r="W472" s="33" t="b">
        <f>Table1[[#This Row],[holiday]]</f>
        <v>0</v>
      </c>
      <c r="X472" s="33" t="str">
        <f t="shared" si="59"/>
        <v>Friday</v>
      </c>
      <c r="Y472" s="33" t="str">
        <f t="shared" si="60"/>
        <v>Clear</v>
      </c>
      <c r="Z472" s="33" t="str">
        <f t="shared" si="61"/>
        <v>6.6 °C</v>
      </c>
      <c r="AA472" s="33" t="str">
        <f t="shared" si="61"/>
        <v>5 °C</v>
      </c>
      <c r="AB472" s="33" t="str">
        <f t="shared" si="62"/>
        <v>26 %</v>
      </c>
      <c r="AC472" s="33" t="str">
        <f t="shared" si="63"/>
        <v>30 km/h</v>
      </c>
      <c r="AD472" s="33">
        <f>Table1[[#This Row],[casual]]</f>
        <v>4</v>
      </c>
      <c r="AE472" s="33">
        <f>Table1[[#This Row],[registered]]</f>
        <v>61</v>
      </c>
      <c r="AF472" s="33">
        <f>Table1[[#This Row],[cnt]]</f>
        <v>65</v>
      </c>
    </row>
    <row r="473" spans="1:32" ht="15" thickBot="1" x14ac:dyDescent="0.35">
      <c r="A473" s="26">
        <v>472</v>
      </c>
      <c r="B473" s="17">
        <v>40564</v>
      </c>
      <c r="C473" s="10">
        <v>1</v>
      </c>
      <c r="D473" s="10">
        <v>0</v>
      </c>
      <c r="E473" s="10">
        <v>1</v>
      </c>
      <c r="F473" s="10">
        <v>16</v>
      </c>
      <c r="G473" s="18" t="b">
        <v>0</v>
      </c>
      <c r="H473" s="10">
        <v>5</v>
      </c>
      <c r="I473" s="10">
        <v>1</v>
      </c>
      <c r="J473" s="10">
        <v>0.16</v>
      </c>
      <c r="K473" s="16">
        <v>0.13639999999999999</v>
      </c>
      <c r="L473" s="16">
        <v>0.26</v>
      </c>
      <c r="M473" s="16">
        <v>0.35820000000000002</v>
      </c>
      <c r="N473" s="16">
        <v>0</v>
      </c>
      <c r="O473" s="16">
        <v>97</v>
      </c>
      <c r="P473" s="16">
        <v>97</v>
      </c>
      <c r="Q473" s="10">
        <v>472</v>
      </c>
      <c r="R473" s="17">
        <v>40564</v>
      </c>
      <c r="S473" t="str">
        <f t="shared" si="56"/>
        <v>Winter</v>
      </c>
      <c r="T473">
        <f>2011 + Table1[[#This Row],[yr]]</f>
        <v>2011</v>
      </c>
      <c r="U473" t="str">
        <f t="shared" si="57"/>
        <v>January</v>
      </c>
      <c r="V473" t="str">
        <f t="shared" si="58"/>
        <v>04 PM</v>
      </c>
      <c r="W473" t="b">
        <f>Table1[[#This Row],[holiday]]</f>
        <v>0</v>
      </c>
      <c r="X473" t="str">
        <f t="shared" si="59"/>
        <v>Friday</v>
      </c>
      <c r="Y473" t="str">
        <f t="shared" si="60"/>
        <v>Clear</v>
      </c>
      <c r="Z473" t="str">
        <f t="shared" si="61"/>
        <v>6.6 °C</v>
      </c>
      <c r="AA473" t="str">
        <f t="shared" si="61"/>
        <v>5.6 °C</v>
      </c>
      <c r="AB473" t="str">
        <f t="shared" si="62"/>
        <v>26 %</v>
      </c>
      <c r="AC473" t="str">
        <f t="shared" si="63"/>
        <v>24 km/h</v>
      </c>
      <c r="AD473">
        <f>Table1[[#This Row],[casual]]</f>
        <v>0</v>
      </c>
      <c r="AE473">
        <f>Table1[[#This Row],[registered]]</f>
        <v>97</v>
      </c>
      <c r="AF473">
        <f>Table1[[#This Row],[cnt]]</f>
        <v>97</v>
      </c>
    </row>
    <row r="474" spans="1:32" ht="15" thickBot="1" x14ac:dyDescent="0.35">
      <c r="A474" s="26">
        <v>473</v>
      </c>
      <c r="B474" s="17">
        <v>40564</v>
      </c>
      <c r="C474" s="10">
        <v>1</v>
      </c>
      <c r="D474" s="10">
        <v>0</v>
      </c>
      <c r="E474" s="10">
        <v>1</v>
      </c>
      <c r="F474" s="10">
        <v>17</v>
      </c>
      <c r="G474" s="18" t="b">
        <v>0</v>
      </c>
      <c r="H474" s="10">
        <v>5</v>
      </c>
      <c r="I474" s="10">
        <v>1</v>
      </c>
      <c r="J474" s="10">
        <v>0.14000000000000001</v>
      </c>
      <c r="K474" s="16">
        <v>0.1212</v>
      </c>
      <c r="L474" s="16">
        <v>0.28000000000000003</v>
      </c>
      <c r="M474" s="16">
        <v>0.35820000000000002</v>
      </c>
      <c r="N474" s="16">
        <v>10</v>
      </c>
      <c r="O474" s="16">
        <v>151</v>
      </c>
      <c r="P474" s="16">
        <v>161</v>
      </c>
      <c r="Q474" s="31">
        <v>473</v>
      </c>
      <c r="R474" s="32">
        <v>40564</v>
      </c>
      <c r="S474" s="33" t="str">
        <f t="shared" si="56"/>
        <v>Winter</v>
      </c>
      <c r="T474" s="33">
        <f>2011 + Table1[[#This Row],[yr]]</f>
        <v>2011</v>
      </c>
      <c r="U474" s="33" t="str">
        <f t="shared" si="57"/>
        <v>January</v>
      </c>
      <c r="V474" s="33" t="str">
        <f t="shared" si="58"/>
        <v>05 PM</v>
      </c>
      <c r="W474" s="33" t="b">
        <f>Table1[[#This Row],[holiday]]</f>
        <v>0</v>
      </c>
      <c r="X474" s="33" t="str">
        <f t="shared" si="59"/>
        <v>Friday</v>
      </c>
      <c r="Y474" s="33" t="str">
        <f t="shared" si="60"/>
        <v>Clear</v>
      </c>
      <c r="Z474" s="33" t="str">
        <f t="shared" si="61"/>
        <v>5.7 °C</v>
      </c>
      <c r="AA474" s="33" t="str">
        <f t="shared" si="61"/>
        <v>5 °C</v>
      </c>
      <c r="AB474" s="33" t="str">
        <f t="shared" si="62"/>
        <v>28 %</v>
      </c>
      <c r="AC474" s="33" t="str">
        <f t="shared" si="63"/>
        <v>24 km/h</v>
      </c>
      <c r="AD474" s="33">
        <f>Table1[[#This Row],[casual]]</f>
        <v>10</v>
      </c>
      <c r="AE474" s="33">
        <f>Table1[[#This Row],[registered]]</f>
        <v>151</v>
      </c>
      <c r="AF474" s="33">
        <f>Table1[[#This Row],[cnt]]</f>
        <v>161</v>
      </c>
    </row>
    <row r="475" spans="1:32" ht="15" thickBot="1" x14ac:dyDescent="0.35">
      <c r="A475" s="26">
        <v>474</v>
      </c>
      <c r="B475" s="17">
        <v>40564</v>
      </c>
      <c r="C475" s="10">
        <v>1</v>
      </c>
      <c r="D475" s="10">
        <v>0</v>
      </c>
      <c r="E475" s="10">
        <v>1</v>
      </c>
      <c r="F475" s="10">
        <v>18</v>
      </c>
      <c r="G475" s="18" t="b">
        <v>0</v>
      </c>
      <c r="H475" s="10">
        <v>5</v>
      </c>
      <c r="I475" s="10">
        <v>1</v>
      </c>
      <c r="J475" s="10">
        <v>0.12</v>
      </c>
      <c r="K475" s="16">
        <v>0.1212</v>
      </c>
      <c r="L475" s="16">
        <v>0.3</v>
      </c>
      <c r="M475" s="16">
        <v>0.25369999999999998</v>
      </c>
      <c r="N475" s="16">
        <v>1</v>
      </c>
      <c r="O475" s="16">
        <v>119</v>
      </c>
      <c r="P475" s="16">
        <v>120</v>
      </c>
      <c r="Q475" s="10">
        <v>474</v>
      </c>
      <c r="R475" s="17">
        <v>40564</v>
      </c>
      <c r="S475" t="str">
        <f t="shared" si="56"/>
        <v>Winter</v>
      </c>
      <c r="T475">
        <f>2011 + Table1[[#This Row],[yr]]</f>
        <v>2011</v>
      </c>
      <c r="U475" t="str">
        <f t="shared" si="57"/>
        <v>January</v>
      </c>
      <c r="V475" t="str">
        <f t="shared" si="58"/>
        <v>06 PM</v>
      </c>
      <c r="W475" t="b">
        <f>Table1[[#This Row],[holiday]]</f>
        <v>0</v>
      </c>
      <c r="X475" t="str">
        <f t="shared" si="59"/>
        <v>Friday</v>
      </c>
      <c r="Y475" t="str">
        <f t="shared" si="60"/>
        <v>Clear</v>
      </c>
      <c r="Z475" t="str">
        <f t="shared" si="61"/>
        <v>4.9 °C</v>
      </c>
      <c r="AA475" t="str">
        <f t="shared" si="61"/>
        <v>5 °C</v>
      </c>
      <c r="AB475" t="str">
        <f t="shared" si="62"/>
        <v>30 %</v>
      </c>
      <c r="AC475" t="str">
        <f t="shared" si="63"/>
        <v>17 km/h</v>
      </c>
      <c r="AD475">
        <f>Table1[[#This Row],[casual]]</f>
        <v>1</v>
      </c>
      <c r="AE475">
        <f>Table1[[#This Row],[registered]]</f>
        <v>119</v>
      </c>
      <c r="AF475">
        <f>Table1[[#This Row],[cnt]]</f>
        <v>120</v>
      </c>
    </row>
    <row r="476" spans="1:32" ht="15" thickBot="1" x14ac:dyDescent="0.35">
      <c r="A476" s="26">
        <v>475</v>
      </c>
      <c r="B476" s="17">
        <v>40564</v>
      </c>
      <c r="C476" s="10">
        <v>1</v>
      </c>
      <c r="D476" s="10">
        <v>0</v>
      </c>
      <c r="E476" s="10">
        <v>1</v>
      </c>
      <c r="F476" s="10">
        <v>19</v>
      </c>
      <c r="G476" s="18" t="b">
        <v>0</v>
      </c>
      <c r="H476" s="10">
        <v>5</v>
      </c>
      <c r="I476" s="10">
        <v>1</v>
      </c>
      <c r="J476" s="10">
        <v>0.12</v>
      </c>
      <c r="K476" s="16">
        <v>0.1061</v>
      </c>
      <c r="L476" s="16">
        <v>0.3</v>
      </c>
      <c r="M476" s="16">
        <v>0.32840000000000003</v>
      </c>
      <c r="N476" s="16">
        <v>3</v>
      </c>
      <c r="O476" s="16">
        <v>93</v>
      </c>
      <c r="P476" s="16">
        <v>96</v>
      </c>
      <c r="Q476" s="31">
        <v>475</v>
      </c>
      <c r="R476" s="32">
        <v>40564</v>
      </c>
      <c r="S476" s="33" t="str">
        <f t="shared" si="56"/>
        <v>Winter</v>
      </c>
      <c r="T476" s="33">
        <f>2011 + Table1[[#This Row],[yr]]</f>
        <v>2011</v>
      </c>
      <c r="U476" s="33" t="str">
        <f t="shared" si="57"/>
        <v>January</v>
      </c>
      <c r="V476" s="33" t="str">
        <f t="shared" si="58"/>
        <v>07 PM</v>
      </c>
      <c r="W476" s="33" t="b">
        <f>Table1[[#This Row],[holiday]]</f>
        <v>0</v>
      </c>
      <c r="X476" s="33" t="str">
        <f t="shared" si="59"/>
        <v>Friday</v>
      </c>
      <c r="Y476" s="33" t="str">
        <f t="shared" si="60"/>
        <v>Clear</v>
      </c>
      <c r="Z476" s="33" t="str">
        <f t="shared" si="61"/>
        <v>4.9 °C</v>
      </c>
      <c r="AA476" s="33" t="str">
        <f t="shared" si="61"/>
        <v>4.4 °C</v>
      </c>
      <c r="AB476" s="33" t="str">
        <f t="shared" si="62"/>
        <v>30 %</v>
      </c>
      <c r="AC476" s="33" t="str">
        <f t="shared" si="63"/>
        <v>22 km/h</v>
      </c>
      <c r="AD476" s="33">
        <f>Table1[[#This Row],[casual]]</f>
        <v>3</v>
      </c>
      <c r="AE476" s="33">
        <f>Table1[[#This Row],[registered]]</f>
        <v>93</v>
      </c>
      <c r="AF476" s="33">
        <f>Table1[[#This Row],[cnt]]</f>
        <v>96</v>
      </c>
    </row>
    <row r="477" spans="1:32" ht="15" thickBot="1" x14ac:dyDescent="0.35">
      <c r="A477" s="26">
        <v>476</v>
      </c>
      <c r="B477" s="17">
        <v>40564</v>
      </c>
      <c r="C477" s="10">
        <v>1</v>
      </c>
      <c r="D477" s="10">
        <v>0</v>
      </c>
      <c r="E477" s="10">
        <v>1</v>
      </c>
      <c r="F477" s="10">
        <v>20</v>
      </c>
      <c r="G477" s="18" t="b">
        <v>0</v>
      </c>
      <c r="H477" s="10">
        <v>5</v>
      </c>
      <c r="I477" s="10">
        <v>1</v>
      </c>
      <c r="J477" s="10">
        <v>0.1</v>
      </c>
      <c r="K477" s="16">
        <v>7.5800000000000006E-2</v>
      </c>
      <c r="L477" s="16">
        <v>0.33</v>
      </c>
      <c r="M477" s="16">
        <v>0.41789999999999999</v>
      </c>
      <c r="N477" s="16">
        <v>1</v>
      </c>
      <c r="O477" s="16">
        <v>52</v>
      </c>
      <c r="P477" s="16">
        <v>53</v>
      </c>
      <c r="Q477" s="10">
        <v>476</v>
      </c>
      <c r="R477" s="17">
        <v>40564</v>
      </c>
      <c r="S477" t="str">
        <f t="shared" si="56"/>
        <v>Winter</v>
      </c>
      <c r="T477">
        <f>2011 + Table1[[#This Row],[yr]]</f>
        <v>2011</v>
      </c>
      <c r="U477" t="str">
        <f t="shared" si="57"/>
        <v>January</v>
      </c>
      <c r="V477" t="str">
        <f t="shared" si="58"/>
        <v>08 PM</v>
      </c>
      <c r="W477" t="b">
        <f>Table1[[#This Row],[holiday]]</f>
        <v>0</v>
      </c>
      <c r="X477" t="str">
        <f t="shared" si="59"/>
        <v>Friday</v>
      </c>
      <c r="Y477" t="str">
        <f t="shared" si="60"/>
        <v>Clear</v>
      </c>
      <c r="Z477" t="str">
        <f t="shared" si="61"/>
        <v>4.1 °C</v>
      </c>
      <c r="AA477" t="str">
        <f t="shared" si="61"/>
        <v>3.1 °C</v>
      </c>
      <c r="AB477" t="str">
        <f t="shared" si="62"/>
        <v>33 %</v>
      </c>
      <c r="AC477" t="str">
        <f t="shared" si="63"/>
        <v>28 km/h</v>
      </c>
      <c r="AD477">
        <f>Table1[[#This Row],[casual]]</f>
        <v>1</v>
      </c>
      <c r="AE477">
        <f>Table1[[#This Row],[registered]]</f>
        <v>52</v>
      </c>
      <c r="AF477">
        <f>Table1[[#This Row],[cnt]]</f>
        <v>53</v>
      </c>
    </row>
    <row r="478" spans="1:32" ht="15" thickBot="1" x14ac:dyDescent="0.35">
      <c r="A478" s="26">
        <v>477</v>
      </c>
      <c r="B478" s="17">
        <v>40564</v>
      </c>
      <c r="C478" s="10">
        <v>1</v>
      </c>
      <c r="D478" s="10">
        <v>0</v>
      </c>
      <c r="E478" s="10">
        <v>1</v>
      </c>
      <c r="F478" s="10">
        <v>21</v>
      </c>
      <c r="G478" s="18" t="b">
        <v>0</v>
      </c>
      <c r="H478" s="10">
        <v>5</v>
      </c>
      <c r="I478" s="10">
        <v>1</v>
      </c>
      <c r="J478" s="10">
        <v>0.08</v>
      </c>
      <c r="K478" s="16">
        <v>7.5800000000000006E-2</v>
      </c>
      <c r="L478" s="16">
        <v>0.38</v>
      </c>
      <c r="M478" s="16">
        <v>0.28360000000000002</v>
      </c>
      <c r="N478" s="16">
        <v>0</v>
      </c>
      <c r="O478" s="16">
        <v>41</v>
      </c>
      <c r="P478" s="16">
        <v>41</v>
      </c>
      <c r="Q478" s="31">
        <v>477</v>
      </c>
      <c r="R478" s="32">
        <v>40564</v>
      </c>
      <c r="S478" s="33" t="str">
        <f t="shared" si="56"/>
        <v>Winter</v>
      </c>
      <c r="T478" s="33">
        <f>2011 + Table1[[#This Row],[yr]]</f>
        <v>2011</v>
      </c>
      <c r="U478" s="33" t="str">
        <f t="shared" si="57"/>
        <v>January</v>
      </c>
      <c r="V478" s="33" t="str">
        <f t="shared" si="58"/>
        <v>09 PM</v>
      </c>
      <c r="W478" s="33" t="b">
        <f>Table1[[#This Row],[holiday]]</f>
        <v>0</v>
      </c>
      <c r="X478" s="33" t="str">
        <f t="shared" si="59"/>
        <v>Friday</v>
      </c>
      <c r="Y478" s="33" t="str">
        <f t="shared" si="60"/>
        <v>Clear</v>
      </c>
      <c r="Z478" s="33" t="str">
        <f t="shared" si="61"/>
        <v>3.3 °C</v>
      </c>
      <c r="AA478" s="33" t="str">
        <f t="shared" si="61"/>
        <v>3.1 °C</v>
      </c>
      <c r="AB478" s="33" t="str">
        <f t="shared" si="62"/>
        <v>38 %</v>
      </c>
      <c r="AC478" s="33" t="str">
        <f t="shared" si="63"/>
        <v>19 km/h</v>
      </c>
      <c r="AD478" s="33">
        <f>Table1[[#This Row],[casual]]</f>
        <v>0</v>
      </c>
      <c r="AE478" s="33">
        <f>Table1[[#This Row],[registered]]</f>
        <v>41</v>
      </c>
      <c r="AF478" s="33">
        <f>Table1[[#This Row],[cnt]]</f>
        <v>41</v>
      </c>
    </row>
    <row r="479" spans="1:32" ht="15" thickBot="1" x14ac:dyDescent="0.35">
      <c r="A479" s="26">
        <v>478</v>
      </c>
      <c r="B479" s="17">
        <v>40564</v>
      </c>
      <c r="C479" s="10">
        <v>1</v>
      </c>
      <c r="D479" s="10">
        <v>0</v>
      </c>
      <c r="E479" s="10">
        <v>1</v>
      </c>
      <c r="F479" s="10">
        <v>22</v>
      </c>
      <c r="G479" s="18" t="b">
        <v>0</v>
      </c>
      <c r="H479" s="10">
        <v>5</v>
      </c>
      <c r="I479" s="10">
        <v>1</v>
      </c>
      <c r="J479" s="10">
        <v>0.06</v>
      </c>
      <c r="K479" s="16">
        <v>3.0300000000000001E-2</v>
      </c>
      <c r="L479" s="16">
        <v>0.41</v>
      </c>
      <c r="M479" s="16">
        <v>0.3881</v>
      </c>
      <c r="N479" s="16">
        <v>1</v>
      </c>
      <c r="O479" s="16">
        <v>33</v>
      </c>
      <c r="P479" s="16">
        <v>34</v>
      </c>
      <c r="Q479" s="10">
        <v>478</v>
      </c>
      <c r="R479" s="17">
        <v>40564</v>
      </c>
      <c r="S479" t="str">
        <f t="shared" si="56"/>
        <v>Winter</v>
      </c>
      <c r="T479">
        <f>2011 + Table1[[#This Row],[yr]]</f>
        <v>2011</v>
      </c>
      <c r="U479" t="str">
        <f t="shared" si="57"/>
        <v>January</v>
      </c>
      <c r="V479" t="str">
        <f t="shared" si="58"/>
        <v>10 PM</v>
      </c>
      <c r="W479" t="b">
        <f>Table1[[#This Row],[holiday]]</f>
        <v>0</v>
      </c>
      <c r="X479" t="str">
        <f t="shared" si="59"/>
        <v>Friday</v>
      </c>
      <c r="Y479" t="str">
        <f t="shared" si="60"/>
        <v>Clear</v>
      </c>
      <c r="Z479" t="str">
        <f t="shared" si="61"/>
        <v>2.5 °C</v>
      </c>
      <c r="AA479" t="str">
        <f t="shared" si="61"/>
        <v>1.2 °C</v>
      </c>
      <c r="AB479" t="str">
        <f t="shared" si="62"/>
        <v>41 %</v>
      </c>
      <c r="AC479" t="str">
        <f t="shared" si="63"/>
        <v>26 km/h</v>
      </c>
      <c r="AD479">
        <f>Table1[[#This Row],[casual]]</f>
        <v>1</v>
      </c>
      <c r="AE479">
        <f>Table1[[#This Row],[registered]]</f>
        <v>33</v>
      </c>
      <c r="AF479">
        <f>Table1[[#This Row],[cnt]]</f>
        <v>34</v>
      </c>
    </row>
    <row r="480" spans="1:32" ht="15" thickBot="1" x14ac:dyDescent="0.35">
      <c r="A480" s="26">
        <v>479</v>
      </c>
      <c r="B480" s="17">
        <v>40564</v>
      </c>
      <c r="C480" s="10">
        <v>1</v>
      </c>
      <c r="D480" s="10">
        <v>0</v>
      </c>
      <c r="E480" s="10">
        <v>1</v>
      </c>
      <c r="F480" s="10">
        <v>23</v>
      </c>
      <c r="G480" s="18" t="b">
        <v>0</v>
      </c>
      <c r="H480" s="10">
        <v>5</v>
      </c>
      <c r="I480" s="10">
        <v>1</v>
      </c>
      <c r="J480" s="10">
        <v>0.06</v>
      </c>
      <c r="K480" s="16">
        <v>4.5499999999999999E-2</v>
      </c>
      <c r="L480" s="16">
        <v>0.38</v>
      </c>
      <c r="M480" s="16">
        <v>0.32840000000000003</v>
      </c>
      <c r="N480" s="16">
        <v>0</v>
      </c>
      <c r="O480" s="16">
        <v>27</v>
      </c>
      <c r="P480" s="16">
        <v>27</v>
      </c>
      <c r="Q480" s="31">
        <v>479</v>
      </c>
      <c r="R480" s="32">
        <v>40564</v>
      </c>
      <c r="S480" s="33" t="str">
        <f t="shared" si="56"/>
        <v>Winter</v>
      </c>
      <c r="T480" s="33">
        <f>2011 + Table1[[#This Row],[yr]]</f>
        <v>2011</v>
      </c>
      <c r="U480" s="33" t="str">
        <f t="shared" si="57"/>
        <v>January</v>
      </c>
      <c r="V480" s="33" t="str">
        <f t="shared" si="58"/>
        <v>11 PM</v>
      </c>
      <c r="W480" s="33" t="b">
        <f>Table1[[#This Row],[holiday]]</f>
        <v>0</v>
      </c>
      <c r="X480" s="33" t="str">
        <f t="shared" si="59"/>
        <v>Friday</v>
      </c>
      <c r="Y480" s="33" t="str">
        <f t="shared" si="60"/>
        <v>Clear</v>
      </c>
      <c r="Z480" s="33" t="str">
        <f t="shared" si="61"/>
        <v>2.5 °C</v>
      </c>
      <c r="AA480" s="33" t="str">
        <f t="shared" si="61"/>
        <v>1.9 °C</v>
      </c>
      <c r="AB480" s="33" t="str">
        <f t="shared" si="62"/>
        <v>38 %</v>
      </c>
      <c r="AC480" s="33" t="str">
        <f t="shared" si="63"/>
        <v>22 km/h</v>
      </c>
      <c r="AD480" s="33">
        <f>Table1[[#This Row],[casual]]</f>
        <v>0</v>
      </c>
      <c r="AE480" s="33">
        <f>Table1[[#This Row],[registered]]</f>
        <v>27</v>
      </c>
      <c r="AF480" s="33">
        <f>Table1[[#This Row],[cnt]]</f>
        <v>27</v>
      </c>
    </row>
    <row r="481" spans="1:32" ht="15" thickBot="1" x14ac:dyDescent="0.35">
      <c r="A481" s="26">
        <v>480</v>
      </c>
      <c r="B481" s="17">
        <v>40565</v>
      </c>
      <c r="C481" s="10">
        <v>1</v>
      </c>
      <c r="D481" s="10">
        <v>0</v>
      </c>
      <c r="E481" s="10">
        <v>1</v>
      </c>
      <c r="F481" s="10">
        <v>0</v>
      </c>
      <c r="G481" s="18" t="b">
        <v>0</v>
      </c>
      <c r="H481" s="10">
        <v>6</v>
      </c>
      <c r="I481" s="10">
        <v>1</v>
      </c>
      <c r="J481" s="10">
        <v>0.04</v>
      </c>
      <c r="K481" s="16">
        <v>3.0300000000000001E-2</v>
      </c>
      <c r="L481" s="16">
        <v>0.45</v>
      </c>
      <c r="M481" s="16">
        <v>0.25369999999999998</v>
      </c>
      <c r="N481" s="16">
        <v>0</v>
      </c>
      <c r="O481" s="16">
        <v>13</v>
      </c>
      <c r="P481" s="16">
        <v>13</v>
      </c>
      <c r="Q481" s="10">
        <v>480</v>
      </c>
      <c r="R481" s="17">
        <v>40565</v>
      </c>
      <c r="S481" t="str">
        <f t="shared" si="56"/>
        <v>Winter</v>
      </c>
      <c r="T481">
        <f>2011 + Table1[[#This Row],[yr]]</f>
        <v>2011</v>
      </c>
      <c r="U481" t="str">
        <f t="shared" si="57"/>
        <v>January</v>
      </c>
      <c r="V481" t="str">
        <f t="shared" si="58"/>
        <v>12 AM</v>
      </c>
      <c r="W481" t="b">
        <f>Table1[[#This Row],[holiday]]</f>
        <v>0</v>
      </c>
      <c r="X481" t="str">
        <f t="shared" si="59"/>
        <v>Saturday</v>
      </c>
      <c r="Y481" t="str">
        <f t="shared" si="60"/>
        <v>Clear</v>
      </c>
      <c r="Z481" t="str">
        <f t="shared" si="61"/>
        <v>1.6 °C</v>
      </c>
      <c r="AA481" t="str">
        <f t="shared" si="61"/>
        <v>1.2 °C</v>
      </c>
      <c r="AB481" t="str">
        <f t="shared" si="62"/>
        <v>45 %</v>
      </c>
      <c r="AC481" t="str">
        <f t="shared" si="63"/>
        <v>17 km/h</v>
      </c>
      <c r="AD481">
        <f>Table1[[#This Row],[casual]]</f>
        <v>0</v>
      </c>
      <c r="AE481">
        <f>Table1[[#This Row],[registered]]</f>
        <v>13</v>
      </c>
      <c r="AF481">
        <f>Table1[[#This Row],[cnt]]</f>
        <v>13</v>
      </c>
    </row>
    <row r="482" spans="1:32" ht="15" thickBot="1" x14ac:dyDescent="0.35">
      <c r="A482" s="26">
        <v>481</v>
      </c>
      <c r="B482" s="17">
        <v>40565</v>
      </c>
      <c r="C482" s="10">
        <v>1</v>
      </c>
      <c r="D482" s="10">
        <v>0</v>
      </c>
      <c r="E482" s="10">
        <v>1</v>
      </c>
      <c r="F482" s="10">
        <v>1</v>
      </c>
      <c r="G482" s="18" t="b">
        <v>0</v>
      </c>
      <c r="H482" s="10">
        <v>6</v>
      </c>
      <c r="I482" s="10">
        <v>2</v>
      </c>
      <c r="J482" s="10">
        <v>0.04</v>
      </c>
      <c r="K482" s="16">
        <v>0</v>
      </c>
      <c r="L482" s="16">
        <v>0.41</v>
      </c>
      <c r="M482" s="16">
        <v>0.3881</v>
      </c>
      <c r="N482" s="16">
        <v>3</v>
      </c>
      <c r="O482" s="16">
        <v>9</v>
      </c>
      <c r="P482" s="16">
        <v>12</v>
      </c>
      <c r="Q482" s="31">
        <v>481</v>
      </c>
      <c r="R482" s="32">
        <v>40565</v>
      </c>
      <c r="S482" s="33" t="str">
        <f t="shared" si="56"/>
        <v>Winter</v>
      </c>
      <c r="T482" s="33">
        <f>2011 + Table1[[#This Row],[yr]]</f>
        <v>2011</v>
      </c>
      <c r="U482" s="33" t="str">
        <f t="shared" si="57"/>
        <v>January</v>
      </c>
      <c r="V482" s="33" t="str">
        <f t="shared" si="58"/>
        <v>01 AM</v>
      </c>
      <c r="W482" s="33" t="b">
        <f>Table1[[#This Row],[holiday]]</f>
        <v>0</v>
      </c>
      <c r="X482" s="33" t="str">
        <f t="shared" si="59"/>
        <v>Saturday</v>
      </c>
      <c r="Y482" s="33" t="str">
        <f t="shared" si="60"/>
        <v>Mist</v>
      </c>
      <c r="Z482" s="33" t="str">
        <f t="shared" si="61"/>
        <v>1.6 °C</v>
      </c>
      <c r="AA482" s="33" t="str">
        <f t="shared" si="61"/>
        <v>0 °C</v>
      </c>
      <c r="AB482" s="33" t="str">
        <f t="shared" si="62"/>
        <v>41 %</v>
      </c>
      <c r="AC482" s="33" t="str">
        <f t="shared" si="63"/>
        <v>26 km/h</v>
      </c>
      <c r="AD482" s="33">
        <f>Table1[[#This Row],[casual]]</f>
        <v>3</v>
      </c>
      <c r="AE482" s="33">
        <f>Table1[[#This Row],[registered]]</f>
        <v>9</v>
      </c>
      <c r="AF482" s="33">
        <f>Table1[[#This Row],[cnt]]</f>
        <v>12</v>
      </c>
    </row>
    <row r="483" spans="1:32" ht="15" thickBot="1" x14ac:dyDescent="0.35">
      <c r="A483" s="26">
        <v>482</v>
      </c>
      <c r="B483" s="17">
        <v>40565</v>
      </c>
      <c r="C483" s="10">
        <v>1</v>
      </c>
      <c r="D483" s="10">
        <v>0</v>
      </c>
      <c r="E483" s="10">
        <v>1</v>
      </c>
      <c r="F483" s="10">
        <v>2</v>
      </c>
      <c r="G483" s="18" t="b">
        <v>0</v>
      </c>
      <c r="H483" s="10">
        <v>6</v>
      </c>
      <c r="I483" s="10">
        <v>2</v>
      </c>
      <c r="J483" s="10">
        <v>0.04</v>
      </c>
      <c r="K483" s="16">
        <v>3.0300000000000001E-2</v>
      </c>
      <c r="L483" s="16">
        <v>0.41</v>
      </c>
      <c r="M483" s="16">
        <v>0.25369999999999998</v>
      </c>
      <c r="N483" s="16">
        <v>0</v>
      </c>
      <c r="O483" s="16">
        <v>11</v>
      </c>
      <c r="P483" s="16">
        <v>11</v>
      </c>
      <c r="Q483" s="10">
        <v>482</v>
      </c>
      <c r="R483" s="17">
        <v>40565</v>
      </c>
      <c r="S483" t="str">
        <f t="shared" si="56"/>
        <v>Winter</v>
      </c>
      <c r="T483">
        <f>2011 + Table1[[#This Row],[yr]]</f>
        <v>2011</v>
      </c>
      <c r="U483" t="str">
        <f t="shared" si="57"/>
        <v>January</v>
      </c>
      <c r="V483" t="str">
        <f t="shared" si="58"/>
        <v>02 AM</v>
      </c>
      <c r="W483" t="b">
        <f>Table1[[#This Row],[holiday]]</f>
        <v>0</v>
      </c>
      <c r="X483" t="str">
        <f t="shared" si="59"/>
        <v>Saturday</v>
      </c>
      <c r="Y483" t="str">
        <f t="shared" si="60"/>
        <v>Mist</v>
      </c>
      <c r="Z483" t="str">
        <f t="shared" si="61"/>
        <v>1.6 °C</v>
      </c>
      <c r="AA483" t="str">
        <f t="shared" si="61"/>
        <v>1.2 °C</v>
      </c>
      <c r="AB483" t="str">
        <f t="shared" si="62"/>
        <v>41 %</v>
      </c>
      <c r="AC483" t="str">
        <f t="shared" si="63"/>
        <v>17 km/h</v>
      </c>
      <c r="AD483">
        <f>Table1[[#This Row],[casual]]</f>
        <v>0</v>
      </c>
      <c r="AE483">
        <f>Table1[[#This Row],[registered]]</f>
        <v>11</v>
      </c>
      <c r="AF483">
        <f>Table1[[#This Row],[cnt]]</f>
        <v>11</v>
      </c>
    </row>
    <row r="484" spans="1:32" ht="15" thickBot="1" x14ac:dyDescent="0.35">
      <c r="A484" s="26">
        <v>483</v>
      </c>
      <c r="B484" s="17">
        <v>40565</v>
      </c>
      <c r="C484" s="10">
        <v>1</v>
      </c>
      <c r="D484" s="10">
        <v>0</v>
      </c>
      <c r="E484" s="10">
        <v>1</v>
      </c>
      <c r="F484" s="10">
        <v>3</v>
      </c>
      <c r="G484" s="18" t="b">
        <v>0</v>
      </c>
      <c r="H484" s="10">
        <v>6</v>
      </c>
      <c r="I484" s="10">
        <v>2</v>
      </c>
      <c r="J484" s="10">
        <v>0.04</v>
      </c>
      <c r="K484" s="16">
        <v>3.0300000000000001E-2</v>
      </c>
      <c r="L484" s="16">
        <v>0.41</v>
      </c>
      <c r="M484" s="16">
        <v>0.28360000000000002</v>
      </c>
      <c r="N484" s="16">
        <v>1</v>
      </c>
      <c r="O484" s="16">
        <v>6</v>
      </c>
      <c r="P484" s="16">
        <v>7</v>
      </c>
      <c r="Q484" s="31">
        <v>483</v>
      </c>
      <c r="R484" s="32">
        <v>40565</v>
      </c>
      <c r="S484" s="33" t="str">
        <f t="shared" si="56"/>
        <v>Winter</v>
      </c>
      <c r="T484" s="33">
        <f>2011 + Table1[[#This Row],[yr]]</f>
        <v>2011</v>
      </c>
      <c r="U484" s="33" t="str">
        <f t="shared" si="57"/>
        <v>January</v>
      </c>
      <c r="V484" s="33" t="str">
        <f t="shared" si="58"/>
        <v>03 AM</v>
      </c>
      <c r="W484" s="33" t="b">
        <f>Table1[[#This Row],[holiday]]</f>
        <v>0</v>
      </c>
      <c r="X484" s="33" t="str">
        <f t="shared" si="59"/>
        <v>Saturday</v>
      </c>
      <c r="Y484" s="33" t="str">
        <f t="shared" si="60"/>
        <v>Mist</v>
      </c>
      <c r="Z484" s="33" t="str">
        <f t="shared" si="61"/>
        <v>1.6 °C</v>
      </c>
      <c r="AA484" s="33" t="str">
        <f t="shared" si="61"/>
        <v>1.2 °C</v>
      </c>
      <c r="AB484" s="33" t="str">
        <f t="shared" si="62"/>
        <v>41 %</v>
      </c>
      <c r="AC484" s="33" t="str">
        <f t="shared" si="63"/>
        <v>19 km/h</v>
      </c>
      <c r="AD484" s="33">
        <f>Table1[[#This Row],[casual]]</f>
        <v>1</v>
      </c>
      <c r="AE484" s="33">
        <f>Table1[[#This Row],[registered]]</f>
        <v>6</v>
      </c>
      <c r="AF484" s="33">
        <f>Table1[[#This Row],[cnt]]</f>
        <v>7</v>
      </c>
    </row>
    <row r="485" spans="1:32" ht="15" thickBot="1" x14ac:dyDescent="0.35">
      <c r="A485" s="26">
        <v>484</v>
      </c>
      <c r="B485" s="17">
        <v>40565</v>
      </c>
      <c r="C485" s="10">
        <v>1</v>
      </c>
      <c r="D485" s="10">
        <v>0</v>
      </c>
      <c r="E485" s="10">
        <v>1</v>
      </c>
      <c r="F485" s="10">
        <v>4</v>
      </c>
      <c r="G485" s="18" t="b">
        <v>0</v>
      </c>
      <c r="H485" s="10">
        <v>6</v>
      </c>
      <c r="I485" s="10">
        <v>2</v>
      </c>
      <c r="J485" s="10">
        <v>0.02</v>
      </c>
      <c r="K485" s="16">
        <v>1.52E-2</v>
      </c>
      <c r="L485" s="16">
        <v>0.48</v>
      </c>
      <c r="M485" s="16">
        <v>0.29849999999999999</v>
      </c>
      <c r="N485" s="16">
        <v>0</v>
      </c>
      <c r="O485" s="16">
        <v>3</v>
      </c>
      <c r="P485" s="16">
        <v>3</v>
      </c>
      <c r="Q485" s="10">
        <v>484</v>
      </c>
      <c r="R485" s="17">
        <v>40565</v>
      </c>
      <c r="S485" t="str">
        <f t="shared" si="56"/>
        <v>Winter</v>
      </c>
      <c r="T485">
        <f>2011 + Table1[[#This Row],[yr]]</f>
        <v>2011</v>
      </c>
      <c r="U485" t="str">
        <f t="shared" si="57"/>
        <v>January</v>
      </c>
      <c r="V485" t="str">
        <f t="shared" si="58"/>
        <v>04 AM</v>
      </c>
      <c r="W485" t="b">
        <f>Table1[[#This Row],[holiday]]</f>
        <v>0</v>
      </c>
      <c r="X485" t="str">
        <f t="shared" si="59"/>
        <v>Saturday</v>
      </c>
      <c r="Y485" t="str">
        <f t="shared" si="60"/>
        <v>Mist</v>
      </c>
      <c r="Z485" t="str">
        <f t="shared" si="61"/>
        <v>0.8 °C</v>
      </c>
      <c r="AA485" t="str">
        <f t="shared" si="61"/>
        <v>0.6 °C</v>
      </c>
      <c r="AB485" t="str">
        <f t="shared" si="62"/>
        <v>48 %</v>
      </c>
      <c r="AC485" t="str">
        <f t="shared" si="63"/>
        <v>20 km/h</v>
      </c>
      <c r="AD485">
        <f>Table1[[#This Row],[casual]]</f>
        <v>0</v>
      </c>
      <c r="AE485">
        <f>Table1[[#This Row],[registered]]</f>
        <v>3</v>
      </c>
      <c r="AF485">
        <f>Table1[[#This Row],[cnt]]</f>
        <v>3</v>
      </c>
    </row>
    <row r="486" spans="1:32" ht="15" thickBot="1" x14ac:dyDescent="0.35">
      <c r="A486" s="26">
        <v>485</v>
      </c>
      <c r="B486" s="17">
        <v>40565</v>
      </c>
      <c r="C486" s="10">
        <v>1</v>
      </c>
      <c r="D486" s="10">
        <v>0</v>
      </c>
      <c r="E486" s="10">
        <v>1</v>
      </c>
      <c r="F486" s="10">
        <v>6</v>
      </c>
      <c r="G486" s="18" t="b">
        <v>0</v>
      </c>
      <c r="H486" s="10">
        <v>6</v>
      </c>
      <c r="I486" s="10">
        <v>2</v>
      </c>
      <c r="J486" s="10">
        <v>0.02</v>
      </c>
      <c r="K486" s="16">
        <v>3.0300000000000001E-2</v>
      </c>
      <c r="L486" s="16">
        <v>0.44</v>
      </c>
      <c r="M486" s="16">
        <v>0.22389999999999999</v>
      </c>
      <c r="N486" s="16">
        <v>0</v>
      </c>
      <c r="O486" s="16">
        <v>2</v>
      </c>
      <c r="P486" s="16">
        <v>2</v>
      </c>
      <c r="Q486" s="31">
        <v>485</v>
      </c>
      <c r="R486" s="32">
        <v>40565</v>
      </c>
      <c r="S486" s="33" t="str">
        <f t="shared" si="56"/>
        <v>Winter</v>
      </c>
      <c r="T486" s="33">
        <f>2011 + Table1[[#This Row],[yr]]</f>
        <v>2011</v>
      </c>
      <c r="U486" s="33" t="str">
        <f t="shared" si="57"/>
        <v>January</v>
      </c>
      <c r="V486" s="33" t="str">
        <f t="shared" si="58"/>
        <v>06 AM</v>
      </c>
      <c r="W486" s="33" t="b">
        <f>Table1[[#This Row],[holiday]]</f>
        <v>0</v>
      </c>
      <c r="X486" s="33" t="str">
        <f t="shared" si="59"/>
        <v>Saturday</v>
      </c>
      <c r="Y486" s="33" t="str">
        <f t="shared" si="60"/>
        <v>Mist</v>
      </c>
      <c r="Z486" s="33" t="str">
        <f t="shared" si="61"/>
        <v>0.8 °C</v>
      </c>
      <c r="AA486" s="33" t="str">
        <f t="shared" si="61"/>
        <v>1.2 °C</v>
      </c>
      <c r="AB486" s="33" t="str">
        <f t="shared" si="62"/>
        <v>44 %</v>
      </c>
      <c r="AC486" s="33" t="str">
        <f t="shared" si="63"/>
        <v>15 km/h</v>
      </c>
      <c r="AD486" s="33">
        <f>Table1[[#This Row],[casual]]</f>
        <v>0</v>
      </c>
      <c r="AE486" s="33">
        <f>Table1[[#This Row],[registered]]</f>
        <v>2</v>
      </c>
      <c r="AF486" s="33">
        <f>Table1[[#This Row],[cnt]]</f>
        <v>2</v>
      </c>
    </row>
    <row r="487" spans="1:32" ht="15" thickBot="1" x14ac:dyDescent="0.35">
      <c r="A487" s="26">
        <v>486</v>
      </c>
      <c r="B487" s="17">
        <v>40565</v>
      </c>
      <c r="C487" s="10">
        <v>1</v>
      </c>
      <c r="D487" s="10">
        <v>0</v>
      </c>
      <c r="E487" s="10">
        <v>1</v>
      </c>
      <c r="F487" s="10">
        <v>7</v>
      </c>
      <c r="G487" s="18" t="b">
        <v>0</v>
      </c>
      <c r="H487" s="10">
        <v>6</v>
      </c>
      <c r="I487" s="10">
        <v>1</v>
      </c>
      <c r="J487" s="10">
        <v>0.02</v>
      </c>
      <c r="K487" s="16">
        <v>1.52E-2</v>
      </c>
      <c r="L487" s="16">
        <v>0.44</v>
      </c>
      <c r="M487" s="16">
        <v>0.28360000000000002</v>
      </c>
      <c r="N487" s="16">
        <v>0</v>
      </c>
      <c r="O487" s="16">
        <v>8</v>
      </c>
      <c r="P487" s="16">
        <v>8</v>
      </c>
      <c r="Q487" s="10">
        <v>486</v>
      </c>
      <c r="R487" s="17">
        <v>40565</v>
      </c>
      <c r="S487" t="str">
        <f t="shared" si="56"/>
        <v>Winter</v>
      </c>
      <c r="T487">
        <f>2011 + Table1[[#This Row],[yr]]</f>
        <v>2011</v>
      </c>
      <c r="U487" t="str">
        <f t="shared" si="57"/>
        <v>January</v>
      </c>
      <c r="V487" t="str">
        <f t="shared" si="58"/>
        <v>07 AM</v>
      </c>
      <c r="W487" t="b">
        <f>Table1[[#This Row],[holiday]]</f>
        <v>0</v>
      </c>
      <c r="X487" t="str">
        <f t="shared" si="59"/>
        <v>Saturday</v>
      </c>
      <c r="Y487" t="str">
        <f t="shared" si="60"/>
        <v>Clear</v>
      </c>
      <c r="Z487" t="str">
        <f t="shared" si="61"/>
        <v>0.8 °C</v>
      </c>
      <c r="AA487" t="str">
        <f t="shared" si="61"/>
        <v>0.6 °C</v>
      </c>
      <c r="AB487" t="str">
        <f t="shared" si="62"/>
        <v>44 %</v>
      </c>
      <c r="AC487" t="str">
        <f t="shared" si="63"/>
        <v>19 km/h</v>
      </c>
      <c r="AD487">
        <f>Table1[[#This Row],[casual]]</f>
        <v>0</v>
      </c>
      <c r="AE487">
        <f>Table1[[#This Row],[registered]]</f>
        <v>8</v>
      </c>
      <c r="AF487">
        <f>Table1[[#This Row],[cnt]]</f>
        <v>8</v>
      </c>
    </row>
    <row r="488" spans="1:32" ht="15" thickBot="1" x14ac:dyDescent="0.35">
      <c r="A488" s="26">
        <v>487</v>
      </c>
      <c r="B488" s="17">
        <v>40565</v>
      </c>
      <c r="C488" s="10">
        <v>1</v>
      </c>
      <c r="D488" s="10">
        <v>0</v>
      </c>
      <c r="E488" s="10">
        <v>1</v>
      </c>
      <c r="F488" s="10">
        <v>8</v>
      </c>
      <c r="G488" s="18" t="b">
        <v>0</v>
      </c>
      <c r="H488" s="10">
        <v>6</v>
      </c>
      <c r="I488" s="10">
        <v>1</v>
      </c>
      <c r="J488" s="10">
        <v>0.02</v>
      </c>
      <c r="K488" s="16">
        <v>0</v>
      </c>
      <c r="L488" s="16">
        <v>0.44</v>
      </c>
      <c r="M488" s="16">
        <v>0.32840000000000003</v>
      </c>
      <c r="N488" s="16">
        <v>1</v>
      </c>
      <c r="O488" s="16">
        <v>26</v>
      </c>
      <c r="P488" s="16">
        <v>27</v>
      </c>
      <c r="Q488" s="31">
        <v>487</v>
      </c>
      <c r="R488" s="32">
        <v>40565</v>
      </c>
      <c r="S488" s="33" t="str">
        <f t="shared" si="56"/>
        <v>Winter</v>
      </c>
      <c r="T488" s="33">
        <f>2011 + Table1[[#This Row],[yr]]</f>
        <v>2011</v>
      </c>
      <c r="U488" s="33" t="str">
        <f t="shared" si="57"/>
        <v>January</v>
      </c>
      <c r="V488" s="33" t="str">
        <f t="shared" si="58"/>
        <v>08 AM</v>
      </c>
      <c r="W488" s="33" t="b">
        <f>Table1[[#This Row],[holiday]]</f>
        <v>0</v>
      </c>
      <c r="X488" s="33" t="str">
        <f t="shared" si="59"/>
        <v>Saturday</v>
      </c>
      <c r="Y488" s="33" t="str">
        <f t="shared" si="60"/>
        <v>Clear</v>
      </c>
      <c r="Z488" s="33" t="str">
        <f t="shared" si="61"/>
        <v>0.8 °C</v>
      </c>
      <c r="AA488" s="33" t="str">
        <f t="shared" si="61"/>
        <v>0 °C</v>
      </c>
      <c r="AB488" s="33" t="str">
        <f t="shared" si="62"/>
        <v>44 %</v>
      </c>
      <c r="AC488" s="33" t="str">
        <f t="shared" si="63"/>
        <v>22 km/h</v>
      </c>
      <c r="AD488" s="33">
        <f>Table1[[#This Row],[casual]]</f>
        <v>1</v>
      </c>
      <c r="AE488" s="33">
        <f>Table1[[#This Row],[registered]]</f>
        <v>26</v>
      </c>
      <c r="AF488" s="33">
        <f>Table1[[#This Row],[cnt]]</f>
        <v>27</v>
      </c>
    </row>
    <row r="489" spans="1:32" ht="15" thickBot="1" x14ac:dyDescent="0.35">
      <c r="A489" s="26">
        <v>488</v>
      </c>
      <c r="B489" s="17">
        <v>40565</v>
      </c>
      <c r="C489" s="10">
        <v>1</v>
      </c>
      <c r="D489" s="10">
        <v>0</v>
      </c>
      <c r="E489" s="10">
        <v>1</v>
      </c>
      <c r="F489" s="10">
        <v>9</v>
      </c>
      <c r="G489" s="18" t="b">
        <v>0</v>
      </c>
      <c r="H489" s="10">
        <v>6</v>
      </c>
      <c r="I489" s="10">
        <v>1</v>
      </c>
      <c r="J489" s="10">
        <v>0.04</v>
      </c>
      <c r="K489" s="16">
        <v>3.0300000000000001E-2</v>
      </c>
      <c r="L489" s="16">
        <v>0.41</v>
      </c>
      <c r="M489" s="16">
        <v>0.25369999999999998</v>
      </c>
      <c r="N489" s="16">
        <v>3</v>
      </c>
      <c r="O489" s="16">
        <v>37</v>
      </c>
      <c r="P489" s="16">
        <v>40</v>
      </c>
      <c r="Q489" s="10">
        <v>488</v>
      </c>
      <c r="R489" s="17">
        <v>40565</v>
      </c>
      <c r="S489" t="str">
        <f t="shared" si="56"/>
        <v>Winter</v>
      </c>
      <c r="T489">
        <f>2011 + Table1[[#This Row],[yr]]</f>
        <v>2011</v>
      </c>
      <c r="U489" t="str">
        <f t="shared" si="57"/>
        <v>January</v>
      </c>
      <c r="V489" t="str">
        <f t="shared" si="58"/>
        <v>09 AM</v>
      </c>
      <c r="W489" t="b">
        <f>Table1[[#This Row],[holiday]]</f>
        <v>0</v>
      </c>
      <c r="X489" t="str">
        <f t="shared" si="59"/>
        <v>Saturday</v>
      </c>
      <c r="Y489" t="str">
        <f t="shared" si="60"/>
        <v>Clear</v>
      </c>
      <c r="Z489" t="str">
        <f t="shared" si="61"/>
        <v>1.6 °C</v>
      </c>
      <c r="AA489" t="str">
        <f t="shared" si="61"/>
        <v>1.2 °C</v>
      </c>
      <c r="AB489" t="str">
        <f t="shared" si="62"/>
        <v>41 %</v>
      </c>
      <c r="AC489" t="str">
        <f t="shared" si="63"/>
        <v>17 km/h</v>
      </c>
      <c r="AD489">
        <f>Table1[[#This Row],[casual]]</f>
        <v>3</v>
      </c>
      <c r="AE489">
        <f>Table1[[#This Row],[registered]]</f>
        <v>37</v>
      </c>
      <c r="AF489">
        <f>Table1[[#This Row],[cnt]]</f>
        <v>40</v>
      </c>
    </row>
    <row r="490" spans="1:32" ht="15" thickBot="1" x14ac:dyDescent="0.35">
      <c r="A490" s="26">
        <v>489</v>
      </c>
      <c r="B490" s="17">
        <v>40565</v>
      </c>
      <c r="C490" s="10">
        <v>1</v>
      </c>
      <c r="D490" s="10">
        <v>0</v>
      </c>
      <c r="E490" s="10">
        <v>1</v>
      </c>
      <c r="F490" s="10">
        <v>10</v>
      </c>
      <c r="G490" s="18" t="b">
        <v>0</v>
      </c>
      <c r="H490" s="10">
        <v>6</v>
      </c>
      <c r="I490" s="10">
        <v>2</v>
      </c>
      <c r="J490" s="10">
        <v>0.04</v>
      </c>
      <c r="K490" s="16">
        <v>6.0600000000000001E-2</v>
      </c>
      <c r="L490" s="16">
        <v>0.41</v>
      </c>
      <c r="M490" s="16">
        <v>0.16420000000000001</v>
      </c>
      <c r="N490" s="16">
        <v>3</v>
      </c>
      <c r="O490" s="16">
        <v>50</v>
      </c>
      <c r="P490" s="16">
        <v>53</v>
      </c>
      <c r="Q490" s="31">
        <v>489</v>
      </c>
      <c r="R490" s="32">
        <v>40565</v>
      </c>
      <c r="S490" s="33" t="str">
        <f t="shared" si="56"/>
        <v>Winter</v>
      </c>
      <c r="T490" s="33">
        <f>2011 + Table1[[#This Row],[yr]]</f>
        <v>2011</v>
      </c>
      <c r="U490" s="33" t="str">
        <f t="shared" si="57"/>
        <v>January</v>
      </c>
      <c r="V490" s="33" t="str">
        <f t="shared" si="58"/>
        <v>10 AM</v>
      </c>
      <c r="W490" s="33" t="b">
        <f>Table1[[#This Row],[holiday]]</f>
        <v>0</v>
      </c>
      <c r="X490" s="33" t="str">
        <f t="shared" si="59"/>
        <v>Saturday</v>
      </c>
      <c r="Y490" s="33" t="str">
        <f t="shared" si="60"/>
        <v>Mist</v>
      </c>
      <c r="Z490" s="33" t="str">
        <f t="shared" si="61"/>
        <v>1.6 °C</v>
      </c>
      <c r="AA490" s="33" t="str">
        <f t="shared" si="61"/>
        <v>2.5 °C</v>
      </c>
      <c r="AB490" s="33" t="str">
        <f t="shared" si="62"/>
        <v>41 %</v>
      </c>
      <c r="AC490" s="33" t="str">
        <f t="shared" si="63"/>
        <v>11 km/h</v>
      </c>
      <c r="AD490" s="33">
        <f>Table1[[#This Row],[casual]]</f>
        <v>3</v>
      </c>
      <c r="AE490" s="33">
        <f>Table1[[#This Row],[registered]]</f>
        <v>50</v>
      </c>
      <c r="AF490" s="33">
        <f>Table1[[#This Row],[cnt]]</f>
        <v>53</v>
      </c>
    </row>
    <row r="491" spans="1:32" ht="15" thickBot="1" x14ac:dyDescent="0.35">
      <c r="A491" s="26">
        <v>490</v>
      </c>
      <c r="B491" s="17">
        <v>40565</v>
      </c>
      <c r="C491" s="10">
        <v>1</v>
      </c>
      <c r="D491" s="10">
        <v>0</v>
      </c>
      <c r="E491" s="10">
        <v>1</v>
      </c>
      <c r="F491" s="10">
        <v>11</v>
      </c>
      <c r="G491" s="18" t="b">
        <v>0</v>
      </c>
      <c r="H491" s="10">
        <v>6</v>
      </c>
      <c r="I491" s="10">
        <v>2</v>
      </c>
      <c r="J491" s="10">
        <v>0.06</v>
      </c>
      <c r="K491" s="16">
        <v>7.5800000000000006E-2</v>
      </c>
      <c r="L491" s="16">
        <v>0.38</v>
      </c>
      <c r="M491" s="16">
        <v>0.1343</v>
      </c>
      <c r="N491" s="16">
        <v>4</v>
      </c>
      <c r="O491" s="16">
        <v>59</v>
      </c>
      <c r="P491" s="16">
        <v>63</v>
      </c>
      <c r="Q491" s="10">
        <v>490</v>
      </c>
      <c r="R491" s="17">
        <v>40565</v>
      </c>
      <c r="S491" t="str">
        <f t="shared" si="56"/>
        <v>Winter</v>
      </c>
      <c r="T491">
        <f>2011 + Table1[[#This Row],[yr]]</f>
        <v>2011</v>
      </c>
      <c r="U491" t="str">
        <f t="shared" si="57"/>
        <v>January</v>
      </c>
      <c r="V491" t="str">
        <f t="shared" si="58"/>
        <v>11 AM</v>
      </c>
      <c r="W491" t="b">
        <f>Table1[[#This Row],[holiday]]</f>
        <v>0</v>
      </c>
      <c r="X491" t="str">
        <f t="shared" si="59"/>
        <v>Saturday</v>
      </c>
      <c r="Y491" t="str">
        <f t="shared" si="60"/>
        <v>Mist</v>
      </c>
      <c r="Z491" t="str">
        <f t="shared" si="61"/>
        <v>2.5 °C</v>
      </c>
      <c r="AA491" t="str">
        <f t="shared" si="61"/>
        <v>3.1 °C</v>
      </c>
      <c r="AB491" t="str">
        <f t="shared" si="62"/>
        <v>38 %</v>
      </c>
      <c r="AC491" t="str">
        <f t="shared" si="63"/>
        <v>9 km/h</v>
      </c>
      <c r="AD491">
        <f>Table1[[#This Row],[casual]]</f>
        <v>4</v>
      </c>
      <c r="AE491">
        <f>Table1[[#This Row],[registered]]</f>
        <v>59</v>
      </c>
      <c r="AF491">
        <f>Table1[[#This Row],[cnt]]</f>
        <v>63</v>
      </c>
    </row>
    <row r="492" spans="1:32" ht="15" thickBot="1" x14ac:dyDescent="0.35">
      <c r="A492" s="26">
        <v>491</v>
      </c>
      <c r="B492" s="17">
        <v>40565</v>
      </c>
      <c r="C492" s="10">
        <v>1</v>
      </c>
      <c r="D492" s="10">
        <v>0</v>
      </c>
      <c r="E492" s="10">
        <v>1</v>
      </c>
      <c r="F492" s="10">
        <v>12</v>
      </c>
      <c r="G492" s="18" t="b">
        <v>0</v>
      </c>
      <c r="H492" s="10">
        <v>6</v>
      </c>
      <c r="I492" s="10">
        <v>2</v>
      </c>
      <c r="J492" s="10">
        <v>0.06</v>
      </c>
      <c r="K492" s="16">
        <v>0.1061</v>
      </c>
      <c r="L492" s="16">
        <v>0.38</v>
      </c>
      <c r="M492" s="16">
        <v>0.1045</v>
      </c>
      <c r="N492" s="16">
        <v>10</v>
      </c>
      <c r="O492" s="16">
        <v>60</v>
      </c>
      <c r="P492" s="16">
        <v>70</v>
      </c>
      <c r="Q492" s="31">
        <v>491</v>
      </c>
      <c r="R492" s="32">
        <v>40565</v>
      </c>
      <c r="S492" s="33" t="str">
        <f t="shared" si="56"/>
        <v>Winter</v>
      </c>
      <c r="T492" s="33">
        <f>2011 + Table1[[#This Row],[yr]]</f>
        <v>2011</v>
      </c>
      <c r="U492" s="33" t="str">
        <f t="shared" si="57"/>
        <v>January</v>
      </c>
      <c r="V492" s="33" t="str">
        <f t="shared" si="58"/>
        <v>12 PM</v>
      </c>
      <c r="W492" s="33" t="b">
        <f>Table1[[#This Row],[holiday]]</f>
        <v>0</v>
      </c>
      <c r="X492" s="33" t="str">
        <f t="shared" si="59"/>
        <v>Saturday</v>
      </c>
      <c r="Y492" s="33" t="str">
        <f t="shared" si="60"/>
        <v>Mist</v>
      </c>
      <c r="Z492" s="33" t="str">
        <f t="shared" si="61"/>
        <v>2.5 °C</v>
      </c>
      <c r="AA492" s="33" t="str">
        <f t="shared" si="61"/>
        <v>4.4 °C</v>
      </c>
      <c r="AB492" s="33" t="str">
        <f t="shared" si="62"/>
        <v>38 %</v>
      </c>
      <c r="AC492" s="33" t="str">
        <f t="shared" si="63"/>
        <v>7 km/h</v>
      </c>
      <c r="AD492" s="33">
        <f>Table1[[#This Row],[casual]]</f>
        <v>10</v>
      </c>
      <c r="AE492" s="33">
        <f>Table1[[#This Row],[registered]]</f>
        <v>60</v>
      </c>
      <c r="AF492" s="33">
        <f>Table1[[#This Row],[cnt]]</f>
        <v>70</v>
      </c>
    </row>
    <row r="493" spans="1:32" ht="15" thickBot="1" x14ac:dyDescent="0.35">
      <c r="A493" s="26">
        <v>492</v>
      </c>
      <c r="B493" s="17">
        <v>40565</v>
      </c>
      <c r="C493" s="10">
        <v>1</v>
      </c>
      <c r="D493" s="10">
        <v>0</v>
      </c>
      <c r="E493" s="10">
        <v>1</v>
      </c>
      <c r="F493" s="10">
        <v>13</v>
      </c>
      <c r="G493" s="18" t="b">
        <v>0</v>
      </c>
      <c r="H493" s="10">
        <v>6</v>
      </c>
      <c r="I493" s="10">
        <v>1</v>
      </c>
      <c r="J493" s="10">
        <v>0.08</v>
      </c>
      <c r="K493" s="16">
        <v>0.16669999999999999</v>
      </c>
      <c r="L493" s="16">
        <v>0.35</v>
      </c>
      <c r="M493" s="16">
        <v>0</v>
      </c>
      <c r="N493" s="16">
        <v>12</v>
      </c>
      <c r="O493" s="16">
        <v>72</v>
      </c>
      <c r="P493" s="16">
        <v>84</v>
      </c>
      <c r="Q493" s="10">
        <v>492</v>
      </c>
      <c r="R493" s="17">
        <v>40565</v>
      </c>
      <c r="S493" t="str">
        <f t="shared" si="56"/>
        <v>Winter</v>
      </c>
      <c r="T493">
        <f>2011 + Table1[[#This Row],[yr]]</f>
        <v>2011</v>
      </c>
      <c r="U493" t="str">
        <f t="shared" si="57"/>
        <v>January</v>
      </c>
      <c r="V493" t="str">
        <f t="shared" si="58"/>
        <v>01 PM</v>
      </c>
      <c r="W493" t="b">
        <f>Table1[[#This Row],[holiday]]</f>
        <v>0</v>
      </c>
      <c r="X493" t="str">
        <f t="shared" si="59"/>
        <v>Saturday</v>
      </c>
      <c r="Y493" t="str">
        <f t="shared" si="60"/>
        <v>Clear</v>
      </c>
      <c r="Z493" t="str">
        <f t="shared" si="61"/>
        <v>3.3 °C</v>
      </c>
      <c r="AA493" t="str">
        <f t="shared" si="61"/>
        <v>6.8 °C</v>
      </c>
      <c r="AB493" t="str">
        <f t="shared" si="62"/>
        <v>35 %</v>
      </c>
      <c r="AC493" t="str">
        <f t="shared" si="63"/>
        <v>0 km/h</v>
      </c>
      <c r="AD493">
        <f>Table1[[#This Row],[casual]]</f>
        <v>12</v>
      </c>
      <c r="AE493">
        <f>Table1[[#This Row],[registered]]</f>
        <v>72</v>
      </c>
      <c r="AF493">
        <f>Table1[[#This Row],[cnt]]</f>
        <v>84</v>
      </c>
    </row>
    <row r="494" spans="1:32" ht="15" thickBot="1" x14ac:dyDescent="0.35">
      <c r="A494" s="26">
        <v>493</v>
      </c>
      <c r="B494" s="17">
        <v>40565</v>
      </c>
      <c r="C494" s="10">
        <v>1</v>
      </c>
      <c r="D494" s="10">
        <v>0</v>
      </c>
      <c r="E494" s="10">
        <v>1</v>
      </c>
      <c r="F494" s="10">
        <v>14</v>
      </c>
      <c r="G494" s="18" t="b">
        <v>0</v>
      </c>
      <c r="H494" s="10">
        <v>6</v>
      </c>
      <c r="I494" s="10">
        <v>1</v>
      </c>
      <c r="J494" s="10">
        <v>0.1</v>
      </c>
      <c r="K494" s="16">
        <v>0.13639999999999999</v>
      </c>
      <c r="L494" s="16">
        <v>0.33</v>
      </c>
      <c r="M494" s="16">
        <v>0.1045</v>
      </c>
      <c r="N494" s="16">
        <v>11</v>
      </c>
      <c r="O494" s="16">
        <v>64</v>
      </c>
      <c r="P494" s="16">
        <v>75</v>
      </c>
      <c r="Q494" s="31">
        <v>493</v>
      </c>
      <c r="R494" s="32">
        <v>40565</v>
      </c>
      <c r="S494" s="33" t="str">
        <f t="shared" si="56"/>
        <v>Winter</v>
      </c>
      <c r="T494" s="33">
        <f>2011 + Table1[[#This Row],[yr]]</f>
        <v>2011</v>
      </c>
      <c r="U494" s="33" t="str">
        <f t="shared" si="57"/>
        <v>January</v>
      </c>
      <c r="V494" s="33" t="str">
        <f t="shared" si="58"/>
        <v>02 PM</v>
      </c>
      <c r="W494" s="33" t="b">
        <f>Table1[[#This Row],[holiday]]</f>
        <v>0</v>
      </c>
      <c r="X494" s="33" t="str">
        <f t="shared" si="59"/>
        <v>Saturday</v>
      </c>
      <c r="Y494" s="33" t="str">
        <f t="shared" si="60"/>
        <v>Clear</v>
      </c>
      <c r="Z494" s="33" t="str">
        <f t="shared" si="61"/>
        <v>4.1 °C</v>
      </c>
      <c r="AA494" s="33" t="str">
        <f t="shared" si="61"/>
        <v>5.6 °C</v>
      </c>
      <c r="AB494" s="33" t="str">
        <f t="shared" si="62"/>
        <v>33 %</v>
      </c>
      <c r="AC494" s="33" t="str">
        <f t="shared" si="63"/>
        <v>7 km/h</v>
      </c>
      <c r="AD494" s="33">
        <f>Table1[[#This Row],[casual]]</f>
        <v>11</v>
      </c>
      <c r="AE494" s="33">
        <f>Table1[[#This Row],[registered]]</f>
        <v>64</v>
      </c>
      <c r="AF494" s="33">
        <f>Table1[[#This Row],[cnt]]</f>
        <v>75</v>
      </c>
    </row>
    <row r="495" spans="1:32" ht="15" thickBot="1" x14ac:dyDescent="0.35">
      <c r="A495" s="26">
        <v>494</v>
      </c>
      <c r="B495" s="17">
        <v>40565</v>
      </c>
      <c r="C495" s="10">
        <v>1</v>
      </c>
      <c r="D495" s="10">
        <v>0</v>
      </c>
      <c r="E495" s="10">
        <v>1</v>
      </c>
      <c r="F495" s="10">
        <v>15</v>
      </c>
      <c r="G495" s="18" t="b">
        <v>0</v>
      </c>
      <c r="H495" s="10">
        <v>6</v>
      </c>
      <c r="I495" s="10">
        <v>1</v>
      </c>
      <c r="J495" s="10">
        <v>0.12</v>
      </c>
      <c r="K495" s="16">
        <v>0.1515</v>
      </c>
      <c r="L495" s="16">
        <v>0.28000000000000003</v>
      </c>
      <c r="M495" s="16">
        <v>0</v>
      </c>
      <c r="N495" s="16">
        <v>10</v>
      </c>
      <c r="O495" s="16">
        <v>93</v>
      </c>
      <c r="P495" s="16">
        <v>103</v>
      </c>
      <c r="Q495" s="10">
        <v>494</v>
      </c>
      <c r="R495" s="17">
        <v>40565</v>
      </c>
      <c r="S495" t="str">
        <f t="shared" si="56"/>
        <v>Winter</v>
      </c>
      <c r="T495">
        <f>2011 + Table1[[#This Row],[yr]]</f>
        <v>2011</v>
      </c>
      <c r="U495" t="str">
        <f t="shared" si="57"/>
        <v>January</v>
      </c>
      <c r="V495" t="str">
        <f t="shared" si="58"/>
        <v>03 PM</v>
      </c>
      <c r="W495" t="b">
        <f>Table1[[#This Row],[holiday]]</f>
        <v>0</v>
      </c>
      <c r="X495" t="str">
        <f t="shared" si="59"/>
        <v>Saturday</v>
      </c>
      <c r="Y495" t="str">
        <f t="shared" si="60"/>
        <v>Clear</v>
      </c>
      <c r="Z495" t="str">
        <f t="shared" si="61"/>
        <v>4.9 °C</v>
      </c>
      <c r="AA495" t="str">
        <f t="shared" si="61"/>
        <v>6.2 °C</v>
      </c>
      <c r="AB495" t="str">
        <f t="shared" si="62"/>
        <v>28 %</v>
      </c>
      <c r="AC495" t="str">
        <f t="shared" si="63"/>
        <v>0 km/h</v>
      </c>
      <c r="AD495">
        <f>Table1[[#This Row],[casual]]</f>
        <v>10</v>
      </c>
      <c r="AE495">
        <f>Table1[[#This Row],[registered]]</f>
        <v>93</v>
      </c>
      <c r="AF495">
        <f>Table1[[#This Row],[cnt]]</f>
        <v>103</v>
      </c>
    </row>
    <row r="496" spans="1:32" ht="15" thickBot="1" x14ac:dyDescent="0.35">
      <c r="A496" s="26">
        <v>495</v>
      </c>
      <c r="B496" s="17">
        <v>40565</v>
      </c>
      <c r="C496" s="10">
        <v>1</v>
      </c>
      <c r="D496" s="10">
        <v>0</v>
      </c>
      <c r="E496" s="10">
        <v>1</v>
      </c>
      <c r="F496" s="10">
        <v>16</v>
      </c>
      <c r="G496" s="18" t="b">
        <v>0</v>
      </c>
      <c r="H496" s="10">
        <v>6</v>
      </c>
      <c r="I496" s="10">
        <v>1</v>
      </c>
      <c r="J496" s="10">
        <v>0.12</v>
      </c>
      <c r="K496" s="16">
        <v>0.13639999999999999</v>
      </c>
      <c r="L496" s="16">
        <v>0.28000000000000003</v>
      </c>
      <c r="M496" s="16">
        <v>0.19400000000000001</v>
      </c>
      <c r="N496" s="16">
        <v>11</v>
      </c>
      <c r="O496" s="16">
        <v>72</v>
      </c>
      <c r="P496" s="16">
        <v>83</v>
      </c>
      <c r="Q496" s="31">
        <v>495</v>
      </c>
      <c r="R496" s="32">
        <v>40565</v>
      </c>
      <c r="S496" s="33" t="str">
        <f t="shared" si="56"/>
        <v>Winter</v>
      </c>
      <c r="T496" s="33">
        <f>2011 + Table1[[#This Row],[yr]]</f>
        <v>2011</v>
      </c>
      <c r="U496" s="33" t="str">
        <f t="shared" si="57"/>
        <v>January</v>
      </c>
      <c r="V496" s="33" t="str">
        <f t="shared" si="58"/>
        <v>04 PM</v>
      </c>
      <c r="W496" s="33" t="b">
        <f>Table1[[#This Row],[holiday]]</f>
        <v>0</v>
      </c>
      <c r="X496" s="33" t="str">
        <f t="shared" si="59"/>
        <v>Saturday</v>
      </c>
      <c r="Y496" s="33" t="str">
        <f t="shared" si="60"/>
        <v>Clear</v>
      </c>
      <c r="Z496" s="33" t="str">
        <f t="shared" si="61"/>
        <v>4.9 °C</v>
      </c>
      <c r="AA496" s="33" t="str">
        <f t="shared" si="61"/>
        <v>5.6 °C</v>
      </c>
      <c r="AB496" s="33" t="str">
        <f t="shared" si="62"/>
        <v>28 %</v>
      </c>
      <c r="AC496" s="33" t="str">
        <f t="shared" si="63"/>
        <v>13 km/h</v>
      </c>
      <c r="AD496" s="33">
        <f>Table1[[#This Row],[casual]]</f>
        <v>11</v>
      </c>
      <c r="AE496" s="33">
        <f>Table1[[#This Row],[registered]]</f>
        <v>72</v>
      </c>
      <c r="AF496" s="33">
        <f>Table1[[#This Row],[cnt]]</f>
        <v>83</v>
      </c>
    </row>
    <row r="497" spans="1:32" ht="15" thickBot="1" x14ac:dyDescent="0.35">
      <c r="A497" s="26">
        <v>496</v>
      </c>
      <c r="B497" s="17">
        <v>40565</v>
      </c>
      <c r="C497" s="10">
        <v>1</v>
      </c>
      <c r="D497" s="10">
        <v>0</v>
      </c>
      <c r="E497" s="10">
        <v>1</v>
      </c>
      <c r="F497" s="10">
        <v>17</v>
      </c>
      <c r="G497" s="18" t="b">
        <v>0</v>
      </c>
      <c r="H497" s="10">
        <v>6</v>
      </c>
      <c r="I497" s="10">
        <v>1</v>
      </c>
      <c r="J497" s="10">
        <v>0.12</v>
      </c>
      <c r="K497" s="16">
        <v>0.19700000000000001</v>
      </c>
      <c r="L497" s="16">
        <v>0.28000000000000003</v>
      </c>
      <c r="M497" s="16">
        <v>0</v>
      </c>
      <c r="N497" s="16">
        <v>8</v>
      </c>
      <c r="O497" s="16">
        <v>59</v>
      </c>
      <c r="P497" s="16">
        <v>67</v>
      </c>
      <c r="Q497" s="10">
        <v>496</v>
      </c>
      <c r="R497" s="17">
        <v>40565</v>
      </c>
      <c r="S497" t="str">
        <f t="shared" si="56"/>
        <v>Winter</v>
      </c>
      <c r="T497">
        <f>2011 + Table1[[#This Row],[yr]]</f>
        <v>2011</v>
      </c>
      <c r="U497" t="str">
        <f t="shared" si="57"/>
        <v>January</v>
      </c>
      <c r="V497" t="str">
        <f t="shared" si="58"/>
        <v>05 PM</v>
      </c>
      <c r="W497" t="b">
        <f>Table1[[#This Row],[holiday]]</f>
        <v>0</v>
      </c>
      <c r="X497" t="str">
        <f t="shared" si="59"/>
        <v>Saturday</v>
      </c>
      <c r="Y497" t="str">
        <f t="shared" si="60"/>
        <v>Clear</v>
      </c>
      <c r="Z497" t="str">
        <f t="shared" si="61"/>
        <v>4.9 °C</v>
      </c>
      <c r="AA497" t="str">
        <f t="shared" si="61"/>
        <v>8.1 °C</v>
      </c>
      <c r="AB497" t="str">
        <f t="shared" si="62"/>
        <v>28 %</v>
      </c>
      <c r="AC497" t="str">
        <f t="shared" si="63"/>
        <v>0 km/h</v>
      </c>
      <c r="AD497">
        <f>Table1[[#This Row],[casual]]</f>
        <v>8</v>
      </c>
      <c r="AE497">
        <f>Table1[[#This Row],[registered]]</f>
        <v>59</v>
      </c>
      <c r="AF497">
        <f>Table1[[#This Row],[cnt]]</f>
        <v>67</v>
      </c>
    </row>
    <row r="498" spans="1:32" ht="15" thickBot="1" x14ac:dyDescent="0.35">
      <c r="A498" s="26">
        <v>497</v>
      </c>
      <c r="B498" s="17">
        <v>40565</v>
      </c>
      <c r="C498" s="10">
        <v>1</v>
      </c>
      <c r="D498" s="10">
        <v>0</v>
      </c>
      <c r="E498" s="10">
        <v>1</v>
      </c>
      <c r="F498" s="10">
        <v>18</v>
      </c>
      <c r="G498" s="18" t="b">
        <v>0</v>
      </c>
      <c r="H498" s="10">
        <v>6</v>
      </c>
      <c r="I498" s="10">
        <v>1</v>
      </c>
      <c r="J498" s="10">
        <v>0.08</v>
      </c>
      <c r="K498" s="16">
        <v>9.0899999999999995E-2</v>
      </c>
      <c r="L498" s="16">
        <v>0.35</v>
      </c>
      <c r="M498" s="16">
        <v>0.19400000000000001</v>
      </c>
      <c r="N498" s="16">
        <v>0</v>
      </c>
      <c r="O498" s="16">
        <v>54</v>
      </c>
      <c r="P498" s="16">
        <v>54</v>
      </c>
      <c r="Q498" s="31">
        <v>497</v>
      </c>
      <c r="R498" s="32">
        <v>40565</v>
      </c>
      <c r="S498" s="33" t="str">
        <f t="shared" si="56"/>
        <v>Winter</v>
      </c>
      <c r="T498" s="33">
        <f>2011 + Table1[[#This Row],[yr]]</f>
        <v>2011</v>
      </c>
      <c r="U498" s="33" t="str">
        <f t="shared" si="57"/>
        <v>January</v>
      </c>
      <c r="V498" s="33" t="str">
        <f t="shared" si="58"/>
        <v>06 PM</v>
      </c>
      <c r="W498" s="33" t="b">
        <f>Table1[[#This Row],[holiday]]</f>
        <v>0</v>
      </c>
      <c r="X498" s="33" t="str">
        <f t="shared" si="59"/>
        <v>Saturday</v>
      </c>
      <c r="Y498" s="33" t="str">
        <f t="shared" si="60"/>
        <v>Clear</v>
      </c>
      <c r="Z498" s="33" t="str">
        <f t="shared" si="61"/>
        <v>3.3 °C</v>
      </c>
      <c r="AA498" s="33" t="str">
        <f t="shared" si="61"/>
        <v>3.7 °C</v>
      </c>
      <c r="AB498" s="33" t="str">
        <f t="shared" si="62"/>
        <v>35 %</v>
      </c>
      <c r="AC498" s="33" t="str">
        <f t="shared" si="63"/>
        <v>13 km/h</v>
      </c>
      <c r="AD498" s="33">
        <f>Table1[[#This Row],[casual]]</f>
        <v>0</v>
      </c>
      <c r="AE498" s="33">
        <f>Table1[[#This Row],[registered]]</f>
        <v>54</v>
      </c>
      <c r="AF498" s="33">
        <f>Table1[[#This Row],[cnt]]</f>
        <v>54</v>
      </c>
    </row>
    <row r="499" spans="1:32" ht="15" thickBot="1" x14ac:dyDescent="0.35">
      <c r="A499" s="26">
        <v>498</v>
      </c>
      <c r="B499" s="17">
        <v>40565</v>
      </c>
      <c r="C499" s="10">
        <v>1</v>
      </c>
      <c r="D499" s="10">
        <v>0</v>
      </c>
      <c r="E499" s="10">
        <v>1</v>
      </c>
      <c r="F499" s="10">
        <v>19</v>
      </c>
      <c r="G499" s="18" t="b">
        <v>0</v>
      </c>
      <c r="H499" s="10">
        <v>6</v>
      </c>
      <c r="I499" s="10">
        <v>1</v>
      </c>
      <c r="J499" s="10">
        <v>0.08</v>
      </c>
      <c r="K499" s="16">
        <v>0.1061</v>
      </c>
      <c r="L499" s="16">
        <v>0.35</v>
      </c>
      <c r="M499" s="16">
        <v>0.1343</v>
      </c>
      <c r="N499" s="16">
        <v>6</v>
      </c>
      <c r="O499" s="16">
        <v>53</v>
      </c>
      <c r="P499" s="16">
        <v>59</v>
      </c>
      <c r="Q499" s="10">
        <v>498</v>
      </c>
      <c r="R499" s="17">
        <v>40565</v>
      </c>
      <c r="S499" t="str">
        <f t="shared" si="56"/>
        <v>Winter</v>
      </c>
      <c r="T499">
        <f>2011 + Table1[[#This Row],[yr]]</f>
        <v>2011</v>
      </c>
      <c r="U499" t="str">
        <f t="shared" si="57"/>
        <v>January</v>
      </c>
      <c r="V499" t="str">
        <f t="shared" si="58"/>
        <v>07 PM</v>
      </c>
      <c r="W499" t="b">
        <f>Table1[[#This Row],[holiday]]</f>
        <v>0</v>
      </c>
      <c r="X499" t="str">
        <f t="shared" si="59"/>
        <v>Saturday</v>
      </c>
      <c r="Y499" t="str">
        <f t="shared" si="60"/>
        <v>Clear</v>
      </c>
      <c r="Z499" t="str">
        <f t="shared" si="61"/>
        <v>3.3 °C</v>
      </c>
      <c r="AA499" t="str">
        <f t="shared" si="61"/>
        <v>4.4 °C</v>
      </c>
      <c r="AB499" t="str">
        <f t="shared" si="62"/>
        <v>35 %</v>
      </c>
      <c r="AC499" t="str">
        <f t="shared" si="63"/>
        <v>9 km/h</v>
      </c>
      <c r="AD499">
        <f>Table1[[#This Row],[casual]]</f>
        <v>6</v>
      </c>
      <c r="AE499">
        <f>Table1[[#This Row],[registered]]</f>
        <v>53</v>
      </c>
      <c r="AF499">
        <f>Table1[[#This Row],[cnt]]</f>
        <v>59</v>
      </c>
    </row>
    <row r="500" spans="1:32" ht="15" thickBot="1" x14ac:dyDescent="0.35">
      <c r="A500" s="26">
        <v>499</v>
      </c>
      <c r="B500" s="17">
        <v>40565</v>
      </c>
      <c r="C500" s="10">
        <v>1</v>
      </c>
      <c r="D500" s="10">
        <v>0</v>
      </c>
      <c r="E500" s="10">
        <v>1</v>
      </c>
      <c r="F500" s="10">
        <v>20</v>
      </c>
      <c r="G500" s="18" t="b">
        <v>0</v>
      </c>
      <c r="H500" s="10">
        <v>6</v>
      </c>
      <c r="I500" s="10">
        <v>1</v>
      </c>
      <c r="J500" s="10">
        <v>0.06</v>
      </c>
      <c r="K500" s="16">
        <v>7.5800000000000006E-2</v>
      </c>
      <c r="L500" s="16">
        <v>0.45</v>
      </c>
      <c r="M500" s="16">
        <v>0.16420000000000001</v>
      </c>
      <c r="N500" s="16">
        <v>1</v>
      </c>
      <c r="O500" s="16">
        <v>44</v>
      </c>
      <c r="P500" s="16">
        <v>45</v>
      </c>
      <c r="Q500" s="31">
        <v>499</v>
      </c>
      <c r="R500" s="32">
        <v>40565</v>
      </c>
      <c r="S500" s="33" t="str">
        <f t="shared" si="56"/>
        <v>Winter</v>
      </c>
      <c r="T500" s="33">
        <f>2011 + Table1[[#This Row],[yr]]</f>
        <v>2011</v>
      </c>
      <c r="U500" s="33" t="str">
        <f t="shared" si="57"/>
        <v>January</v>
      </c>
      <c r="V500" s="33" t="str">
        <f t="shared" si="58"/>
        <v>08 PM</v>
      </c>
      <c r="W500" s="33" t="b">
        <f>Table1[[#This Row],[holiday]]</f>
        <v>0</v>
      </c>
      <c r="X500" s="33" t="str">
        <f t="shared" si="59"/>
        <v>Saturday</v>
      </c>
      <c r="Y500" s="33" t="str">
        <f t="shared" si="60"/>
        <v>Clear</v>
      </c>
      <c r="Z500" s="33" t="str">
        <f t="shared" si="61"/>
        <v>2.5 °C</v>
      </c>
      <c r="AA500" s="33" t="str">
        <f t="shared" si="61"/>
        <v>3.1 °C</v>
      </c>
      <c r="AB500" s="33" t="str">
        <f t="shared" si="62"/>
        <v>45 %</v>
      </c>
      <c r="AC500" s="33" t="str">
        <f t="shared" si="63"/>
        <v>11 km/h</v>
      </c>
      <c r="AD500" s="33">
        <f>Table1[[#This Row],[casual]]</f>
        <v>1</v>
      </c>
      <c r="AE500" s="33">
        <f>Table1[[#This Row],[registered]]</f>
        <v>44</v>
      </c>
      <c r="AF500" s="33">
        <f>Table1[[#This Row],[cnt]]</f>
        <v>45</v>
      </c>
    </row>
    <row r="501" spans="1:32" ht="15" thickBot="1" x14ac:dyDescent="0.35">
      <c r="A501" s="26">
        <v>500</v>
      </c>
      <c r="B501" s="17">
        <v>40565</v>
      </c>
      <c r="C501" s="10">
        <v>1</v>
      </c>
      <c r="D501" s="10">
        <v>0</v>
      </c>
      <c r="E501" s="10">
        <v>1</v>
      </c>
      <c r="F501" s="10">
        <v>21</v>
      </c>
      <c r="G501" s="18" t="b">
        <v>0</v>
      </c>
      <c r="H501" s="10">
        <v>6</v>
      </c>
      <c r="I501" s="10">
        <v>1</v>
      </c>
      <c r="J501" s="10">
        <v>0.06</v>
      </c>
      <c r="K501" s="16">
        <v>0.1061</v>
      </c>
      <c r="L501" s="16">
        <v>0.41</v>
      </c>
      <c r="M501" s="16">
        <v>8.9599999999999999E-2</v>
      </c>
      <c r="N501" s="16">
        <v>0</v>
      </c>
      <c r="O501" s="16">
        <v>39</v>
      </c>
      <c r="P501" s="16">
        <v>39</v>
      </c>
      <c r="Q501" s="10">
        <v>500</v>
      </c>
      <c r="R501" s="17">
        <v>40565</v>
      </c>
      <c r="S501" t="str">
        <f t="shared" si="56"/>
        <v>Winter</v>
      </c>
      <c r="T501">
        <f>2011 + Table1[[#This Row],[yr]]</f>
        <v>2011</v>
      </c>
      <c r="U501" t="str">
        <f t="shared" si="57"/>
        <v>January</v>
      </c>
      <c r="V501" t="str">
        <f t="shared" si="58"/>
        <v>09 PM</v>
      </c>
      <c r="W501" t="b">
        <f>Table1[[#This Row],[holiday]]</f>
        <v>0</v>
      </c>
      <c r="X501" t="str">
        <f t="shared" si="59"/>
        <v>Saturday</v>
      </c>
      <c r="Y501" t="str">
        <f t="shared" si="60"/>
        <v>Clear</v>
      </c>
      <c r="Z501" t="str">
        <f t="shared" si="61"/>
        <v>2.5 °C</v>
      </c>
      <c r="AA501" t="str">
        <f t="shared" si="61"/>
        <v>4.4 °C</v>
      </c>
      <c r="AB501" t="str">
        <f t="shared" si="62"/>
        <v>41 %</v>
      </c>
      <c r="AC501" t="str">
        <f t="shared" si="63"/>
        <v>6 km/h</v>
      </c>
      <c r="AD501">
        <f>Table1[[#This Row],[casual]]</f>
        <v>0</v>
      </c>
      <c r="AE501">
        <f>Table1[[#This Row],[registered]]</f>
        <v>39</v>
      </c>
      <c r="AF501">
        <f>Table1[[#This Row],[cnt]]</f>
        <v>39</v>
      </c>
    </row>
    <row r="502" spans="1:32" ht="15" thickBot="1" x14ac:dyDescent="0.35">
      <c r="A502" s="26">
        <v>501</v>
      </c>
      <c r="B502" s="17">
        <v>40565</v>
      </c>
      <c r="C502" s="10">
        <v>1</v>
      </c>
      <c r="D502" s="10">
        <v>0</v>
      </c>
      <c r="E502" s="10">
        <v>1</v>
      </c>
      <c r="F502" s="10">
        <v>22</v>
      </c>
      <c r="G502" s="18" t="b">
        <v>0</v>
      </c>
      <c r="H502" s="10">
        <v>6</v>
      </c>
      <c r="I502" s="10">
        <v>1</v>
      </c>
      <c r="J502" s="10">
        <v>0.06</v>
      </c>
      <c r="K502" s="16">
        <v>0.1515</v>
      </c>
      <c r="L502" s="16">
        <v>0.49</v>
      </c>
      <c r="M502" s="16">
        <v>0</v>
      </c>
      <c r="N502" s="16">
        <v>7</v>
      </c>
      <c r="O502" s="16">
        <v>23</v>
      </c>
      <c r="P502" s="16">
        <v>30</v>
      </c>
      <c r="Q502" s="31">
        <v>501</v>
      </c>
      <c r="R502" s="32">
        <v>40565</v>
      </c>
      <c r="S502" s="33" t="str">
        <f t="shared" si="56"/>
        <v>Winter</v>
      </c>
      <c r="T502" s="33">
        <f>2011 + Table1[[#This Row],[yr]]</f>
        <v>2011</v>
      </c>
      <c r="U502" s="33" t="str">
        <f t="shared" si="57"/>
        <v>January</v>
      </c>
      <c r="V502" s="33" t="str">
        <f t="shared" si="58"/>
        <v>10 PM</v>
      </c>
      <c r="W502" s="33" t="b">
        <f>Table1[[#This Row],[holiday]]</f>
        <v>0</v>
      </c>
      <c r="X502" s="33" t="str">
        <f t="shared" si="59"/>
        <v>Saturday</v>
      </c>
      <c r="Y502" s="33" t="str">
        <f t="shared" si="60"/>
        <v>Clear</v>
      </c>
      <c r="Z502" s="33" t="str">
        <f t="shared" si="61"/>
        <v>2.5 °C</v>
      </c>
      <c r="AA502" s="33" t="str">
        <f t="shared" si="61"/>
        <v>6.2 °C</v>
      </c>
      <c r="AB502" s="33" t="str">
        <f t="shared" si="62"/>
        <v>49 %</v>
      </c>
      <c r="AC502" s="33" t="str">
        <f t="shared" si="63"/>
        <v>0 km/h</v>
      </c>
      <c r="AD502" s="33">
        <f>Table1[[#This Row],[casual]]</f>
        <v>7</v>
      </c>
      <c r="AE502" s="33">
        <f>Table1[[#This Row],[registered]]</f>
        <v>23</v>
      </c>
      <c r="AF502" s="33">
        <f>Table1[[#This Row],[cnt]]</f>
        <v>30</v>
      </c>
    </row>
    <row r="503" spans="1:32" ht="15" thickBot="1" x14ac:dyDescent="0.35">
      <c r="A503" s="26">
        <v>502</v>
      </c>
      <c r="B503" s="17">
        <v>40565</v>
      </c>
      <c r="C503" s="10">
        <v>1</v>
      </c>
      <c r="D503" s="10">
        <v>0</v>
      </c>
      <c r="E503" s="10">
        <v>1</v>
      </c>
      <c r="F503" s="10">
        <v>23</v>
      </c>
      <c r="G503" s="18" t="b">
        <v>0</v>
      </c>
      <c r="H503" s="10">
        <v>6</v>
      </c>
      <c r="I503" s="10">
        <v>1</v>
      </c>
      <c r="J503" s="10">
        <v>0.04</v>
      </c>
      <c r="K503" s="16">
        <v>7.5800000000000006E-2</v>
      </c>
      <c r="L503" s="16">
        <v>0.56999999999999995</v>
      </c>
      <c r="M503" s="16">
        <v>0.1045</v>
      </c>
      <c r="N503" s="16">
        <v>2</v>
      </c>
      <c r="O503" s="16">
        <v>31</v>
      </c>
      <c r="P503" s="16">
        <v>33</v>
      </c>
      <c r="Q503" s="10">
        <v>502</v>
      </c>
      <c r="R503" s="17">
        <v>40565</v>
      </c>
      <c r="S503" t="str">
        <f t="shared" si="56"/>
        <v>Winter</v>
      </c>
      <c r="T503">
        <f>2011 + Table1[[#This Row],[yr]]</f>
        <v>2011</v>
      </c>
      <c r="U503" t="str">
        <f t="shared" si="57"/>
        <v>January</v>
      </c>
      <c r="V503" t="str">
        <f t="shared" si="58"/>
        <v>11 PM</v>
      </c>
      <c r="W503" t="b">
        <f>Table1[[#This Row],[holiday]]</f>
        <v>0</v>
      </c>
      <c r="X503" t="str">
        <f t="shared" si="59"/>
        <v>Saturday</v>
      </c>
      <c r="Y503" t="str">
        <f t="shared" si="60"/>
        <v>Clear</v>
      </c>
      <c r="Z503" t="str">
        <f t="shared" si="61"/>
        <v>1.6 °C</v>
      </c>
      <c r="AA503" t="str">
        <f t="shared" si="61"/>
        <v>3.1 °C</v>
      </c>
      <c r="AB503" t="str">
        <f t="shared" si="62"/>
        <v>57 %</v>
      </c>
      <c r="AC503" t="str">
        <f t="shared" si="63"/>
        <v>7 km/h</v>
      </c>
      <c r="AD503">
        <f>Table1[[#This Row],[casual]]</f>
        <v>2</v>
      </c>
      <c r="AE503">
        <f>Table1[[#This Row],[registered]]</f>
        <v>31</v>
      </c>
      <c r="AF503">
        <f>Table1[[#This Row],[cnt]]</f>
        <v>33</v>
      </c>
    </row>
    <row r="504" spans="1:32" ht="15" thickBot="1" x14ac:dyDescent="0.35">
      <c r="A504" s="26">
        <v>503</v>
      </c>
      <c r="B504" s="17">
        <v>40566</v>
      </c>
      <c r="C504" s="10">
        <v>1</v>
      </c>
      <c r="D504" s="10">
        <v>0</v>
      </c>
      <c r="E504" s="10">
        <v>1</v>
      </c>
      <c r="F504" s="10">
        <v>0</v>
      </c>
      <c r="G504" s="18" t="b">
        <v>0</v>
      </c>
      <c r="H504" s="10">
        <v>0</v>
      </c>
      <c r="I504" s="10">
        <v>1</v>
      </c>
      <c r="J504" s="10">
        <v>0.04</v>
      </c>
      <c r="K504" s="16">
        <v>7.5800000000000006E-2</v>
      </c>
      <c r="L504" s="16">
        <v>0.56999999999999995</v>
      </c>
      <c r="M504" s="16">
        <v>0.1045</v>
      </c>
      <c r="N504" s="16">
        <v>2</v>
      </c>
      <c r="O504" s="16">
        <v>20</v>
      </c>
      <c r="P504" s="16">
        <v>22</v>
      </c>
      <c r="Q504" s="31">
        <v>503</v>
      </c>
      <c r="R504" s="32">
        <v>40566</v>
      </c>
      <c r="S504" s="33" t="str">
        <f t="shared" si="56"/>
        <v>Winter</v>
      </c>
      <c r="T504" s="33">
        <f>2011 + Table1[[#This Row],[yr]]</f>
        <v>2011</v>
      </c>
      <c r="U504" s="33" t="str">
        <f t="shared" si="57"/>
        <v>January</v>
      </c>
      <c r="V504" s="33" t="str">
        <f t="shared" si="58"/>
        <v>12 AM</v>
      </c>
      <c r="W504" s="33" t="b">
        <f>Table1[[#This Row],[holiday]]</f>
        <v>0</v>
      </c>
      <c r="X504" s="33" t="str">
        <f t="shared" si="59"/>
        <v>Sunday</v>
      </c>
      <c r="Y504" s="33" t="str">
        <f t="shared" si="60"/>
        <v>Clear</v>
      </c>
      <c r="Z504" s="33" t="str">
        <f t="shared" si="61"/>
        <v>1.6 °C</v>
      </c>
      <c r="AA504" s="33" t="str">
        <f t="shared" si="61"/>
        <v>3.1 °C</v>
      </c>
      <c r="AB504" s="33" t="str">
        <f t="shared" si="62"/>
        <v>57 %</v>
      </c>
      <c r="AC504" s="33" t="str">
        <f t="shared" si="63"/>
        <v>7 km/h</v>
      </c>
      <c r="AD504" s="33">
        <f>Table1[[#This Row],[casual]]</f>
        <v>2</v>
      </c>
      <c r="AE504" s="33">
        <f>Table1[[#This Row],[registered]]</f>
        <v>20</v>
      </c>
      <c r="AF504" s="33">
        <f>Table1[[#This Row],[cnt]]</f>
        <v>22</v>
      </c>
    </row>
    <row r="505" spans="1:32" ht="15" thickBot="1" x14ac:dyDescent="0.35">
      <c r="A505" s="26">
        <v>504</v>
      </c>
      <c r="B505" s="17">
        <v>40566</v>
      </c>
      <c r="C505" s="10">
        <v>1</v>
      </c>
      <c r="D505" s="10">
        <v>0</v>
      </c>
      <c r="E505" s="10">
        <v>1</v>
      </c>
      <c r="F505" s="10">
        <v>1</v>
      </c>
      <c r="G505" s="18" t="b">
        <v>0</v>
      </c>
      <c r="H505" s="10">
        <v>0</v>
      </c>
      <c r="I505" s="10">
        <v>1</v>
      </c>
      <c r="J505" s="10">
        <v>0.04</v>
      </c>
      <c r="K505" s="16">
        <v>7.5800000000000006E-2</v>
      </c>
      <c r="L505" s="16">
        <v>0.56999999999999995</v>
      </c>
      <c r="M505" s="16">
        <v>0.1045</v>
      </c>
      <c r="N505" s="16">
        <v>1</v>
      </c>
      <c r="O505" s="16">
        <v>12</v>
      </c>
      <c r="P505" s="16">
        <v>13</v>
      </c>
      <c r="Q505" s="10">
        <v>504</v>
      </c>
      <c r="R505" s="17">
        <v>40566</v>
      </c>
      <c r="S505" t="str">
        <f t="shared" si="56"/>
        <v>Winter</v>
      </c>
      <c r="T505">
        <f>2011 + Table1[[#This Row],[yr]]</f>
        <v>2011</v>
      </c>
      <c r="U505" t="str">
        <f t="shared" si="57"/>
        <v>January</v>
      </c>
      <c r="V505" t="str">
        <f t="shared" si="58"/>
        <v>01 AM</v>
      </c>
      <c r="W505" t="b">
        <f>Table1[[#This Row],[holiday]]</f>
        <v>0</v>
      </c>
      <c r="X505" t="str">
        <f t="shared" si="59"/>
        <v>Sunday</v>
      </c>
      <c r="Y505" t="str">
        <f t="shared" si="60"/>
        <v>Clear</v>
      </c>
      <c r="Z505" t="str">
        <f t="shared" si="61"/>
        <v>1.6 °C</v>
      </c>
      <c r="AA505" t="str">
        <f t="shared" si="61"/>
        <v>3.1 °C</v>
      </c>
      <c r="AB505" t="str">
        <f t="shared" si="62"/>
        <v>57 %</v>
      </c>
      <c r="AC505" t="str">
        <f t="shared" si="63"/>
        <v>7 km/h</v>
      </c>
      <c r="AD505">
        <f>Table1[[#This Row],[casual]]</f>
        <v>1</v>
      </c>
      <c r="AE505">
        <f>Table1[[#This Row],[registered]]</f>
        <v>12</v>
      </c>
      <c r="AF505">
        <f>Table1[[#This Row],[cnt]]</f>
        <v>13</v>
      </c>
    </row>
    <row r="506" spans="1:32" ht="15" thickBot="1" x14ac:dyDescent="0.35">
      <c r="A506" s="26">
        <v>505</v>
      </c>
      <c r="B506" s="17">
        <v>40566</v>
      </c>
      <c r="C506" s="10">
        <v>1</v>
      </c>
      <c r="D506" s="10">
        <v>0</v>
      </c>
      <c r="E506" s="10">
        <v>1</v>
      </c>
      <c r="F506" s="10">
        <v>2</v>
      </c>
      <c r="G506" s="18" t="b">
        <v>0</v>
      </c>
      <c r="H506" s="10">
        <v>0</v>
      </c>
      <c r="I506" s="10">
        <v>1</v>
      </c>
      <c r="J506" s="10">
        <v>0.02</v>
      </c>
      <c r="K506" s="16">
        <v>6.0600000000000001E-2</v>
      </c>
      <c r="L506" s="16">
        <v>0.62</v>
      </c>
      <c r="M506" s="16">
        <v>0.1343</v>
      </c>
      <c r="N506" s="16">
        <v>3</v>
      </c>
      <c r="O506" s="16">
        <v>15</v>
      </c>
      <c r="P506" s="16">
        <v>18</v>
      </c>
      <c r="Q506" s="31">
        <v>505</v>
      </c>
      <c r="R506" s="32">
        <v>40566</v>
      </c>
      <c r="S506" s="33" t="str">
        <f t="shared" si="56"/>
        <v>Winter</v>
      </c>
      <c r="T506" s="33">
        <f>2011 + Table1[[#This Row],[yr]]</f>
        <v>2011</v>
      </c>
      <c r="U506" s="33" t="str">
        <f t="shared" si="57"/>
        <v>January</v>
      </c>
      <c r="V506" s="33" t="str">
        <f t="shared" si="58"/>
        <v>02 AM</v>
      </c>
      <c r="W506" s="33" t="b">
        <f>Table1[[#This Row],[holiday]]</f>
        <v>0</v>
      </c>
      <c r="X506" s="33" t="str">
        <f t="shared" si="59"/>
        <v>Sunday</v>
      </c>
      <c r="Y506" s="33" t="str">
        <f t="shared" si="60"/>
        <v>Clear</v>
      </c>
      <c r="Z506" s="33" t="str">
        <f t="shared" si="61"/>
        <v>0.8 °C</v>
      </c>
      <c r="AA506" s="33" t="str">
        <f t="shared" si="61"/>
        <v>2.5 °C</v>
      </c>
      <c r="AB506" s="33" t="str">
        <f t="shared" si="62"/>
        <v>62 %</v>
      </c>
      <c r="AC506" s="33" t="str">
        <f t="shared" si="63"/>
        <v>9 km/h</v>
      </c>
      <c r="AD506" s="33">
        <f>Table1[[#This Row],[casual]]</f>
        <v>3</v>
      </c>
      <c r="AE506" s="33">
        <f>Table1[[#This Row],[registered]]</f>
        <v>15</v>
      </c>
      <c r="AF506" s="33">
        <f>Table1[[#This Row],[cnt]]</f>
        <v>18</v>
      </c>
    </row>
    <row r="507" spans="1:32" ht="15" thickBot="1" x14ac:dyDescent="0.35">
      <c r="A507" s="26">
        <v>506</v>
      </c>
      <c r="B507" s="17">
        <v>40566</v>
      </c>
      <c r="C507" s="10">
        <v>1</v>
      </c>
      <c r="D507" s="10">
        <v>0</v>
      </c>
      <c r="E507" s="10">
        <v>1</v>
      </c>
      <c r="F507" s="10">
        <v>3</v>
      </c>
      <c r="G507" s="18" t="b">
        <v>0</v>
      </c>
      <c r="H507" s="10">
        <v>0</v>
      </c>
      <c r="I507" s="10">
        <v>1</v>
      </c>
      <c r="J507" s="10">
        <v>0.02</v>
      </c>
      <c r="K507" s="16">
        <v>6.0600000000000001E-2</v>
      </c>
      <c r="L507" s="16">
        <v>0.62</v>
      </c>
      <c r="M507" s="16">
        <v>0.1343</v>
      </c>
      <c r="N507" s="16">
        <v>1</v>
      </c>
      <c r="O507" s="16">
        <v>4</v>
      </c>
      <c r="P507" s="16">
        <v>5</v>
      </c>
      <c r="Q507" s="10">
        <v>506</v>
      </c>
      <c r="R507" s="17">
        <v>40566</v>
      </c>
      <c r="S507" t="str">
        <f t="shared" si="56"/>
        <v>Winter</v>
      </c>
      <c r="T507">
        <f>2011 + Table1[[#This Row],[yr]]</f>
        <v>2011</v>
      </c>
      <c r="U507" t="str">
        <f t="shared" si="57"/>
        <v>January</v>
      </c>
      <c r="V507" t="str">
        <f t="shared" si="58"/>
        <v>03 AM</v>
      </c>
      <c r="W507" t="b">
        <f>Table1[[#This Row],[holiday]]</f>
        <v>0</v>
      </c>
      <c r="X507" t="str">
        <f t="shared" si="59"/>
        <v>Sunday</v>
      </c>
      <c r="Y507" t="str">
        <f t="shared" si="60"/>
        <v>Clear</v>
      </c>
      <c r="Z507" t="str">
        <f t="shared" si="61"/>
        <v>0.8 °C</v>
      </c>
      <c r="AA507" t="str">
        <f t="shared" si="61"/>
        <v>2.5 °C</v>
      </c>
      <c r="AB507" t="str">
        <f t="shared" si="62"/>
        <v>62 %</v>
      </c>
      <c r="AC507" t="str">
        <f t="shared" si="63"/>
        <v>9 km/h</v>
      </c>
      <c r="AD507">
        <f>Table1[[#This Row],[casual]]</f>
        <v>1</v>
      </c>
      <c r="AE507">
        <f>Table1[[#This Row],[registered]]</f>
        <v>4</v>
      </c>
      <c r="AF507">
        <f>Table1[[#This Row],[cnt]]</f>
        <v>5</v>
      </c>
    </row>
    <row r="508" spans="1:32" ht="15" thickBot="1" x14ac:dyDescent="0.35">
      <c r="A508" s="26">
        <v>507</v>
      </c>
      <c r="B508" s="17">
        <v>40566</v>
      </c>
      <c r="C508" s="10">
        <v>1</v>
      </c>
      <c r="D508" s="10">
        <v>0</v>
      </c>
      <c r="E508" s="10">
        <v>1</v>
      </c>
      <c r="F508" s="10">
        <v>5</v>
      </c>
      <c r="G508" s="18" t="b">
        <v>0</v>
      </c>
      <c r="H508" s="10">
        <v>0</v>
      </c>
      <c r="I508" s="10">
        <v>2</v>
      </c>
      <c r="J508" s="10">
        <v>0.04</v>
      </c>
      <c r="K508" s="16">
        <v>7.5800000000000006E-2</v>
      </c>
      <c r="L508" s="16">
        <v>0.56999999999999995</v>
      </c>
      <c r="M508" s="16">
        <v>0.1045</v>
      </c>
      <c r="N508" s="16">
        <v>0</v>
      </c>
      <c r="O508" s="16">
        <v>3</v>
      </c>
      <c r="P508" s="16">
        <v>3</v>
      </c>
      <c r="Q508" s="31">
        <v>507</v>
      </c>
      <c r="R508" s="32">
        <v>40566</v>
      </c>
      <c r="S508" s="33" t="str">
        <f t="shared" si="56"/>
        <v>Winter</v>
      </c>
      <c r="T508" s="33">
        <f>2011 + Table1[[#This Row],[yr]]</f>
        <v>2011</v>
      </c>
      <c r="U508" s="33" t="str">
        <f t="shared" si="57"/>
        <v>January</v>
      </c>
      <c r="V508" s="33" t="str">
        <f t="shared" si="58"/>
        <v>05 AM</v>
      </c>
      <c r="W508" s="33" t="b">
        <f>Table1[[#This Row],[holiday]]</f>
        <v>0</v>
      </c>
      <c r="X508" s="33" t="str">
        <f t="shared" si="59"/>
        <v>Sunday</v>
      </c>
      <c r="Y508" s="33" t="str">
        <f t="shared" si="60"/>
        <v>Mist</v>
      </c>
      <c r="Z508" s="33" t="str">
        <f t="shared" si="61"/>
        <v>1.6 °C</v>
      </c>
      <c r="AA508" s="33" t="str">
        <f t="shared" si="61"/>
        <v>3.1 °C</v>
      </c>
      <c r="AB508" s="33" t="str">
        <f t="shared" si="62"/>
        <v>57 %</v>
      </c>
      <c r="AC508" s="33" t="str">
        <f t="shared" si="63"/>
        <v>7 km/h</v>
      </c>
      <c r="AD508" s="33">
        <f>Table1[[#This Row],[casual]]</f>
        <v>0</v>
      </c>
      <c r="AE508" s="33">
        <f>Table1[[#This Row],[registered]]</f>
        <v>3</v>
      </c>
      <c r="AF508" s="33">
        <f>Table1[[#This Row],[cnt]]</f>
        <v>3</v>
      </c>
    </row>
    <row r="509" spans="1:32" ht="15" thickBot="1" x14ac:dyDescent="0.35">
      <c r="A509" s="26">
        <v>508</v>
      </c>
      <c r="B509" s="17">
        <v>40566</v>
      </c>
      <c r="C509" s="10">
        <v>1</v>
      </c>
      <c r="D509" s="10">
        <v>0</v>
      </c>
      <c r="E509" s="10">
        <v>1</v>
      </c>
      <c r="F509" s="10">
        <v>6</v>
      </c>
      <c r="G509" s="18" t="b">
        <v>0</v>
      </c>
      <c r="H509" s="10">
        <v>0</v>
      </c>
      <c r="I509" s="10">
        <v>2</v>
      </c>
      <c r="J509" s="10">
        <v>0.04</v>
      </c>
      <c r="K509" s="16">
        <v>7.5800000000000006E-2</v>
      </c>
      <c r="L509" s="16">
        <v>0.56999999999999995</v>
      </c>
      <c r="M509" s="16">
        <v>0.1045</v>
      </c>
      <c r="N509" s="16">
        <v>0</v>
      </c>
      <c r="O509" s="16">
        <v>1</v>
      </c>
      <c r="P509" s="16">
        <v>1</v>
      </c>
      <c r="Q509" s="10">
        <v>508</v>
      </c>
      <c r="R509" s="17">
        <v>40566</v>
      </c>
      <c r="S509" t="str">
        <f t="shared" si="56"/>
        <v>Winter</v>
      </c>
      <c r="T509">
        <f>2011 + Table1[[#This Row],[yr]]</f>
        <v>2011</v>
      </c>
      <c r="U509" t="str">
        <f t="shared" si="57"/>
        <v>January</v>
      </c>
      <c r="V509" t="str">
        <f t="shared" si="58"/>
        <v>06 AM</v>
      </c>
      <c r="W509" t="b">
        <f>Table1[[#This Row],[holiday]]</f>
        <v>0</v>
      </c>
      <c r="X509" t="str">
        <f t="shared" si="59"/>
        <v>Sunday</v>
      </c>
      <c r="Y509" t="str">
        <f t="shared" si="60"/>
        <v>Mist</v>
      </c>
      <c r="Z509" t="str">
        <f t="shared" si="61"/>
        <v>1.6 °C</v>
      </c>
      <c r="AA509" t="str">
        <f t="shared" si="61"/>
        <v>3.1 °C</v>
      </c>
      <c r="AB509" t="str">
        <f t="shared" si="62"/>
        <v>57 %</v>
      </c>
      <c r="AC509" t="str">
        <f t="shared" si="63"/>
        <v>7 km/h</v>
      </c>
      <c r="AD509">
        <f>Table1[[#This Row],[casual]]</f>
        <v>0</v>
      </c>
      <c r="AE509">
        <f>Table1[[#This Row],[registered]]</f>
        <v>1</v>
      </c>
      <c r="AF509">
        <f>Table1[[#This Row],[cnt]]</f>
        <v>1</v>
      </c>
    </row>
    <row r="510" spans="1:32" ht="15" thickBot="1" x14ac:dyDescent="0.35">
      <c r="A510" s="26">
        <v>509</v>
      </c>
      <c r="B510" s="17">
        <v>40566</v>
      </c>
      <c r="C510" s="10">
        <v>1</v>
      </c>
      <c r="D510" s="10">
        <v>0</v>
      </c>
      <c r="E510" s="10">
        <v>1</v>
      </c>
      <c r="F510" s="10">
        <v>7</v>
      </c>
      <c r="G510" s="18" t="b">
        <v>0</v>
      </c>
      <c r="H510" s="10">
        <v>0</v>
      </c>
      <c r="I510" s="10">
        <v>1</v>
      </c>
      <c r="J510" s="10">
        <v>0.08</v>
      </c>
      <c r="K510" s="16">
        <v>0.1061</v>
      </c>
      <c r="L510" s="16">
        <v>0.57999999999999996</v>
      </c>
      <c r="M510" s="16">
        <v>0.16420000000000001</v>
      </c>
      <c r="N510" s="16">
        <v>1</v>
      </c>
      <c r="O510" s="16">
        <v>1</v>
      </c>
      <c r="P510" s="16">
        <v>2</v>
      </c>
      <c r="Q510" s="31">
        <v>509</v>
      </c>
      <c r="R510" s="32">
        <v>40566</v>
      </c>
      <c r="S510" s="33" t="str">
        <f t="shared" si="56"/>
        <v>Winter</v>
      </c>
      <c r="T510" s="33">
        <f>2011 + Table1[[#This Row],[yr]]</f>
        <v>2011</v>
      </c>
      <c r="U510" s="33" t="str">
        <f t="shared" si="57"/>
        <v>January</v>
      </c>
      <c r="V510" s="33" t="str">
        <f t="shared" si="58"/>
        <v>07 AM</v>
      </c>
      <c r="W510" s="33" t="b">
        <f>Table1[[#This Row],[holiday]]</f>
        <v>0</v>
      </c>
      <c r="X510" s="33" t="str">
        <f t="shared" si="59"/>
        <v>Sunday</v>
      </c>
      <c r="Y510" s="33" t="str">
        <f t="shared" si="60"/>
        <v>Clear</v>
      </c>
      <c r="Z510" s="33" t="str">
        <f t="shared" si="61"/>
        <v>3.3 °C</v>
      </c>
      <c r="AA510" s="33" t="str">
        <f t="shared" si="61"/>
        <v>4.4 °C</v>
      </c>
      <c r="AB510" s="33" t="str">
        <f t="shared" si="62"/>
        <v>58 %</v>
      </c>
      <c r="AC510" s="33" t="str">
        <f t="shared" si="63"/>
        <v>11 km/h</v>
      </c>
      <c r="AD510" s="33">
        <f>Table1[[#This Row],[casual]]</f>
        <v>1</v>
      </c>
      <c r="AE510" s="33">
        <f>Table1[[#This Row],[registered]]</f>
        <v>1</v>
      </c>
      <c r="AF510" s="33">
        <f>Table1[[#This Row],[cnt]]</f>
        <v>2</v>
      </c>
    </row>
    <row r="511" spans="1:32" ht="15" thickBot="1" x14ac:dyDescent="0.35">
      <c r="A511" s="26">
        <v>510</v>
      </c>
      <c r="B511" s="17">
        <v>40566</v>
      </c>
      <c r="C511" s="10">
        <v>1</v>
      </c>
      <c r="D511" s="10">
        <v>0</v>
      </c>
      <c r="E511" s="10">
        <v>1</v>
      </c>
      <c r="F511" s="10">
        <v>8</v>
      </c>
      <c r="G511" s="18" t="b">
        <v>0</v>
      </c>
      <c r="H511" s="10">
        <v>0</v>
      </c>
      <c r="I511" s="10">
        <v>1</v>
      </c>
      <c r="J511" s="10">
        <v>0.06</v>
      </c>
      <c r="K511" s="16">
        <v>7.5800000000000006E-2</v>
      </c>
      <c r="L511" s="16">
        <v>0.62</v>
      </c>
      <c r="M511" s="16">
        <v>0.16420000000000001</v>
      </c>
      <c r="N511" s="16">
        <v>2</v>
      </c>
      <c r="O511" s="16">
        <v>17</v>
      </c>
      <c r="P511" s="16">
        <v>19</v>
      </c>
      <c r="Q511" s="10">
        <v>510</v>
      </c>
      <c r="R511" s="17">
        <v>40566</v>
      </c>
      <c r="S511" t="str">
        <f t="shared" si="56"/>
        <v>Winter</v>
      </c>
      <c r="T511">
        <f>2011 + Table1[[#This Row],[yr]]</f>
        <v>2011</v>
      </c>
      <c r="U511" t="str">
        <f t="shared" si="57"/>
        <v>January</v>
      </c>
      <c r="V511" t="str">
        <f t="shared" si="58"/>
        <v>08 AM</v>
      </c>
      <c r="W511" t="b">
        <f>Table1[[#This Row],[holiday]]</f>
        <v>0</v>
      </c>
      <c r="X511" t="str">
        <f t="shared" si="59"/>
        <v>Sunday</v>
      </c>
      <c r="Y511" t="str">
        <f t="shared" si="60"/>
        <v>Clear</v>
      </c>
      <c r="Z511" t="str">
        <f t="shared" si="61"/>
        <v>2.5 °C</v>
      </c>
      <c r="AA511" t="str">
        <f t="shared" si="61"/>
        <v>3.1 °C</v>
      </c>
      <c r="AB511" t="str">
        <f t="shared" si="62"/>
        <v>62 %</v>
      </c>
      <c r="AC511" t="str">
        <f t="shared" si="63"/>
        <v>11 km/h</v>
      </c>
      <c r="AD511">
        <f>Table1[[#This Row],[casual]]</f>
        <v>2</v>
      </c>
      <c r="AE511">
        <f>Table1[[#This Row],[registered]]</f>
        <v>17</v>
      </c>
      <c r="AF511">
        <f>Table1[[#This Row],[cnt]]</f>
        <v>19</v>
      </c>
    </row>
    <row r="512" spans="1:32" ht="15" thickBot="1" x14ac:dyDescent="0.35">
      <c r="A512" s="26">
        <v>511</v>
      </c>
      <c r="B512" s="17">
        <v>40566</v>
      </c>
      <c r="C512" s="10">
        <v>1</v>
      </c>
      <c r="D512" s="10">
        <v>0</v>
      </c>
      <c r="E512" s="10">
        <v>1</v>
      </c>
      <c r="F512" s="10">
        <v>9</v>
      </c>
      <c r="G512" s="18" t="b">
        <v>0</v>
      </c>
      <c r="H512" s="10">
        <v>0</v>
      </c>
      <c r="I512" s="10">
        <v>1</v>
      </c>
      <c r="J512" s="10">
        <v>0.1</v>
      </c>
      <c r="K512" s="16">
        <v>7.5800000000000006E-2</v>
      </c>
      <c r="L512" s="16">
        <v>0.54</v>
      </c>
      <c r="M512" s="16">
        <v>0.35820000000000002</v>
      </c>
      <c r="N512" s="16">
        <v>3</v>
      </c>
      <c r="O512" s="16">
        <v>25</v>
      </c>
      <c r="P512" s="16">
        <v>28</v>
      </c>
      <c r="Q512" s="31">
        <v>511</v>
      </c>
      <c r="R512" s="32">
        <v>40566</v>
      </c>
      <c r="S512" s="33" t="str">
        <f t="shared" si="56"/>
        <v>Winter</v>
      </c>
      <c r="T512" s="33">
        <f>2011 + Table1[[#This Row],[yr]]</f>
        <v>2011</v>
      </c>
      <c r="U512" s="33" t="str">
        <f t="shared" si="57"/>
        <v>January</v>
      </c>
      <c r="V512" s="33" t="str">
        <f t="shared" si="58"/>
        <v>09 AM</v>
      </c>
      <c r="W512" s="33" t="b">
        <f>Table1[[#This Row],[holiday]]</f>
        <v>0</v>
      </c>
      <c r="X512" s="33" t="str">
        <f t="shared" si="59"/>
        <v>Sunday</v>
      </c>
      <c r="Y512" s="33" t="str">
        <f t="shared" si="60"/>
        <v>Clear</v>
      </c>
      <c r="Z512" s="33" t="str">
        <f t="shared" si="61"/>
        <v>4.1 °C</v>
      </c>
      <c r="AA512" s="33" t="str">
        <f t="shared" si="61"/>
        <v>3.1 °C</v>
      </c>
      <c r="AB512" s="33" t="str">
        <f t="shared" si="62"/>
        <v>54 %</v>
      </c>
      <c r="AC512" s="33" t="str">
        <f t="shared" si="63"/>
        <v>24 km/h</v>
      </c>
      <c r="AD512" s="33">
        <f>Table1[[#This Row],[casual]]</f>
        <v>3</v>
      </c>
      <c r="AE512" s="33">
        <f>Table1[[#This Row],[registered]]</f>
        <v>25</v>
      </c>
      <c r="AF512" s="33">
        <f>Table1[[#This Row],[cnt]]</f>
        <v>28</v>
      </c>
    </row>
    <row r="513" spans="1:32" ht="15" thickBot="1" x14ac:dyDescent="0.35">
      <c r="A513" s="26">
        <v>512</v>
      </c>
      <c r="B513" s="17">
        <v>40566</v>
      </c>
      <c r="C513" s="10">
        <v>1</v>
      </c>
      <c r="D513" s="10">
        <v>0</v>
      </c>
      <c r="E513" s="10">
        <v>1</v>
      </c>
      <c r="F513" s="10">
        <v>10</v>
      </c>
      <c r="G513" s="18" t="b">
        <v>0</v>
      </c>
      <c r="H513" s="10">
        <v>0</v>
      </c>
      <c r="I513" s="10">
        <v>1</v>
      </c>
      <c r="J513" s="10">
        <v>0.14000000000000001</v>
      </c>
      <c r="K513" s="16">
        <v>0.1061</v>
      </c>
      <c r="L513" s="16">
        <v>0.46</v>
      </c>
      <c r="M513" s="16">
        <v>0.3881</v>
      </c>
      <c r="N513" s="16">
        <v>7</v>
      </c>
      <c r="O513" s="16">
        <v>51</v>
      </c>
      <c r="P513" s="16">
        <v>58</v>
      </c>
      <c r="Q513" s="10">
        <v>512</v>
      </c>
      <c r="R513" s="17">
        <v>40566</v>
      </c>
      <c r="S513" t="str">
        <f t="shared" si="56"/>
        <v>Winter</v>
      </c>
      <c r="T513">
        <f>2011 + Table1[[#This Row],[yr]]</f>
        <v>2011</v>
      </c>
      <c r="U513" t="str">
        <f t="shared" si="57"/>
        <v>January</v>
      </c>
      <c r="V513" t="str">
        <f t="shared" si="58"/>
        <v>10 AM</v>
      </c>
      <c r="W513" t="b">
        <f>Table1[[#This Row],[holiday]]</f>
        <v>0</v>
      </c>
      <c r="X513" t="str">
        <f t="shared" si="59"/>
        <v>Sunday</v>
      </c>
      <c r="Y513" t="str">
        <f t="shared" si="60"/>
        <v>Clear</v>
      </c>
      <c r="Z513" t="str">
        <f t="shared" si="61"/>
        <v>5.7 °C</v>
      </c>
      <c r="AA513" t="str">
        <f t="shared" si="61"/>
        <v>4.4 °C</v>
      </c>
      <c r="AB513" t="str">
        <f t="shared" si="62"/>
        <v>46 %</v>
      </c>
      <c r="AC513" t="str">
        <f t="shared" si="63"/>
        <v>26 km/h</v>
      </c>
      <c r="AD513">
        <f>Table1[[#This Row],[casual]]</f>
        <v>7</v>
      </c>
      <c r="AE513">
        <f>Table1[[#This Row],[registered]]</f>
        <v>51</v>
      </c>
      <c r="AF513">
        <f>Table1[[#This Row],[cnt]]</f>
        <v>58</v>
      </c>
    </row>
    <row r="514" spans="1:32" ht="15" thickBot="1" x14ac:dyDescent="0.35">
      <c r="A514" s="26">
        <v>513</v>
      </c>
      <c r="B514" s="17">
        <v>40566</v>
      </c>
      <c r="C514" s="10">
        <v>1</v>
      </c>
      <c r="D514" s="10">
        <v>0</v>
      </c>
      <c r="E514" s="10">
        <v>1</v>
      </c>
      <c r="F514" s="10">
        <v>11</v>
      </c>
      <c r="G514" s="18" t="b">
        <v>0</v>
      </c>
      <c r="H514" s="10">
        <v>0</v>
      </c>
      <c r="I514" s="10">
        <v>1</v>
      </c>
      <c r="J514" s="10">
        <v>0.14000000000000001</v>
      </c>
      <c r="K514" s="16">
        <v>0.13639999999999999</v>
      </c>
      <c r="L514" s="16">
        <v>0.43</v>
      </c>
      <c r="M514" s="16">
        <v>0.22389999999999999</v>
      </c>
      <c r="N514" s="16">
        <v>22</v>
      </c>
      <c r="O514" s="16">
        <v>77</v>
      </c>
      <c r="P514" s="16">
        <v>99</v>
      </c>
      <c r="Q514" s="31">
        <v>513</v>
      </c>
      <c r="R514" s="32">
        <v>40566</v>
      </c>
      <c r="S514" s="33" t="str">
        <f t="shared" ref="S514:S577" si="64">CHOOSE(C514, "Winter", "Spring", "Summer", "Fall")</f>
        <v>Winter</v>
      </c>
      <c r="T514" s="33">
        <f>2011 + Table1[[#This Row],[yr]]</f>
        <v>2011</v>
      </c>
      <c r="U514" s="33" t="str">
        <f t="shared" ref="U514:U577" si="65">CHOOSE(E514+0, "January", "February")</f>
        <v>January</v>
      </c>
      <c r="V514" s="33" t="str">
        <f t="shared" ref="V514:V577" si="66">TEXT(F514/24, "hh AM/PM")</f>
        <v>11 AM</v>
      </c>
      <c r="W514" s="33" t="b">
        <f>Table1[[#This Row],[holiday]]</f>
        <v>0</v>
      </c>
      <c r="X514" s="33" t="str">
        <f t="shared" ref="X514:X577" si="67">CHOOSE(H514+1, "Sunday", "Monday", "Tuesday", "Wednesday", "Thursday", "Friday", "Saturday")</f>
        <v>Sunday</v>
      </c>
      <c r="Y514" s="33" t="str">
        <f t="shared" ref="Y514:Y577" si="68">CHOOSE(I514, "Clear", "Mist", "Light Snow/Rain", "Heavy Rain")</f>
        <v>Clear</v>
      </c>
      <c r="Z514" s="33" t="str">
        <f t="shared" ref="Z514:AA577" si="69">ROUND(J514 * 41, 1) &amp; " °C"</f>
        <v>5.7 °C</v>
      </c>
      <c r="AA514" s="33" t="str">
        <f t="shared" si="69"/>
        <v>5.6 °C</v>
      </c>
      <c r="AB514" s="33" t="str">
        <f t="shared" ref="AB514:AB577" si="70">ROUND(L514 * 100, 0) &amp; " %"</f>
        <v>43 %</v>
      </c>
      <c r="AC514" s="33" t="str">
        <f t="shared" ref="AC514:AC577" si="71">ROUND(M514 * 67, 1) &amp; " km/h"</f>
        <v>15 km/h</v>
      </c>
      <c r="AD514" s="33">
        <f>Table1[[#This Row],[casual]]</f>
        <v>22</v>
      </c>
      <c r="AE514" s="33">
        <f>Table1[[#This Row],[registered]]</f>
        <v>77</v>
      </c>
      <c r="AF514" s="33">
        <f>Table1[[#This Row],[cnt]]</f>
        <v>99</v>
      </c>
    </row>
    <row r="515" spans="1:32" ht="15" thickBot="1" x14ac:dyDescent="0.35">
      <c r="A515" s="26">
        <v>514</v>
      </c>
      <c r="B515" s="17">
        <v>40566</v>
      </c>
      <c r="C515" s="10">
        <v>1</v>
      </c>
      <c r="D515" s="10">
        <v>0</v>
      </c>
      <c r="E515" s="10">
        <v>1</v>
      </c>
      <c r="F515" s="10">
        <v>12</v>
      </c>
      <c r="G515" s="18" t="b">
        <v>0</v>
      </c>
      <c r="H515" s="10">
        <v>0</v>
      </c>
      <c r="I515" s="10">
        <v>1</v>
      </c>
      <c r="J515" s="10">
        <v>0.16</v>
      </c>
      <c r="K515" s="16">
        <v>0.1212</v>
      </c>
      <c r="L515" s="16">
        <v>0.37</v>
      </c>
      <c r="M515" s="16">
        <v>0.4627</v>
      </c>
      <c r="N515" s="16">
        <v>24</v>
      </c>
      <c r="O515" s="16">
        <v>92</v>
      </c>
      <c r="P515" s="16">
        <v>116</v>
      </c>
      <c r="Q515" s="10">
        <v>514</v>
      </c>
      <c r="R515" s="17">
        <v>40566</v>
      </c>
      <c r="S515" t="str">
        <f t="shared" si="64"/>
        <v>Winter</v>
      </c>
      <c r="T515">
        <f>2011 + Table1[[#This Row],[yr]]</f>
        <v>2011</v>
      </c>
      <c r="U515" t="str">
        <f t="shared" si="65"/>
        <v>January</v>
      </c>
      <c r="V515" t="str">
        <f t="shared" si="66"/>
        <v>12 PM</v>
      </c>
      <c r="W515" t="b">
        <f>Table1[[#This Row],[holiday]]</f>
        <v>0</v>
      </c>
      <c r="X515" t="str">
        <f t="shared" si="67"/>
        <v>Sunday</v>
      </c>
      <c r="Y515" t="str">
        <f t="shared" si="68"/>
        <v>Clear</v>
      </c>
      <c r="Z515" t="str">
        <f t="shared" si="69"/>
        <v>6.6 °C</v>
      </c>
      <c r="AA515" t="str">
        <f t="shared" si="69"/>
        <v>5 °C</v>
      </c>
      <c r="AB515" t="str">
        <f t="shared" si="70"/>
        <v>37 %</v>
      </c>
      <c r="AC515" t="str">
        <f t="shared" si="71"/>
        <v>31 km/h</v>
      </c>
      <c r="AD515">
        <f>Table1[[#This Row],[casual]]</f>
        <v>24</v>
      </c>
      <c r="AE515">
        <f>Table1[[#This Row],[registered]]</f>
        <v>92</v>
      </c>
      <c r="AF515">
        <f>Table1[[#This Row],[cnt]]</f>
        <v>116</v>
      </c>
    </row>
    <row r="516" spans="1:32" ht="15" thickBot="1" x14ac:dyDescent="0.35">
      <c r="A516" s="26">
        <v>515</v>
      </c>
      <c r="B516" s="17">
        <v>40566</v>
      </c>
      <c r="C516" s="10">
        <v>1</v>
      </c>
      <c r="D516" s="10">
        <v>0</v>
      </c>
      <c r="E516" s="10">
        <v>1</v>
      </c>
      <c r="F516" s="10">
        <v>13</v>
      </c>
      <c r="G516" s="18" t="b">
        <v>0</v>
      </c>
      <c r="H516" s="10">
        <v>0</v>
      </c>
      <c r="I516" s="10">
        <v>1</v>
      </c>
      <c r="J516" s="10">
        <v>0.14000000000000001</v>
      </c>
      <c r="K516" s="16">
        <v>0.1061</v>
      </c>
      <c r="L516" s="16">
        <v>0.33</v>
      </c>
      <c r="M516" s="16">
        <v>0.3881</v>
      </c>
      <c r="N516" s="16">
        <v>12</v>
      </c>
      <c r="O516" s="16">
        <v>75</v>
      </c>
      <c r="P516" s="16">
        <v>87</v>
      </c>
      <c r="Q516" s="31">
        <v>515</v>
      </c>
      <c r="R516" s="32">
        <v>40566</v>
      </c>
      <c r="S516" s="33" t="str">
        <f t="shared" si="64"/>
        <v>Winter</v>
      </c>
      <c r="T516" s="33">
        <f>2011 + Table1[[#This Row],[yr]]</f>
        <v>2011</v>
      </c>
      <c r="U516" s="33" t="str">
        <f t="shared" si="65"/>
        <v>January</v>
      </c>
      <c r="V516" s="33" t="str">
        <f t="shared" si="66"/>
        <v>01 PM</v>
      </c>
      <c r="W516" s="33" t="b">
        <f>Table1[[#This Row],[holiday]]</f>
        <v>0</v>
      </c>
      <c r="X516" s="33" t="str">
        <f t="shared" si="67"/>
        <v>Sunday</v>
      </c>
      <c r="Y516" s="33" t="str">
        <f t="shared" si="68"/>
        <v>Clear</v>
      </c>
      <c r="Z516" s="33" t="str">
        <f t="shared" si="69"/>
        <v>5.7 °C</v>
      </c>
      <c r="AA516" s="33" t="str">
        <f t="shared" si="69"/>
        <v>4.4 °C</v>
      </c>
      <c r="AB516" s="33" t="str">
        <f t="shared" si="70"/>
        <v>33 %</v>
      </c>
      <c r="AC516" s="33" t="str">
        <f t="shared" si="71"/>
        <v>26 km/h</v>
      </c>
      <c r="AD516" s="33">
        <f>Table1[[#This Row],[casual]]</f>
        <v>12</v>
      </c>
      <c r="AE516" s="33">
        <f>Table1[[#This Row],[registered]]</f>
        <v>75</v>
      </c>
      <c r="AF516" s="33">
        <f>Table1[[#This Row],[cnt]]</f>
        <v>87</v>
      </c>
    </row>
    <row r="517" spans="1:32" ht="15" thickBot="1" x14ac:dyDescent="0.35">
      <c r="A517" s="26">
        <v>516</v>
      </c>
      <c r="B517" s="17">
        <v>40566</v>
      </c>
      <c r="C517" s="10">
        <v>1</v>
      </c>
      <c r="D517" s="10">
        <v>0</v>
      </c>
      <c r="E517" s="10">
        <v>1</v>
      </c>
      <c r="F517" s="10">
        <v>14</v>
      </c>
      <c r="G517" s="18" t="b">
        <v>0</v>
      </c>
      <c r="H517" s="10">
        <v>0</v>
      </c>
      <c r="I517" s="10">
        <v>1</v>
      </c>
      <c r="J517" s="10">
        <v>0.16</v>
      </c>
      <c r="K517" s="16">
        <v>0.13639999999999999</v>
      </c>
      <c r="L517" s="16">
        <v>0.28000000000000003</v>
      </c>
      <c r="M517" s="16">
        <v>0.35820000000000002</v>
      </c>
      <c r="N517" s="16">
        <v>17</v>
      </c>
      <c r="O517" s="16">
        <v>93</v>
      </c>
      <c r="P517" s="16">
        <v>110</v>
      </c>
      <c r="Q517" s="10">
        <v>516</v>
      </c>
      <c r="R517" s="17">
        <v>40566</v>
      </c>
      <c r="S517" t="str">
        <f t="shared" si="64"/>
        <v>Winter</v>
      </c>
      <c r="T517">
        <f>2011 + Table1[[#This Row],[yr]]</f>
        <v>2011</v>
      </c>
      <c r="U517" t="str">
        <f t="shared" si="65"/>
        <v>January</v>
      </c>
      <c r="V517" t="str">
        <f t="shared" si="66"/>
        <v>02 PM</v>
      </c>
      <c r="W517" t="b">
        <f>Table1[[#This Row],[holiday]]</f>
        <v>0</v>
      </c>
      <c r="X517" t="str">
        <f t="shared" si="67"/>
        <v>Sunday</v>
      </c>
      <c r="Y517" t="str">
        <f t="shared" si="68"/>
        <v>Clear</v>
      </c>
      <c r="Z517" t="str">
        <f t="shared" si="69"/>
        <v>6.6 °C</v>
      </c>
      <c r="AA517" t="str">
        <f t="shared" si="69"/>
        <v>5.6 °C</v>
      </c>
      <c r="AB517" t="str">
        <f t="shared" si="70"/>
        <v>28 %</v>
      </c>
      <c r="AC517" t="str">
        <f t="shared" si="71"/>
        <v>24 km/h</v>
      </c>
      <c r="AD517">
        <f>Table1[[#This Row],[casual]]</f>
        <v>17</v>
      </c>
      <c r="AE517">
        <f>Table1[[#This Row],[registered]]</f>
        <v>93</v>
      </c>
      <c r="AF517">
        <f>Table1[[#This Row],[cnt]]</f>
        <v>110</v>
      </c>
    </row>
    <row r="518" spans="1:32" ht="15" thickBot="1" x14ac:dyDescent="0.35">
      <c r="A518" s="26">
        <v>517</v>
      </c>
      <c r="B518" s="17">
        <v>40566</v>
      </c>
      <c r="C518" s="10">
        <v>1</v>
      </c>
      <c r="D518" s="10">
        <v>0</v>
      </c>
      <c r="E518" s="10">
        <v>1</v>
      </c>
      <c r="F518" s="10">
        <v>15</v>
      </c>
      <c r="G518" s="18" t="b">
        <v>0</v>
      </c>
      <c r="H518" s="10">
        <v>0</v>
      </c>
      <c r="I518" s="10">
        <v>1</v>
      </c>
      <c r="J518" s="10">
        <v>0.16</v>
      </c>
      <c r="K518" s="16">
        <v>0.13639999999999999</v>
      </c>
      <c r="L518" s="16">
        <v>0.28000000000000003</v>
      </c>
      <c r="M518" s="16">
        <v>0.35820000000000002</v>
      </c>
      <c r="N518" s="16">
        <v>13</v>
      </c>
      <c r="O518" s="16">
        <v>64</v>
      </c>
      <c r="P518" s="16">
        <v>77</v>
      </c>
      <c r="Q518" s="31">
        <v>517</v>
      </c>
      <c r="R518" s="32">
        <v>40566</v>
      </c>
      <c r="S518" s="33" t="str">
        <f t="shared" si="64"/>
        <v>Winter</v>
      </c>
      <c r="T518" s="33">
        <f>2011 + Table1[[#This Row],[yr]]</f>
        <v>2011</v>
      </c>
      <c r="U518" s="33" t="str">
        <f t="shared" si="65"/>
        <v>January</v>
      </c>
      <c r="V518" s="33" t="str">
        <f t="shared" si="66"/>
        <v>03 PM</v>
      </c>
      <c r="W518" s="33" t="b">
        <f>Table1[[#This Row],[holiday]]</f>
        <v>0</v>
      </c>
      <c r="X518" s="33" t="str">
        <f t="shared" si="67"/>
        <v>Sunday</v>
      </c>
      <c r="Y518" s="33" t="str">
        <f t="shared" si="68"/>
        <v>Clear</v>
      </c>
      <c r="Z518" s="33" t="str">
        <f t="shared" si="69"/>
        <v>6.6 °C</v>
      </c>
      <c r="AA518" s="33" t="str">
        <f t="shared" si="69"/>
        <v>5.6 °C</v>
      </c>
      <c r="AB518" s="33" t="str">
        <f t="shared" si="70"/>
        <v>28 %</v>
      </c>
      <c r="AC518" s="33" t="str">
        <f t="shared" si="71"/>
        <v>24 km/h</v>
      </c>
      <c r="AD518" s="33">
        <f>Table1[[#This Row],[casual]]</f>
        <v>13</v>
      </c>
      <c r="AE518" s="33">
        <f>Table1[[#This Row],[registered]]</f>
        <v>64</v>
      </c>
      <c r="AF518" s="33">
        <f>Table1[[#This Row],[cnt]]</f>
        <v>77</v>
      </c>
    </row>
    <row r="519" spans="1:32" ht="15" thickBot="1" x14ac:dyDescent="0.35">
      <c r="A519" s="26">
        <v>518</v>
      </c>
      <c r="B519" s="17">
        <v>40566</v>
      </c>
      <c r="C519" s="10">
        <v>1</v>
      </c>
      <c r="D519" s="10">
        <v>0</v>
      </c>
      <c r="E519" s="10">
        <v>1</v>
      </c>
      <c r="F519" s="10">
        <v>16</v>
      </c>
      <c r="G519" s="18" t="b">
        <v>0</v>
      </c>
      <c r="H519" s="10">
        <v>0</v>
      </c>
      <c r="I519" s="10">
        <v>1</v>
      </c>
      <c r="J519" s="10">
        <v>0.16</v>
      </c>
      <c r="K519" s="16">
        <v>0.13639999999999999</v>
      </c>
      <c r="L519" s="16">
        <v>0.26</v>
      </c>
      <c r="M519" s="16">
        <v>0.32840000000000003</v>
      </c>
      <c r="N519" s="16">
        <v>9</v>
      </c>
      <c r="O519" s="16">
        <v>56</v>
      </c>
      <c r="P519" s="16">
        <v>65</v>
      </c>
      <c r="Q519" s="10">
        <v>518</v>
      </c>
      <c r="R519" s="17">
        <v>40566</v>
      </c>
      <c r="S519" t="str">
        <f t="shared" si="64"/>
        <v>Winter</v>
      </c>
      <c r="T519">
        <f>2011 + Table1[[#This Row],[yr]]</f>
        <v>2011</v>
      </c>
      <c r="U519" t="str">
        <f t="shared" si="65"/>
        <v>January</v>
      </c>
      <c r="V519" t="str">
        <f t="shared" si="66"/>
        <v>04 PM</v>
      </c>
      <c r="W519" t="b">
        <f>Table1[[#This Row],[holiday]]</f>
        <v>0</v>
      </c>
      <c r="X519" t="str">
        <f t="shared" si="67"/>
        <v>Sunday</v>
      </c>
      <c r="Y519" t="str">
        <f t="shared" si="68"/>
        <v>Clear</v>
      </c>
      <c r="Z519" t="str">
        <f t="shared" si="69"/>
        <v>6.6 °C</v>
      </c>
      <c r="AA519" t="str">
        <f t="shared" si="69"/>
        <v>5.6 °C</v>
      </c>
      <c r="AB519" t="str">
        <f t="shared" si="70"/>
        <v>26 %</v>
      </c>
      <c r="AC519" t="str">
        <f t="shared" si="71"/>
        <v>22 km/h</v>
      </c>
      <c r="AD519">
        <f>Table1[[#This Row],[casual]]</f>
        <v>9</v>
      </c>
      <c r="AE519">
        <f>Table1[[#This Row],[registered]]</f>
        <v>56</v>
      </c>
      <c r="AF519">
        <f>Table1[[#This Row],[cnt]]</f>
        <v>65</v>
      </c>
    </row>
    <row r="520" spans="1:32" ht="15" thickBot="1" x14ac:dyDescent="0.35">
      <c r="A520" s="26">
        <v>519</v>
      </c>
      <c r="B520" s="17">
        <v>40566</v>
      </c>
      <c r="C520" s="10">
        <v>1</v>
      </c>
      <c r="D520" s="10">
        <v>0</v>
      </c>
      <c r="E520" s="10">
        <v>1</v>
      </c>
      <c r="F520" s="10">
        <v>17</v>
      </c>
      <c r="G520" s="18" t="b">
        <v>0</v>
      </c>
      <c r="H520" s="10">
        <v>0</v>
      </c>
      <c r="I520" s="10">
        <v>1</v>
      </c>
      <c r="J520" s="10">
        <v>0.14000000000000001</v>
      </c>
      <c r="K520" s="16">
        <v>0.1061</v>
      </c>
      <c r="L520" s="16">
        <v>0.26</v>
      </c>
      <c r="M520" s="16">
        <v>0.3881</v>
      </c>
      <c r="N520" s="16">
        <v>5</v>
      </c>
      <c r="O520" s="16">
        <v>50</v>
      </c>
      <c r="P520" s="16">
        <v>55</v>
      </c>
      <c r="Q520" s="31">
        <v>519</v>
      </c>
      <c r="R520" s="32">
        <v>40566</v>
      </c>
      <c r="S520" s="33" t="str">
        <f t="shared" si="64"/>
        <v>Winter</v>
      </c>
      <c r="T520" s="33">
        <f>2011 + Table1[[#This Row],[yr]]</f>
        <v>2011</v>
      </c>
      <c r="U520" s="33" t="str">
        <f t="shared" si="65"/>
        <v>January</v>
      </c>
      <c r="V520" s="33" t="str">
        <f t="shared" si="66"/>
        <v>05 PM</v>
      </c>
      <c r="W520" s="33" t="b">
        <f>Table1[[#This Row],[holiday]]</f>
        <v>0</v>
      </c>
      <c r="X520" s="33" t="str">
        <f t="shared" si="67"/>
        <v>Sunday</v>
      </c>
      <c r="Y520" s="33" t="str">
        <f t="shared" si="68"/>
        <v>Clear</v>
      </c>
      <c r="Z520" s="33" t="str">
        <f t="shared" si="69"/>
        <v>5.7 °C</v>
      </c>
      <c r="AA520" s="33" t="str">
        <f t="shared" si="69"/>
        <v>4.4 °C</v>
      </c>
      <c r="AB520" s="33" t="str">
        <f t="shared" si="70"/>
        <v>26 %</v>
      </c>
      <c r="AC520" s="33" t="str">
        <f t="shared" si="71"/>
        <v>26 km/h</v>
      </c>
      <c r="AD520" s="33">
        <f>Table1[[#This Row],[casual]]</f>
        <v>5</v>
      </c>
      <c r="AE520" s="33">
        <f>Table1[[#This Row],[registered]]</f>
        <v>50</v>
      </c>
      <c r="AF520" s="33">
        <f>Table1[[#This Row],[cnt]]</f>
        <v>55</v>
      </c>
    </row>
    <row r="521" spans="1:32" ht="15" thickBot="1" x14ac:dyDescent="0.35">
      <c r="A521" s="26">
        <v>520</v>
      </c>
      <c r="B521" s="17">
        <v>40566</v>
      </c>
      <c r="C521" s="10">
        <v>1</v>
      </c>
      <c r="D521" s="10">
        <v>0</v>
      </c>
      <c r="E521" s="10">
        <v>1</v>
      </c>
      <c r="F521" s="10">
        <v>18</v>
      </c>
      <c r="G521" s="18" t="b">
        <v>0</v>
      </c>
      <c r="H521" s="10">
        <v>0</v>
      </c>
      <c r="I521" s="10">
        <v>1</v>
      </c>
      <c r="J521" s="10">
        <v>0.12</v>
      </c>
      <c r="K521" s="16">
        <v>0.1212</v>
      </c>
      <c r="L521" s="16">
        <v>0.3</v>
      </c>
      <c r="M521" s="16">
        <v>0.25369999999999998</v>
      </c>
      <c r="N521" s="16">
        <v>5</v>
      </c>
      <c r="O521" s="16">
        <v>44</v>
      </c>
      <c r="P521" s="16">
        <v>49</v>
      </c>
      <c r="Q521" s="10">
        <v>520</v>
      </c>
      <c r="R521" s="17">
        <v>40566</v>
      </c>
      <c r="S521" t="str">
        <f t="shared" si="64"/>
        <v>Winter</v>
      </c>
      <c r="T521">
        <f>2011 + Table1[[#This Row],[yr]]</f>
        <v>2011</v>
      </c>
      <c r="U521" t="str">
        <f t="shared" si="65"/>
        <v>January</v>
      </c>
      <c r="V521" t="str">
        <f t="shared" si="66"/>
        <v>06 PM</v>
      </c>
      <c r="W521" t="b">
        <f>Table1[[#This Row],[holiday]]</f>
        <v>0</v>
      </c>
      <c r="X521" t="str">
        <f t="shared" si="67"/>
        <v>Sunday</v>
      </c>
      <c r="Y521" t="str">
        <f t="shared" si="68"/>
        <v>Clear</v>
      </c>
      <c r="Z521" t="str">
        <f t="shared" si="69"/>
        <v>4.9 °C</v>
      </c>
      <c r="AA521" t="str">
        <f t="shared" si="69"/>
        <v>5 °C</v>
      </c>
      <c r="AB521" t="str">
        <f t="shared" si="70"/>
        <v>30 %</v>
      </c>
      <c r="AC521" t="str">
        <f t="shared" si="71"/>
        <v>17 km/h</v>
      </c>
      <c r="AD521">
        <f>Table1[[#This Row],[casual]]</f>
        <v>5</v>
      </c>
      <c r="AE521">
        <f>Table1[[#This Row],[registered]]</f>
        <v>44</v>
      </c>
      <c r="AF521">
        <f>Table1[[#This Row],[cnt]]</f>
        <v>49</v>
      </c>
    </row>
    <row r="522" spans="1:32" ht="15" thickBot="1" x14ac:dyDescent="0.35">
      <c r="A522" s="26">
        <v>521</v>
      </c>
      <c r="B522" s="17">
        <v>40566</v>
      </c>
      <c r="C522" s="10">
        <v>1</v>
      </c>
      <c r="D522" s="10">
        <v>0</v>
      </c>
      <c r="E522" s="10">
        <v>1</v>
      </c>
      <c r="F522" s="10">
        <v>19</v>
      </c>
      <c r="G522" s="18" t="b">
        <v>0</v>
      </c>
      <c r="H522" s="10">
        <v>0</v>
      </c>
      <c r="I522" s="10">
        <v>1</v>
      </c>
      <c r="J522" s="10">
        <v>0.12</v>
      </c>
      <c r="K522" s="16">
        <v>0.1212</v>
      </c>
      <c r="L522" s="16">
        <v>0.3</v>
      </c>
      <c r="M522" s="16">
        <v>0.28360000000000002</v>
      </c>
      <c r="N522" s="16">
        <v>5</v>
      </c>
      <c r="O522" s="16">
        <v>45</v>
      </c>
      <c r="P522" s="16">
        <v>50</v>
      </c>
      <c r="Q522" s="31">
        <v>521</v>
      </c>
      <c r="R522" s="32">
        <v>40566</v>
      </c>
      <c r="S522" s="33" t="str">
        <f t="shared" si="64"/>
        <v>Winter</v>
      </c>
      <c r="T522" s="33">
        <f>2011 + Table1[[#This Row],[yr]]</f>
        <v>2011</v>
      </c>
      <c r="U522" s="33" t="str">
        <f t="shared" si="65"/>
        <v>January</v>
      </c>
      <c r="V522" s="33" t="str">
        <f t="shared" si="66"/>
        <v>07 PM</v>
      </c>
      <c r="W522" s="33" t="b">
        <f>Table1[[#This Row],[holiday]]</f>
        <v>0</v>
      </c>
      <c r="X522" s="33" t="str">
        <f t="shared" si="67"/>
        <v>Sunday</v>
      </c>
      <c r="Y522" s="33" t="str">
        <f t="shared" si="68"/>
        <v>Clear</v>
      </c>
      <c r="Z522" s="33" t="str">
        <f t="shared" si="69"/>
        <v>4.9 °C</v>
      </c>
      <c r="AA522" s="33" t="str">
        <f t="shared" si="69"/>
        <v>5 °C</v>
      </c>
      <c r="AB522" s="33" t="str">
        <f t="shared" si="70"/>
        <v>30 %</v>
      </c>
      <c r="AC522" s="33" t="str">
        <f t="shared" si="71"/>
        <v>19 km/h</v>
      </c>
      <c r="AD522" s="33">
        <f>Table1[[#This Row],[casual]]</f>
        <v>5</v>
      </c>
      <c r="AE522" s="33">
        <f>Table1[[#This Row],[registered]]</f>
        <v>45</v>
      </c>
      <c r="AF522" s="33">
        <f>Table1[[#This Row],[cnt]]</f>
        <v>50</v>
      </c>
    </row>
    <row r="523" spans="1:32" ht="15" thickBot="1" x14ac:dyDescent="0.35">
      <c r="A523" s="26">
        <v>522</v>
      </c>
      <c r="B523" s="17">
        <v>40566</v>
      </c>
      <c r="C523" s="10">
        <v>1</v>
      </c>
      <c r="D523" s="10">
        <v>0</v>
      </c>
      <c r="E523" s="10">
        <v>1</v>
      </c>
      <c r="F523" s="10">
        <v>20</v>
      </c>
      <c r="G523" s="18" t="b">
        <v>0</v>
      </c>
      <c r="H523" s="10">
        <v>0</v>
      </c>
      <c r="I523" s="10">
        <v>1</v>
      </c>
      <c r="J523" s="10">
        <v>0.1</v>
      </c>
      <c r="K523" s="16">
        <v>0.1061</v>
      </c>
      <c r="L523" s="16">
        <v>0.36</v>
      </c>
      <c r="M523" s="16">
        <v>0.25369999999999998</v>
      </c>
      <c r="N523" s="16">
        <v>4</v>
      </c>
      <c r="O523" s="16">
        <v>31</v>
      </c>
      <c r="P523" s="16">
        <v>35</v>
      </c>
      <c r="Q523" s="10">
        <v>522</v>
      </c>
      <c r="R523" s="17">
        <v>40566</v>
      </c>
      <c r="S523" t="str">
        <f t="shared" si="64"/>
        <v>Winter</v>
      </c>
      <c r="T523">
        <f>2011 + Table1[[#This Row],[yr]]</f>
        <v>2011</v>
      </c>
      <c r="U523" t="str">
        <f t="shared" si="65"/>
        <v>January</v>
      </c>
      <c r="V523" t="str">
        <f t="shared" si="66"/>
        <v>08 PM</v>
      </c>
      <c r="W523" t="b">
        <f>Table1[[#This Row],[holiday]]</f>
        <v>0</v>
      </c>
      <c r="X523" t="str">
        <f t="shared" si="67"/>
        <v>Sunday</v>
      </c>
      <c r="Y523" t="str">
        <f t="shared" si="68"/>
        <v>Clear</v>
      </c>
      <c r="Z523" t="str">
        <f t="shared" si="69"/>
        <v>4.1 °C</v>
      </c>
      <c r="AA523" t="str">
        <f t="shared" si="69"/>
        <v>4.4 °C</v>
      </c>
      <c r="AB523" t="str">
        <f t="shared" si="70"/>
        <v>36 %</v>
      </c>
      <c r="AC523" t="str">
        <f t="shared" si="71"/>
        <v>17 km/h</v>
      </c>
      <c r="AD523">
        <f>Table1[[#This Row],[casual]]</f>
        <v>4</v>
      </c>
      <c r="AE523">
        <f>Table1[[#This Row],[registered]]</f>
        <v>31</v>
      </c>
      <c r="AF523">
        <f>Table1[[#This Row],[cnt]]</f>
        <v>35</v>
      </c>
    </row>
    <row r="524" spans="1:32" ht="15" thickBot="1" x14ac:dyDescent="0.35">
      <c r="A524" s="26">
        <v>523</v>
      </c>
      <c r="B524" s="17">
        <v>40566</v>
      </c>
      <c r="C524" s="10">
        <v>1</v>
      </c>
      <c r="D524" s="10">
        <v>0</v>
      </c>
      <c r="E524" s="10">
        <v>1</v>
      </c>
      <c r="F524" s="10">
        <v>21</v>
      </c>
      <c r="G524" s="18" t="b">
        <v>0</v>
      </c>
      <c r="H524" s="10">
        <v>0</v>
      </c>
      <c r="I524" s="10">
        <v>1</v>
      </c>
      <c r="J524" s="10">
        <v>0.1</v>
      </c>
      <c r="K524" s="16">
        <v>0.1061</v>
      </c>
      <c r="L524" s="16">
        <v>0.36</v>
      </c>
      <c r="M524" s="16">
        <v>0.19400000000000001</v>
      </c>
      <c r="N524" s="16">
        <v>5</v>
      </c>
      <c r="O524" s="16">
        <v>20</v>
      </c>
      <c r="P524" s="16">
        <v>25</v>
      </c>
      <c r="Q524" s="31">
        <v>523</v>
      </c>
      <c r="R524" s="32">
        <v>40566</v>
      </c>
      <c r="S524" s="33" t="str">
        <f t="shared" si="64"/>
        <v>Winter</v>
      </c>
      <c r="T524" s="33">
        <f>2011 + Table1[[#This Row],[yr]]</f>
        <v>2011</v>
      </c>
      <c r="U524" s="33" t="str">
        <f t="shared" si="65"/>
        <v>January</v>
      </c>
      <c r="V524" s="33" t="str">
        <f t="shared" si="66"/>
        <v>09 PM</v>
      </c>
      <c r="W524" s="33" t="b">
        <f>Table1[[#This Row],[holiday]]</f>
        <v>0</v>
      </c>
      <c r="X524" s="33" t="str">
        <f t="shared" si="67"/>
        <v>Sunday</v>
      </c>
      <c r="Y524" s="33" t="str">
        <f t="shared" si="68"/>
        <v>Clear</v>
      </c>
      <c r="Z524" s="33" t="str">
        <f t="shared" si="69"/>
        <v>4.1 °C</v>
      </c>
      <c r="AA524" s="33" t="str">
        <f t="shared" si="69"/>
        <v>4.4 °C</v>
      </c>
      <c r="AB524" s="33" t="str">
        <f t="shared" si="70"/>
        <v>36 %</v>
      </c>
      <c r="AC524" s="33" t="str">
        <f t="shared" si="71"/>
        <v>13 km/h</v>
      </c>
      <c r="AD524" s="33">
        <f>Table1[[#This Row],[casual]]</f>
        <v>5</v>
      </c>
      <c r="AE524" s="33">
        <f>Table1[[#This Row],[registered]]</f>
        <v>20</v>
      </c>
      <c r="AF524" s="33">
        <f>Table1[[#This Row],[cnt]]</f>
        <v>25</v>
      </c>
    </row>
    <row r="525" spans="1:32" ht="15" thickBot="1" x14ac:dyDescent="0.35">
      <c r="A525" s="26">
        <v>524</v>
      </c>
      <c r="B525" s="17">
        <v>40566</v>
      </c>
      <c r="C525" s="10">
        <v>1</v>
      </c>
      <c r="D525" s="10">
        <v>0</v>
      </c>
      <c r="E525" s="10">
        <v>1</v>
      </c>
      <c r="F525" s="10">
        <v>22</v>
      </c>
      <c r="G525" s="18" t="b">
        <v>0</v>
      </c>
      <c r="H525" s="10">
        <v>0</v>
      </c>
      <c r="I525" s="10">
        <v>1</v>
      </c>
      <c r="J525" s="10">
        <v>0.08</v>
      </c>
      <c r="K525" s="16">
        <v>9.0899999999999995E-2</v>
      </c>
      <c r="L525" s="16">
        <v>0.38</v>
      </c>
      <c r="M525" s="16">
        <v>0.19400000000000001</v>
      </c>
      <c r="N525" s="16">
        <v>5</v>
      </c>
      <c r="O525" s="16">
        <v>23</v>
      </c>
      <c r="P525" s="16">
        <v>28</v>
      </c>
      <c r="Q525" s="10">
        <v>524</v>
      </c>
      <c r="R525" s="17">
        <v>40566</v>
      </c>
      <c r="S525" t="str">
        <f t="shared" si="64"/>
        <v>Winter</v>
      </c>
      <c r="T525">
        <f>2011 + Table1[[#This Row],[yr]]</f>
        <v>2011</v>
      </c>
      <c r="U525" t="str">
        <f t="shared" si="65"/>
        <v>January</v>
      </c>
      <c r="V525" t="str">
        <f t="shared" si="66"/>
        <v>10 PM</v>
      </c>
      <c r="W525" t="b">
        <f>Table1[[#This Row],[holiday]]</f>
        <v>0</v>
      </c>
      <c r="X525" t="str">
        <f t="shared" si="67"/>
        <v>Sunday</v>
      </c>
      <c r="Y525" t="str">
        <f t="shared" si="68"/>
        <v>Clear</v>
      </c>
      <c r="Z525" t="str">
        <f t="shared" si="69"/>
        <v>3.3 °C</v>
      </c>
      <c r="AA525" t="str">
        <f t="shared" si="69"/>
        <v>3.7 °C</v>
      </c>
      <c r="AB525" t="str">
        <f t="shared" si="70"/>
        <v>38 %</v>
      </c>
      <c r="AC525" t="str">
        <f t="shared" si="71"/>
        <v>13 km/h</v>
      </c>
      <c r="AD525">
        <f>Table1[[#This Row],[casual]]</f>
        <v>5</v>
      </c>
      <c r="AE525">
        <f>Table1[[#This Row],[registered]]</f>
        <v>23</v>
      </c>
      <c r="AF525">
        <f>Table1[[#This Row],[cnt]]</f>
        <v>28</v>
      </c>
    </row>
    <row r="526" spans="1:32" ht="15" thickBot="1" x14ac:dyDescent="0.35">
      <c r="A526" s="26">
        <v>525</v>
      </c>
      <c r="B526" s="17">
        <v>40566</v>
      </c>
      <c r="C526" s="10">
        <v>1</v>
      </c>
      <c r="D526" s="10">
        <v>0</v>
      </c>
      <c r="E526" s="10">
        <v>1</v>
      </c>
      <c r="F526" s="10">
        <v>23</v>
      </c>
      <c r="G526" s="18" t="b">
        <v>0</v>
      </c>
      <c r="H526" s="10">
        <v>0</v>
      </c>
      <c r="I526" s="10">
        <v>1</v>
      </c>
      <c r="J526" s="10">
        <v>0.06</v>
      </c>
      <c r="K526" s="16">
        <v>6.0600000000000001E-2</v>
      </c>
      <c r="L526" s="16">
        <v>0.41</v>
      </c>
      <c r="M526" s="16">
        <v>0.22389999999999999</v>
      </c>
      <c r="N526" s="16">
        <v>4</v>
      </c>
      <c r="O526" s="16">
        <v>17</v>
      </c>
      <c r="P526" s="16">
        <v>21</v>
      </c>
      <c r="Q526" s="31">
        <v>525</v>
      </c>
      <c r="R526" s="32">
        <v>40566</v>
      </c>
      <c r="S526" s="33" t="str">
        <f t="shared" si="64"/>
        <v>Winter</v>
      </c>
      <c r="T526" s="33">
        <f>2011 + Table1[[#This Row],[yr]]</f>
        <v>2011</v>
      </c>
      <c r="U526" s="33" t="str">
        <f t="shared" si="65"/>
        <v>January</v>
      </c>
      <c r="V526" s="33" t="str">
        <f t="shared" si="66"/>
        <v>11 PM</v>
      </c>
      <c r="W526" s="33" t="b">
        <f>Table1[[#This Row],[holiday]]</f>
        <v>0</v>
      </c>
      <c r="X526" s="33" t="str">
        <f t="shared" si="67"/>
        <v>Sunday</v>
      </c>
      <c r="Y526" s="33" t="str">
        <f t="shared" si="68"/>
        <v>Clear</v>
      </c>
      <c r="Z526" s="33" t="str">
        <f t="shared" si="69"/>
        <v>2.5 °C</v>
      </c>
      <c r="AA526" s="33" t="str">
        <f t="shared" si="69"/>
        <v>2.5 °C</v>
      </c>
      <c r="AB526" s="33" t="str">
        <f t="shared" si="70"/>
        <v>41 %</v>
      </c>
      <c r="AC526" s="33" t="str">
        <f t="shared" si="71"/>
        <v>15 km/h</v>
      </c>
      <c r="AD526" s="33">
        <f>Table1[[#This Row],[casual]]</f>
        <v>4</v>
      </c>
      <c r="AE526" s="33">
        <f>Table1[[#This Row],[registered]]</f>
        <v>17</v>
      </c>
      <c r="AF526" s="33">
        <f>Table1[[#This Row],[cnt]]</f>
        <v>21</v>
      </c>
    </row>
    <row r="527" spans="1:32" ht="15" thickBot="1" x14ac:dyDescent="0.35">
      <c r="A527" s="26">
        <v>526</v>
      </c>
      <c r="B527" s="17">
        <v>40567</v>
      </c>
      <c r="C527" s="10">
        <v>1</v>
      </c>
      <c r="D527" s="10">
        <v>0</v>
      </c>
      <c r="E527" s="10">
        <v>1</v>
      </c>
      <c r="F527" s="10">
        <v>0</v>
      </c>
      <c r="G527" s="18" t="b">
        <v>0</v>
      </c>
      <c r="H527" s="10">
        <v>1</v>
      </c>
      <c r="I527" s="10">
        <v>1</v>
      </c>
      <c r="J527" s="10">
        <v>0.06</v>
      </c>
      <c r="K527" s="16">
        <v>6.0600000000000001E-2</v>
      </c>
      <c r="L527" s="16">
        <v>0.41</v>
      </c>
      <c r="M527" s="16">
        <v>0.19400000000000001</v>
      </c>
      <c r="N527" s="16">
        <v>0</v>
      </c>
      <c r="O527" s="16">
        <v>7</v>
      </c>
      <c r="P527" s="16">
        <v>7</v>
      </c>
      <c r="Q527" s="10">
        <v>526</v>
      </c>
      <c r="R527" s="17">
        <v>40567</v>
      </c>
      <c r="S527" t="str">
        <f t="shared" si="64"/>
        <v>Winter</v>
      </c>
      <c r="T527">
        <f>2011 + Table1[[#This Row],[yr]]</f>
        <v>2011</v>
      </c>
      <c r="U527" t="str">
        <f t="shared" si="65"/>
        <v>January</v>
      </c>
      <c r="V527" t="str">
        <f t="shared" si="66"/>
        <v>12 AM</v>
      </c>
      <c r="W527" t="b">
        <f>Table1[[#This Row],[holiday]]</f>
        <v>0</v>
      </c>
      <c r="X527" t="str">
        <f t="shared" si="67"/>
        <v>Monday</v>
      </c>
      <c r="Y527" t="str">
        <f t="shared" si="68"/>
        <v>Clear</v>
      </c>
      <c r="Z527" t="str">
        <f t="shared" si="69"/>
        <v>2.5 °C</v>
      </c>
      <c r="AA527" t="str">
        <f t="shared" si="69"/>
        <v>2.5 °C</v>
      </c>
      <c r="AB527" t="str">
        <f t="shared" si="70"/>
        <v>41 %</v>
      </c>
      <c r="AC527" t="str">
        <f t="shared" si="71"/>
        <v>13 km/h</v>
      </c>
      <c r="AD527">
        <f>Table1[[#This Row],[casual]]</f>
        <v>0</v>
      </c>
      <c r="AE527">
        <f>Table1[[#This Row],[registered]]</f>
        <v>7</v>
      </c>
      <c r="AF527">
        <f>Table1[[#This Row],[cnt]]</f>
        <v>7</v>
      </c>
    </row>
    <row r="528" spans="1:32" ht="15" thickBot="1" x14ac:dyDescent="0.35">
      <c r="A528" s="26">
        <v>527</v>
      </c>
      <c r="B528" s="17">
        <v>40567</v>
      </c>
      <c r="C528" s="10">
        <v>1</v>
      </c>
      <c r="D528" s="10">
        <v>0</v>
      </c>
      <c r="E528" s="10">
        <v>1</v>
      </c>
      <c r="F528" s="10">
        <v>1</v>
      </c>
      <c r="G528" s="18" t="b">
        <v>0</v>
      </c>
      <c r="H528" s="10">
        <v>1</v>
      </c>
      <c r="I528" s="10">
        <v>1</v>
      </c>
      <c r="J528" s="10">
        <v>0.04</v>
      </c>
      <c r="K528" s="16">
        <v>4.5499999999999999E-2</v>
      </c>
      <c r="L528" s="16">
        <v>0.45</v>
      </c>
      <c r="M528" s="16">
        <v>0.19400000000000001</v>
      </c>
      <c r="N528" s="16">
        <v>0</v>
      </c>
      <c r="O528" s="16">
        <v>1</v>
      </c>
      <c r="P528" s="16">
        <v>1</v>
      </c>
      <c r="Q528" s="31">
        <v>527</v>
      </c>
      <c r="R528" s="32">
        <v>40567</v>
      </c>
      <c r="S528" s="33" t="str">
        <f t="shared" si="64"/>
        <v>Winter</v>
      </c>
      <c r="T528" s="33">
        <f>2011 + Table1[[#This Row],[yr]]</f>
        <v>2011</v>
      </c>
      <c r="U528" s="33" t="str">
        <f t="shared" si="65"/>
        <v>January</v>
      </c>
      <c r="V528" s="33" t="str">
        <f t="shared" si="66"/>
        <v>01 AM</v>
      </c>
      <c r="W528" s="33" t="b">
        <f>Table1[[#This Row],[holiday]]</f>
        <v>0</v>
      </c>
      <c r="X528" s="33" t="str">
        <f t="shared" si="67"/>
        <v>Monday</v>
      </c>
      <c r="Y528" s="33" t="str">
        <f t="shared" si="68"/>
        <v>Clear</v>
      </c>
      <c r="Z528" s="33" t="str">
        <f t="shared" si="69"/>
        <v>1.6 °C</v>
      </c>
      <c r="AA528" s="33" t="str">
        <f t="shared" si="69"/>
        <v>1.9 °C</v>
      </c>
      <c r="AB528" s="33" t="str">
        <f t="shared" si="70"/>
        <v>45 %</v>
      </c>
      <c r="AC528" s="33" t="str">
        <f t="shared" si="71"/>
        <v>13 km/h</v>
      </c>
      <c r="AD528" s="33">
        <f>Table1[[#This Row],[casual]]</f>
        <v>0</v>
      </c>
      <c r="AE528" s="33">
        <f>Table1[[#This Row],[registered]]</f>
        <v>1</v>
      </c>
      <c r="AF528" s="33">
        <f>Table1[[#This Row],[cnt]]</f>
        <v>1</v>
      </c>
    </row>
    <row r="529" spans="1:32" ht="15" thickBot="1" x14ac:dyDescent="0.35">
      <c r="A529" s="26">
        <v>528</v>
      </c>
      <c r="B529" s="17">
        <v>40567</v>
      </c>
      <c r="C529" s="10">
        <v>1</v>
      </c>
      <c r="D529" s="10">
        <v>0</v>
      </c>
      <c r="E529" s="10">
        <v>1</v>
      </c>
      <c r="F529" s="10">
        <v>3</v>
      </c>
      <c r="G529" s="18" t="b">
        <v>0</v>
      </c>
      <c r="H529" s="10">
        <v>1</v>
      </c>
      <c r="I529" s="10">
        <v>1</v>
      </c>
      <c r="J529" s="10">
        <v>0.04</v>
      </c>
      <c r="K529" s="16">
        <v>3.0300000000000001E-2</v>
      </c>
      <c r="L529" s="16">
        <v>0.45</v>
      </c>
      <c r="M529" s="16">
        <v>0.25369999999999998</v>
      </c>
      <c r="N529" s="16">
        <v>0</v>
      </c>
      <c r="O529" s="16">
        <v>1</v>
      </c>
      <c r="P529" s="16">
        <v>1</v>
      </c>
      <c r="Q529" s="10">
        <v>528</v>
      </c>
      <c r="R529" s="17">
        <v>40567</v>
      </c>
      <c r="S529" t="str">
        <f t="shared" si="64"/>
        <v>Winter</v>
      </c>
      <c r="T529">
        <f>2011 + Table1[[#This Row],[yr]]</f>
        <v>2011</v>
      </c>
      <c r="U529" t="str">
        <f t="shared" si="65"/>
        <v>January</v>
      </c>
      <c r="V529" t="str">
        <f t="shared" si="66"/>
        <v>03 AM</v>
      </c>
      <c r="W529" t="b">
        <f>Table1[[#This Row],[holiday]]</f>
        <v>0</v>
      </c>
      <c r="X529" t="str">
        <f t="shared" si="67"/>
        <v>Monday</v>
      </c>
      <c r="Y529" t="str">
        <f t="shared" si="68"/>
        <v>Clear</v>
      </c>
      <c r="Z529" t="str">
        <f t="shared" si="69"/>
        <v>1.6 °C</v>
      </c>
      <c r="AA529" t="str">
        <f t="shared" si="69"/>
        <v>1.2 °C</v>
      </c>
      <c r="AB529" t="str">
        <f t="shared" si="70"/>
        <v>45 %</v>
      </c>
      <c r="AC529" t="str">
        <f t="shared" si="71"/>
        <v>17 km/h</v>
      </c>
      <c r="AD529">
        <f>Table1[[#This Row],[casual]]</f>
        <v>0</v>
      </c>
      <c r="AE529">
        <f>Table1[[#This Row],[registered]]</f>
        <v>1</v>
      </c>
      <c r="AF529">
        <f>Table1[[#This Row],[cnt]]</f>
        <v>1</v>
      </c>
    </row>
    <row r="530" spans="1:32" ht="15" thickBot="1" x14ac:dyDescent="0.35">
      <c r="A530" s="26">
        <v>529</v>
      </c>
      <c r="B530" s="17">
        <v>40567</v>
      </c>
      <c r="C530" s="10">
        <v>1</v>
      </c>
      <c r="D530" s="10">
        <v>0</v>
      </c>
      <c r="E530" s="10">
        <v>1</v>
      </c>
      <c r="F530" s="10">
        <v>4</v>
      </c>
      <c r="G530" s="18" t="b">
        <v>0</v>
      </c>
      <c r="H530" s="10">
        <v>1</v>
      </c>
      <c r="I530" s="10">
        <v>1</v>
      </c>
      <c r="J530" s="10">
        <v>0.02</v>
      </c>
      <c r="K530" s="16">
        <v>6.0600000000000001E-2</v>
      </c>
      <c r="L530" s="16">
        <v>0.48</v>
      </c>
      <c r="M530" s="16">
        <v>0.1343</v>
      </c>
      <c r="N530" s="16">
        <v>0</v>
      </c>
      <c r="O530" s="16">
        <v>1</v>
      </c>
      <c r="P530" s="16">
        <v>1</v>
      </c>
      <c r="Q530" s="31">
        <v>529</v>
      </c>
      <c r="R530" s="32">
        <v>40567</v>
      </c>
      <c r="S530" s="33" t="str">
        <f t="shared" si="64"/>
        <v>Winter</v>
      </c>
      <c r="T530" s="33">
        <f>2011 + Table1[[#This Row],[yr]]</f>
        <v>2011</v>
      </c>
      <c r="U530" s="33" t="str">
        <f t="shared" si="65"/>
        <v>January</v>
      </c>
      <c r="V530" s="33" t="str">
        <f t="shared" si="66"/>
        <v>04 AM</v>
      </c>
      <c r="W530" s="33" t="b">
        <f>Table1[[#This Row],[holiday]]</f>
        <v>0</v>
      </c>
      <c r="X530" s="33" t="str">
        <f t="shared" si="67"/>
        <v>Monday</v>
      </c>
      <c r="Y530" s="33" t="str">
        <f t="shared" si="68"/>
        <v>Clear</v>
      </c>
      <c r="Z530" s="33" t="str">
        <f t="shared" si="69"/>
        <v>0.8 °C</v>
      </c>
      <c r="AA530" s="33" t="str">
        <f t="shared" si="69"/>
        <v>2.5 °C</v>
      </c>
      <c r="AB530" s="33" t="str">
        <f t="shared" si="70"/>
        <v>48 %</v>
      </c>
      <c r="AC530" s="33" t="str">
        <f t="shared" si="71"/>
        <v>9 km/h</v>
      </c>
      <c r="AD530" s="33">
        <f>Table1[[#This Row],[casual]]</f>
        <v>0</v>
      </c>
      <c r="AE530" s="33">
        <f>Table1[[#This Row],[registered]]</f>
        <v>1</v>
      </c>
      <c r="AF530" s="33">
        <f>Table1[[#This Row],[cnt]]</f>
        <v>1</v>
      </c>
    </row>
    <row r="531" spans="1:32" ht="15" thickBot="1" x14ac:dyDescent="0.35">
      <c r="A531" s="26">
        <v>530</v>
      </c>
      <c r="B531" s="17">
        <v>40567</v>
      </c>
      <c r="C531" s="10">
        <v>1</v>
      </c>
      <c r="D531" s="10">
        <v>0</v>
      </c>
      <c r="E531" s="10">
        <v>1</v>
      </c>
      <c r="F531" s="10">
        <v>5</v>
      </c>
      <c r="G531" s="18" t="b">
        <v>0</v>
      </c>
      <c r="H531" s="10">
        <v>1</v>
      </c>
      <c r="I531" s="10">
        <v>1</v>
      </c>
      <c r="J531" s="10">
        <v>0.02</v>
      </c>
      <c r="K531" s="16">
        <v>6.0600000000000001E-2</v>
      </c>
      <c r="L531" s="16">
        <v>0.48</v>
      </c>
      <c r="M531" s="16">
        <v>0.1343</v>
      </c>
      <c r="N531" s="16">
        <v>0</v>
      </c>
      <c r="O531" s="16">
        <v>5</v>
      </c>
      <c r="P531" s="16">
        <v>5</v>
      </c>
      <c r="Q531" s="10">
        <v>530</v>
      </c>
      <c r="R531" s="17">
        <v>40567</v>
      </c>
      <c r="S531" t="str">
        <f t="shared" si="64"/>
        <v>Winter</v>
      </c>
      <c r="T531">
        <f>2011 + Table1[[#This Row],[yr]]</f>
        <v>2011</v>
      </c>
      <c r="U531" t="str">
        <f t="shared" si="65"/>
        <v>January</v>
      </c>
      <c r="V531" t="str">
        <f t="shared" si="66"/>
        <v>05 AM</v>
      </c>
      <c r="W531" t="b">
        <f>Table1[[#This Row],[holiday]]</f>
        <v>0</v>
      </c>
      <c r="X531" t="str">
        <f t="shared" si="67"/>
        <v>Monday</v>
      </c>
      <c r="Y531" t="str">
        <f t="shared" si="68"/>
        <v>Clear</v>
      </c>
      <c r="Z531" t="str">
        <f t="shared" si="69"/>
        <v>0.8 °C</v>
      </c>
      <c r="AA531" t="str">
        <f t="shared" si="69"/>
        <v>2.5 °C</v>
      </c>
      <c r="AB531" t="str">
        <f t="shared" si="70"/>
        <v>48 %</v>
      </c>
      <c r="AC531" t="str">
        <f t="shared" si="71"/>
        <v>9 km/h</v>
      </c>
      <c r="AD531">
        <f>Table1[[#This Row],[casual]]</f>
        <v>0</v>
      </c>
      <c r="AE531">
        <f>Table1[[#This Row],[registered]]</f>
        <v>5</v>
      </c>
      <c r="AF531">
        <f>Table1[[#This Row],[cnt]]</f>
        <v>5</v>
      </c>
    </row>
    <row r="532" spans="1:32" ht="15" thickBot="1" x14ac:dyDescent="0.35">
      <c r="A532" s="26">
        <v>531</v>
      </c>
      <c r="B532" s="17">
        <v>40567</v>
      </c>
      <c r="C532" s="10">
        <v>1</v>
      </c>
      <c r="D532" s="10">
        <v>0</v>
      </c>
      <c r="E532" s="10">
        <v>1</v>
      </c>
      <c r="F532" s="10">
        <v>6</v>
      </c>
      <c r="G532" s="18" t="b">
        <v>0</v>
      </c>
      <c r="H532" s="10">
        <v>1</v>
      </c>
      <c r="I532" s="10">
        <v>1</v>
      </c>
      <c r="J532" s="10">
        <v>0.02</v>
      </c>
      <c r="K532" s="16">
        <v>7.5800000000000006E-2</v>
      </c>
      <c r="L532" s="16">
        <v>0.48</v>
      </c>
      <c r="M532" s="16">
        <v>8.9599999999999999E-2</v>
      </c>
      <c r="N532" s="16">
        <v>0</v>
      </c>
      <c r="O532" s="16">
        <v>15</v>
      </c>
      <c r="P532" s="16">
        <v>15</v>
      </c>
      <c r="Q532" s="31">
        <v>531</v>
      </c>
      <c r="R532" s="32">
        <v>40567</v>
      </c>
      <c r="S532" s="33" t="str">
        <f t="shared" si="64"/>
        <v>Winter</v>
      </c>
      <c r="T532" s="33">
        <f>2011 + Table1[[#This Row],[yr]]</f>
        <v>2011</v>
      </c>
      <c r="U532" s="33" t="str">
        <f t="shared" si="65"/>
        <v>January</v>
      </c>
      <c r="V532" s="33" t="str">
        <f t="shared" si="66"/>
        <v>06 AM</v>
      </c>
      <c r="W532" s="33" t="b">
        <f>Table1[[#This Row],[holiday]]</f>
        <v>0</v>
      </c>
      <c r="X532" s="33" t="str">
        <f t="shared" si="67"/>
        <v>Monday</v>
      </c>
      <c r="Y532" s="33" t="str">
        <f t="shared" si="68"/>
        <v>Clear</v>
      </c>
      <c r="Z532" s="33" t="str">
        <f t="shared" si="69"/>
        <v>0.8 °C</v>
      </c>
      <c r="AA532" s="33" t="str">
        <f t="shared" si="69"/>
        <v>3.1 °C</v>
      </c>
      <c r="AB532" s="33" t="str">
        <f t="shared" si="70"/>
        <v>48 %</v>
      </c>
      <c r="AC532" s="33" t="str">
        <f t="shared" si="71"/>
        <v>6 km/h</v>
      </c>
      <c r="AD532" s="33">
        <f>Table1[[#This Row],[casual]]</f>
        <v>0</v>
      </c>
      <c r="AE532" s="33">
        <f>Table1[[#This Row],[registered]]</f>
        <v>15</v>
      </c>
      <c r="AF532" s="33">
        <f>Table1[[#This Row],[cnt]]</f>
        <v>15</v>
      </c>
    </row>
    <row r="533" spans="1:32" ht="15" thickBot="1" x14ac:dyDescent="0.35">
      <c r="A533" s="26">
        <v>532</v>
      </c>
      <c r="B533" s="17">
        <v>40567</v>
      </c>
      <c r="C533" s="10">
        <v>1</v>
      </c>
      <c r="D533" s="10">
        <v>0</v>
      </c>
      <c r="E533" s="10">
        <v>1</v>
      </c>
      <c r="F533" s="10">
        <v>7</v>
      </c>
      <c r="G533" s="18" t="b">
        <v>0</v>
      </c>
      <c r="H533" s="10">
        <v>1</v>
      </c>
      <c r="I533" s="10">
        <v>1</v>
      </c>
      <c r="J533" s="10">
        <v>0.02</v>
      </c>
      <c r="K533" s="16">
        <v>0.1212</v>
      </c>
      <c r="L533" s="16">
        <v>0.48</v>
      </c>
      <c r="M533" s="16">
        <v>0</v>
      </c>
      <c r="N533" s="16">
        <v>5</v>
      </c>
      <c r="O533" s="16">
        <v>79</v>
      </c>
      <c r="P533" s="16">
        <v>84</v>
      </c>
      <c r="Q533" s="10">
        <v>532</v>
      </c>
      <c r="R533" s="17">
        <v>40567</v>
      </c>
      <c r="S533" t="str">
        <f t="shared" si="64"/>
        <v>Winter</v>
      </c>
      <c r="T533">
        <f>2011 + Table1[[#This Row],[yr]]</f>
        <v>2011</v>
      </c>
      <c r="U533" t="str">
        <f t="shared" si="65"/>
        <v>January</v>
      </c>
      <c r="V533" t="str">
        <f t="shared" si="66"/>
        <v>07 AM</v>
      </c>
      <c r="W533" t="b">
        <f>Table1[[#This Row],[holiday]]</f>
        <v>0</v>
      </c>
      <c r="X533" t="str">
        <f t="shared" si="67"/>
        <v>Monday</v>
      </c>
      <c r="Y533" t="str">
        <f t="shared" si="68"/>
        <v>Clear</v>
      </c>
      <c r="Z533" t="str">
        <f t="shared" si="69"/>
        <v>0.8 °C</v>
      </c>
      <c r="AA533" t="str">
        <f t="shared" si="69"/>
        <v>5 °C</v>
      </c>
      <c r="AB533" t="str">
        <f t="shared" si="70"/>
        <v>48 %</v>
      </c>
      <c r="AC533" t="str">
        <f t="shared" si="71"/>
        <v>0 km/h</v>
      </c>
      <c r="AD533">
        <f>Table1[[#This Row],[casual]]</f>
        <v>5</v>
      </c>
      <c r="AE533">
        <f>Table1[[#This Row],[registered]]</f>
        <v>79</v>
      </c>
      <c r="AF533">
        <f>Table1[[#This Row],[cnt]]</f>
        <v>84</v>
      </c>
    </row>
    <row r="534" spans="1:32" ht="15" thickBot="1" x14ac:dyDescent="0.35">
      <c r="A534" s="26">
        <v>533</v>
      </c>
      <c r="B534" s="17">
        <v>40567</v>
      </c>
      <c r="C534" s="10">
        <v>1</v>
      </c>
      <c r="D534" s="10">
        <v>0</v>
      </c>
      <c r="E534" s="10">
        <v>1</v>
      </c>
      <c r="F534" s="10">
        <v>8</v>
      </c>
      <c r="G534" s="18" t="b">
        <v>0</v>
      </c>
      <c r="H534" s="10">
        <v>1</v>
      </c>
      <c r="I534" s="10">
        <v>1</v>
      </c>
      <c r="J534" s="10">
        <v>0.04</v>
      </c>
      <c r="K534" s="16">
        <v>0.13639999999999999</v>
      </c>
      <c r="L534" s="16">
        <v>0.49</v>
      </c>
      <c r="M534" s="16">
        <v>0</v>
      </c>
      <c r="N534" s="16">
        <v>6</v>
      </c>
      <c r="O534" s="16">
        <v>171</v>
      </c>
      <c r="P534" s="16">
        <v>177</v>
      </c>
      <c r="Q534" s="31">
        <v>533</v>
      </c>
      <c r="R534" s="32">
        <v>40567</v>
      </c>
      <c r="S534" s="33" t="str">
        <f t="shared" si="64"/>
        <v>Winter</v>
      </c>
      <c r="T534" s="33">
        <f>2011 + Table1[[#This Row],[yr]]</f>
        <v>2011</v>
      </c>
      <c r="U534" s="33" t="str">
        <f t="shared" si="65"/>
        <v>January</v>
      </c>
      <c r="V534" s="33" t="str">
        <f t="shared" si="66"/>
        <v>08 AM</v>
      </c>
      <c r="W534" s="33" t="b">
        <f>Table1[[#This Row],[holiday]]</f>
        <v>0</v>
      </c>
      <c r="X534" s="33" t="str">
        <f t="shared" si="67"/>
        <v>Monday</v>
      </c>
      <c r="Y534" s="33" t="str">
        <f t="shared" si="68"/>
        <v>Clear</v>
      </c>
      <c r="Z534" s="33" t="str">
        <f t="shared" si="69"/>
        <v>1.6 °C</v>
      </c>
      <c r="AA534" s="33" t="str">
        <f t="shared" si="69"/>
        <v>5.6 °C</v>
      </c>
      <c r="AB534" s="33" t="str">
        <f t="shared" si="70"/>
        <v>49 %</v>
      </c>
      <c r="AC534" s="33" t="str">
        <f t="shared" si="71"/>
        <v>0 km/h</v>
      </c>
      <c r="AD534" s="33">
        <f>Table1[[#This Row],[casual]]</f>
        <v>6</v>
      </c>
      <c r="AE534" s="33">
        <f>Table1[[#This Row],[registered]]</f>
        <v>171</v>
      </c>
      <c r="AF534" s="33">
        <f>Table1[[#This Row],[cnt]]</f>
        <v>177</v>
      </c>
    </row>
    <row r="535" spans="1:32" ht="15" thickBot="1" x14ac:dyDescent="0.35">
      <c r="A535" s="26">
        <v>534</v>
      </c>
      <c r="B535" s="17">
        <v>40567</v>
      </c>
      <c r="C535" s="10">
        <v>1</v>
      </c>
      <c r="D535" s="10">
        <v>0</v>
      </c>
      <c r="E535" s="10">
        <v>1</v>
      </c>
      <c r="F535" s="10">
        <v>9</v>
      </c>
      <c r="G535" s="18" t="b">
        <v>0</v>
      </c>
      <c r="H535" s="10">
        <v>1</v>
      </c>
      <c r="I535" s="10">
        <v>1</v>
      </c>
      <c r="J535" s="10">
        <v>0.06</v>
      </c>
      <c r="K535" s="16">
        <v>0.1515</v>
      </c>
      <c r="L535" s="16">
        <v>0.41</v>
      </c>
      <c r="M535" s="16">
        <v>0</v>
      </c>
      <c r="N535" s="16">
        <v>4</v>
      </c>
      <c r="O535" s="16">
        <v>98</v>
      </c>
      <c r="P535" s="16">
        <v>102</v>
      </c>
      <c r="Q535" s="10">
        <v>534</v>
      </c>
      <c r="R535" s="17">
        <v>40567</v>
      </c>
      <c r="S535" t="str">
        <f t="shared" si="64"/>
        <v>Winter</v>
      </c>
      <c r="T535">
        <f>2011 + Table1[[#This Row],[yr]]</f>
        <v>2011</v>
      </c>
      <c r="U535" t="str">
        <f t="shared" si="65"/>
        <v>January</v>
      </c>
      <c r="V535" t="str">
        <f t="shared" si="66"/>
        <v>09 AM</v>
      </c>
      <c r="W535" t="b">
        <f>Table1[[#This Row],[holiday]]</f>
        <v>0</v>
      </c>
      <c r="X535" t="str">
        <f t="shared" si="67"/>
        <v>Monday</v>
      </c>
      <c r="Y535" t="str">
        <f t="shared" si="68"/>
        <v>Clear</v>
      </c>
      <c r="Z535" t="str">
        <f t="shared" si="69"/>
        <v>2.5 °C</v>
      </c>
      <c r="AA535" t="str">
        <f t="shared" si="69"/>
        <v>6.2 °C</v>
      </c>
      <c r="AB535" t="str">
        <f t="shared" si="70"/>
        <v>41 %</v>
      </c>
      <c r="AC535" t="str">
        <f t="shared" si="71"/>
        <v>0 km/h</v>
      </c>
      <c r="AD535">
        <f>Table1[[#This Row],[casual]]</f>
        <v>4</v>
      </c>
      <c r="AE535">
        <f>Table1[[#This Row],[registered]]</f>
        <v>98</v>
      </c>
      <c r="AF535">
        <f>Table1[[#This Row],[cnt]]</f>
        <v>102</v>
      </c>
    </row>
    <row r="536" spans="1:32" ht="15" thickBot="1" x14ac:dyDescent="0.35">
      <c r="A536" s="26">
        <v>535</v>
      </c>
      <c r="B536" s="17">
        <v>40567</v>
      </c>
      <c r="C536" s="10">
        <v>1</v>
      </c>
      <c r="D536" s="10">
        <v>0</v>
      </c>
      <c r="E536" s="10">
        <v>1</v>
      </c>
      <c r="F536" s="10">
        <v>10</v>
      </c>
      <c r="G536" s="18" t="b">
        <v>0</v>
      </c>
      <c r="H536" s="10">
        <v>1</v>
      </c>
      <c r="I536" s="10">
        <v>1</v>
      </c>
      <c r="J536" s="10">
        <v>0.1</v>
      </c>
      <c r="K536" s="16">
        <v>0.13639999999999999</v>
      </c>
      <c r="L536" s="16">
        <v>0.42</v>
      </c>
      <c r="M536" s="16">
        <v>0</v>
      </c>
      <c r="N536" s="16">
        <v>6</v>
      </c>
      <c r="O536" s="16">
        <v>34</v>
      </c>
      <c r="P536" s="16">
        <v>40</v>
      </c>
      <c r="Q536" s="31">
        <v>535</v>
      </c>
      <c r="R536" s="32">
        <v>40567</v>
      </c>
      <c r="S536" s="33" t="str">
        <f t="shared" si="64"/>
        <v>Winter</v>
      </c>
      <c r="T536" s="33">
        <f>2011 + Table1[[#This Row],[yr]]</f>
        <v>2011</v>
      </c>
      <c r="U536" s="33" t="str">
        <f t="shared" si="65"/>
        <v>January</v>
      </c>
      <c r="V536" s="33" t="str">
        <f t="shared" si="66"/>
        <v>10 AM</v>
      </c>
      <c r="W536" s="33" t="b">
        <f>Table1[[#This Row],[holiday]]</f>
        <v>0</v>
      </c>
      <c r="X536" s="33" t="str">
        <f t="shared" si="67"/>
        <v>Monday</v>
      </c>
      <c r="Y536" s="33" t="str">
        <f t="shared" si="68"/>
        <v>Clear</v>
      </c>
      <c r="Z536" s="33" t="str">
        <f t="shared" si="69"/>
        <v>4.1 °C</v>
      </c>
      <c r="AA536" s="33" t="str">
        <f t="shared" si="69"/>
        <v>5.6 °C</v>
      </c>
      <c r="AB536" s="33" t="str">
        <f t="shared" si="70"/>
        <v>42 %</v>
      </c>
      <c r="AC536" s="33" t="str">
        <f t="shared" si="71"/>
        <v>0 km/h</v>
      </c>
      <c r="AD536" s="33">
        <f>Table1[[#This Row],[casual]]</f>
        <v>6</v>
      </c>
      <c r="AE536" s="33">
        <f>Table1[[#This Row],[registered]]</f>
        <v>34</v>
      </c>
      <c r="AF536" s="33">
        <f>Table1[[#This Row],[cnt]]</f>
        <v>40</v>
      </c>
    </row>
    <row r="537" spans="1:32" ht="15" thickBot="1" x14ac:dyDescent="0.35">
      <c r="A537" s="26">
        <v>536</v>
      </c>
      <c r="B537" s="17">
        <v>40567</v>
      </c>
      <c r="C537" s="10">
        <v>1</v>
      </c>
      <c r="D537" s="10">
        <v>0</v>
      </c>
      <c r="E537" s="10">
        <v>1</v>
      </c>
      <c r="F537" s="10">
        <v>11</v>
      </c>
      <c r="G537" s="18" t="b">
        <v>0</v>
      </c>
      <c r="H537" s="10">
        <v>1</v>
      </c>
      <c r="I537" s="10">
        <v>1</v>
      </c>
      <c r="J537" s="10">
        <v>0.1</v>
      </c>
      <c r="K537" s="16">
        <v>0.1212</v>
      </c>
      <c r="L537" s="16">
        <v>0.46</v>
      </c>
      <c r="M537" s="16">
        <v>0.1343</v>
      </c>
      <c r="N537" s="16">
        <v>3</v>
      </c>
      <c r="O537" s="16">
        <v>43</v>
      </c>
      <c r="P537" s="16">
        <v>46</v>
      </c>
      <c r="Q537" s="10">
        <v>536</v>
      </c>
      <c r="R537" s="17">
        <v>40567</v>
      </c>
      <c r="S537" t="str">
        <f t="shared" si="64"/>
        <v>Winter</v>
      </c>
      <c r="T537">
        <f>2011 + Table1[[#This Row],[yr]]</f>
        <v>2011</v>
      </c>
      <c r="U537" t="str">
        <f t="shared" si="65"/>
        <v>January</v>
      </c>
      <c r="V537" t="str">
        <f t="shared" si="66"/>
        <v>11 AM</v>
      </c>
      <c r="W537" t="b">
        <f>Table1[[#This Row],[holiday]]</f>
        <v>0</v>
      </c>
      <c r="X537" t="str">
        <f t="shared" si="67"/>
        <v>Monday</v>
      </c>
      <c r="Y537" t="str">
        <f t="shared" si="68"/>
        <v>Clear</v>
      </c>
      <c r="Z537" t="str">
        <f t="shared" si="69"/>
        <v>4.1 °C</v>
      </c>
      <c r="AA537" t="str">
        <f t="shared" si="69"/>
        <v>5 °C</v>
      </c>
      <c r="AB537" t="str">
        <f t="shared" si="70"/>
        <v>46 %</v>
      </c>
      <c r="AC537" t="str">
        <f t="shared" si="71"/>
        <v>9 km/h</v>
      </c>
      <c r="AD537">
        <f>Table1[[#This Row],[casual]]</f>
        <v>3</v>
      </c>
      <c r="AE537">
        <f>Table1[[#This Row],[registered]]</f>
        <v>43</v>
      </c>
      <c r="AF537">
        <f>Table1[[#This Row],[cnt]]</f>
        <v>46</v>
      </c>
    </row>
    <row r="538" spans="1:32" ht="15" thickBot="1" x14ac:dyDescent="0.35">
      <c r="A538" s="26">
        <v>537</v>
      </c>
      <c r="B538" s="17">
        <v>40567</v>
      </c>
      <c r="C538" s="10">
        <v>1</v>
      </c>
      <c r="D538" s="10">
        <v>0</v>
      </c>
      <c r="E538" s="10">
        <v>1</v>
      </c>
      <c r="F538" s="10">
        <v>12</v>
      </c>
      <c r="G538" s="18" t="b">
        <v>0</v>
      </c>
      <c r="H538" s="10">
        <v>1</v>
      </c>
      <c r="I538" s="10">
        <v>2</v>
      </c>
      <c r="J538" s="10">
        <v>0.12</v>
      </c>
      <c r="K538" s="16">
        <v>0.13639999999999999</v>
      </c>
      <c r="L538" s="16">
        <v>0.42</v>
      </c>
      <c r="M538" s="16">
        <v>0.19400000000000001</v>
      </c>
      <c r="N538" s="16">
        <v>11</v>
      </c>
      <c r="O538" s="16">
        <v>52</v>
      </c>
      <c r="P538" s="16">
        <v>63</v>
      </c>
      <c r="Q538" s="31">
        <v>537</v>
      </c>
      <c r="R538" s="32">
        <v>40567</v>
      </c>
      <c r="S538" s="33" t="str">
        <f t="shared" si="64"/>
        <v>Winter</v>
      </c>
      <c r="T538" s="33">
        <f>2011 + Table1[[#This Row],[yr]]</f>
        <v>2011</v>
      </c>
      <c r="U538" s="33" t="str">
        <f t="shared" si="65"/>
        <v>January</v>
      </c>
      <c r="V538" s="33" t="str">
        <f t="shared" si="66"/>
        <v>12 PM</v>
      </c>
      <c r="W538" s="33" t="b">
        <f>Table1[[#This Row],[holiday]]</f>
        <v>0</v>
      </c>
      <c r="X538" s="33" t="str">
        <f t="shared" si="67"/>
        <v>Monday</v>
      </c>
      <c r="Y538" s="33" t="str">
        <f t="shared" si="68"/>
        <v>Mist</v>
      </c>
      <c r="Z538" s="33" t="str">
        <f t="shared" si="69"/>
        <v>4.9 °C</v>
      </c>
      <c r="AA538" s="33" t="str">
        <f t="shared" si="69"/>
        <v>5.6 °C</v>
      </c>
      <c r="AB538" s="33" t="str">
        <f t="shared" si="70"/>
        <v>42 %</v>
      </c>
      <c r="AC538" s="33" t="str">
        <f t="shared" si="71"/>
        <v>13 km/h</v>
      </c>
      <c r="AD538" s="33">
        <f>Table1[[#This Row],[casual]]</f>
        <v>11</v>
      </c>
      <c r="AE538" s="33">
        <f>Table1[[#This Row],[registered]]</f>
        <v>52</v>
      </c>
      <c r="AF538" s="33">
        <f>Table1[[#This Row],[cnt]]</f>
        <v>63</v>
      </c>
    </row>
    <row r="539" spans="1:32" ht="15" thickBot="1" x14ac:dyDescent="0.35">
      <c r="A539" s="26">
        <v>538</v>
      </c>
      <c r="B539" s="17">
        <v>40567</v>
      </c>
      <c r="C539" s="10">
        <v>1</v>
      </c>
      <c r="D539" s="10">
        <v>0</v>
      </c>
      <c r="E539" s="10">
        <v>1</v>
      </c>
      <c r="F539" s="10">
        <v>13</v>
      </c>
      <c r="G539" s="18" t="b">
        <v>0</v>
      </c>
      <c r="H539" s="10">
        <v>1</v>
      </c>
      <c r="I539" s="10">
        <v>2</v>
      </c>
      <c r="J539" s="10">
        <v>0.14000000000000001</v>
      </c>
      <c r="K539" s="16">
        <v>0.13639999999999999</v>
      </c>
      <c r="L539" s="16">
        <v>0.43</v>
      </c>
      <c r="M539" s="16">
        <v>0.22389999999999999</v>
      </c>
      <c r="N539" s="16">
        <v>6</v>
      </c>
      <c r="O539" s="16">
        <v>54</v>
      </c>
      <c r="P539" s="16">
        <v>60</v>
      </c>
      <c r="Q539" s="10">
        <v>538</v>
      </c>
      <c r="R539" s="17">
        <v>40567</v>
      </c>
      <c r="S539" t="str">
        <f t="shared" si="64"/>
        <v>Winter</v>
      </c>
      <c r="T539">
        <f>2011 + Table1[[#This Row],[yr]]</f>
        <v>2011</v>
      </c>
      <c r="U539" t="str">
        <f t="shared" si="65"/>
        <v>January</v>
      </c>
      <c r="V539" t="str">
        <f t="shared" si="66"/>
        <v>01 PM</v>
      </c>
      <c r="W539" t="b">
        <f>Table1[[#This Row],[holiday]]</f>
        <v>0</v>
      </c>
      <c r="X539" t="str">
        <f t="shared" si="67"/>
        <v>Monday</v>
      </c>
      <c r="Y539" t="str">
        <f t="shared" si="68"/>
        <v>Mist</v>
      </c>
      <c r="Z539" t="str">
        <f t="shared" si="69"/>
        <v>5.7 °C</v>
      </c>
      <c r="AA539" t="str">
        <f t="shared" si="69"/>
        <v>5.6 °C</v>
      </c>
      <c r="AB539" t="str">
        <f t="shared" si="70"/>
        <v>43 %</v>
      </c>
      <c r="AC539" t="str">
        <f t="shared" si="71"/>
        <v>15 km/h</v>
      </c>
      <c r="AD539">
        <f>Table1[[#This Row],[casual]]</f>
        <v>6</v>
      </c>
      <c r="AE539">
        <f>Table1[[#This Row],[registered]]</f>
        <v>54</v>
      </c>
      <c r="AF539">
        <f>Table1[[#This Row],[cnt]]</f>
        <v>60</v>
      </c>
    </row>
    <row r="540" spans="1:32" ht="15" thickBot="1" x14ac:dyDescent="0.35">
      <c r="A540" s="26">
        <v>539</v>
      </c>
      <c r="B540" s="17">
        <v>40567</v>
      </c>
      <c r="C540" s="10">
        <v>1</v>
      </c>
      <c r="D540" s="10">
        <v>0</v>
      </c>
      <c r="E540" s="10">
        <v>1</v>
      </c>
      <c r="F540" s="10">
        <v>14</v>
      </c>
      <c r="G540" s="18" t="b">
        <v>0</v>
      </c>
      <c r="H540" s="10">
        <v>1</v>
      </c>
      <c r="I540" s="10">
        <v>2</v>
      </c>
      <c r="J540" s="10">
        <v>0.14000000000000001</v>
      </c>
      <c r="K540" s="16">
        <v>0.13639999999999999</v>
      </c>
      <c r="L540" s="16">
        <v>0.46</v>
      </c>
      <c r="M540" s="16">
        <v>0.22389999999999999</v>
      </c>
      <c r="N540" s="16">
        <v>2</v>
      </c>
      <c r="O540" s="16">
        <v>43</v>
      </c>
      <c r="P540" s="16">
        <v>45</v>
      </c>
      <c r="Q540" s="31">
        <v>539</v>
      </c>
      <c r="R540" s="32">
        <v>40567</v>
      </c>
      <c r="S540" s="33" t="str">
        <f t="shared" si="64"/>
        <v>Winter</v>
      </c>
      <c r="T540" s="33">
        <f>2011 + Table1[[#This Row],[yr]]</f>
        <v>2011</v>
      </c>
      <c r="U540" s="33" t="str">
        <f t="shared" si="65"/>
        <v>January</v>
      </c>
      <c r="V540" s="33" t="str">
        <f t="shared" si="66"/>
        <v>02 PM</v>
      </c>
      <c r="W540" s="33" t="b">
        <f>Table1[[#This Row],[holiday]]</f>
        <v>0</v>
      </c>
      <c r="X540" s="33" t="str">
        <f t="shared" si="67"/>
        <v>Monday</v>
      </c>
      <c r="Y540" s="33" t="str">
        <f t="shared" si="68"/>
        <v>Mist</v>
      </c>
      <c r="Z540" s="33" t="str">
        <f t="shared" si="69"/>
        <v>5.7 °C</v>
      </c>
      <c r="AA540" s="33" t="str">
        <f t="shared" si="69"/>
        <v>5.6 °C</v>
      </c>
      <c r="AB540" s="33" t="str">
        <f t="shared" si="70"/>
        <v>46 %</v>
      </c>
      <c r="AC540" s="33" t="str">
        <f t="shared" si="71"/>
        <v>15 km/h</v>
      </c>
      <c r="AD540" s="33">
        <f>Table1[[#This Row],[casual]]</f>
        <v>2</v>
      </c>
      <c r="AE540" s="33">
        <f>Table1[[#This Row],[registered]]</f>
        <v>43</v>
      </c>
      <c r="AF540" s="33">
        <f>Table1[[#This Row],[cnt]]</f>
        <v>45</v>
      </c>
    </row>
    <row r="541" spans="1:32" ht="15" thickBot="1" x14ac:dyDescent="0.35">
      <c r="A541" s="26">
        <v>540</v>
      </c>
      <c r="B541" s="17">
        <v>40567</v>
      </c>
      <c r="C541" s="10">
        <v>1</v>
      </c>
      <c r="D541" s="10">
        <v>0</v>
      </c>
      <c r="E541" s="10">
        <v>1</v>
      </c>
      <c r="F541" s="10">
        <v>15</v>
      </c>
      <c r="G541" s="18" t="b">
        <v>0</v>
      </c>
      <c r="H541" s="10">
        <v>1</v>
      </c>
      <c r="I541" s="10">
        <v>1</v>
      </c>
      <c r="J541" s="10">
        <v>0.16</v>
      </c>
      <c r="K541" s="16">
        <v>0.16669999999999999</v>
      </c>
      <c r="L541" s="16">
        <v>0.4</v>
      </c>
      <c r="M541" s="16">
        <v>0.16420000000000001</v>
      </c>
      <c r="N541" s="16">
        <v>7</v>
      </c>
      <c r="O541" s="16">
        <v>50</v>
      </c>
      <c r="P541" s="16">
        <v>57</v>
      </c>
      <c r="Q541" s="10">
        <v>540</v>
      </c>
      <c r="R541" s="17">
        <v>40567</v>
      </c>
      <c r="S541" t="str">
        <f t="shared" si="64"/>
        <v>Winter</v>
      </c>
      <c r="T541">
        <f>2011 + Table1[[#This Row],[yr]]</f>
        <v>2011</v>
      </c>
      <c r="U541" t="str">
        <f t="shared" si="65"/>
        <v>January</v>
      </c>
      <c r="V541" t="str">
        <f t="shared" si="66"/>
        <v>03 PM</v>
      </c>
      <c r="W541" t="b">
        <f>Table1[[#This Row],[holiday]]</f>
        <v>0</v>
      </c>
      <c r="X541" t="str">
        <f t="shared" si="67"/>
        <v>Monday</v>
      </c>
      <c r="Y541" t="str">
        <f t="shared" si="68"/>
        <v>Clear</v>
      </c>
      <c r="Z541" t="str">
        <f t="shared" si="69"/>
        <v>6.6 °C</v>
      </c>
      <c r="AA541" t="str">
        <f t="shared" si="69"/>
        <v>6.8 °C</v>
      </c>
      <c r="AB541" t="str">
        <f t="shared" si="70"/>
        <v>40 %</v>
      </c>
      <c r="AC541" t="str">
        <f t="shared" si="71"/>
        <v>11 km/h</v>
      </c>
      <c r="AD541">
        <f>Table1[[#This Row],[casual]]</f>
        <v>7</v>
      </c>
      <c r="AE541">
        <f>Table1[[#This Row],[registered]]</f>
        <v>50</v>
      </c>
      <c r="AF541">
        <f>Table1[[#This Row],[cnt]]</f>
        <v>57</v>
      </c>
    </row>
    <row r="542" spans="1:32" ht="15" thickBot="1" x14ac:dyDescent="0.35">
      <c r="A542" s="26">
        <v>541</v>
      </c>
      <c r="B542" s="17">
        <v>40567</v>
      </c>
      <c r="C542" s="10">
        <v>1</v>
      </c>
      <c r="D542" s="10">
        <v>0</v>
      </c>
      <c r="E542" s="10">
        <v>1</v>
      </c>
      <c r="F542" s="10">
        <v>16</v>
      </c>
      <c r="G542" s="18" t="b">
        <v>0</v>
      </c>
      <c r="H542" s="10">
        <v>1</v>
      </c>
      <c r="I542" s="10">
        <v>1</v>
      </c>
      <c r="J542" s="10">
        <v>0.16</v>
      </c>
      <c r="K542" s="16">
        <v>0.1515</v>
      </c>
      <c r="L542" s="16">
        <v>0.47</v>
      </c>
      <c r="M542" s="16">
        <v>0.25369999999999998</v>
      </c>
      <c r="N542" s="16">
        <v>4</v>
      </c>
      <c r="O542" s="16">
        <v>66</v>
      </c>
      <c r="P542" s="16">
        <v>70</v>
      </c>
      <c r="Q542" s="31">
        <v>541</v>
      </c>
      <c r="R542" s="32">
        <v>40567</v>
      </c>
      <c r="S542" s="33" t="str">
        <f t="shared" si="64"/>
        <v>Winter</v>
      </c>
      <c r="T542" s="33">
        <f>2011 + Table1[[#This Row],[yr]]</f>
        <v>2011</v>
      </c>
      <c r="U542" s="33" t="str">
        <f t="shared" si="65"/>
        <v>January</v>
      </c>
      <c r="V542" s="33" t="str">
        <f t="shared" si="66"/>
        <v>04 PM</v>
      </c>
      <c r="W542" s="33" t="b">
        <f>Table1[[#This Row],[holiday]]</f>
        <v>0</v>
      </c>
      <c r="X542" s="33" t="str">
        <f t="shared" si="67"/>
        <v>Monday</v>
      </c>
      <c r="Y542" s="33" t="str">
        <f t="shared" si="68"/>
        <v>Clear</v>
      </c>
      <c r="Z542" s="33" t="str">
        <f t="shared" si="69"/>
        <v>6.6 °C</v>
      </c>
      <c r="AA542" s="33" t="str">
        <f t="shared" si="69"/>
        <v>6.2 °C</v>
      </c>
      <c r="AB542" s="33" t="str">
        <f t="shared" si="70"/>
        <v>47 %</v>
      </c>
      <c r="AC542" s="33" t="str">
        <f t="shared" si="71"/>
        <v>17 km/h</v>
      </c>
      <c r="AD542" s="33">
        <f>Table1[[#This Row],[casual]]</f>
        <v>4</v>
      </c>
      <c r="AE542" s="33">
        <f>Table1[[#This Row],[registered]]</f>
        <v>66</v>
      </c>
      <c r="AF542" s="33">
        <f>Table1[[#This Row],[cnt]]</f>
        <v>70</v>
      </c>
    </row>
    <row r="543" spans="1:32" ht="15" thickBot="1" x14ac:dyDescent="0.35">
      <c r="A543" s="26">
        <v>542</v>
      </c>
      <c r="B543" s="17">
        <v>40567</v>
      </c>
      <c r="C543" s="10">
        <v>1</v>
      </c>
      <c r="D543" s="10">
        <v>0</v>
      </c>
      <c r="E543" s="10">
        <v>1</v>
      </c>
      <c r="F543" s="10">
        <v>17</v>
      </c>
      <c r="G543" s="18" t="b">
        <v>0</v>
      </c>
      <c r="H543" s="10">
        <v>1</v>
      </c>
      <c r="I543" s="10">
        <v>1</v>
      </c>
      <c r="J543" s="10">
        <v>0.14000000000000001</v>
      </c>
      <c r="K543" s="16">
        <v>0.1212</v>
      </c>
      <c r="L543" s="16">
        <v>0.5</v>
      </c>
      <c r="M543" s="16">
        <v>0.25369999999999998</v>
      </c>
      <c r="N543" s="16">
        <v>6</v>
      </c>
      <c r="O543" s="16">
        <v>178</v>
      </c>
      <c r="P543" s="16">
        <v>184</v>
      </c>
      <c r="Q543" s="10">
        <v>542</v>
      </c>
      <c r="R543" s="17">
        <v>40567</v>
      </c>
      <c r="S543" t="str">
        <f t="shared" si="64"/>
        <v>Winter</v>
      </c>
      <c r="T543">
        <f>2011 + Table1[[#This Row],[yr]]</f>
        <v>2011</v>
      </c>
      <c r="U543" t="str">
        <f t="shared" si="65"/>
        <v>January</v>
      </c>
      <c r="V543" t="str">
        <f t="shared" si="66"/>
        <v>05 PM</v>
      </c>
      <c r="W543" t="b">
        <f>Table1[[#This Row],[holiday]]</f>
        <v>0</v>
      </c>
      <c r="X543" t="str">
        <f t="shared" si="67"/>
        <v>Monday</v>
      </c>
      <c r="Y543" t="str">
        <f t="shared" si="68"/>
        <v>Clear</v>
      </c>
      <c r="Z543" t="str">
        <f t="shared" si="69"/>
        <v>5.7 °C</v>
      </c>
      <c r="AA543" t="str">
        <f t="shared" si="69"/>
        <v>5 °C</v>
      </c>
      <c r="AB543" t="str">
        <f t="shared" si="70"/>
        <v>50 %</v>
      </c>
      <c r="AC543" t="str">
        <f t="shared" si="71"/>
        <v>17 km/h</v>
      </c>
      <c r="AD543">
        <f>Table1[[#This Row],[casual]]</f>
        <v>6</v>
      </c>
      <c r="AE543">
        <f>Table1[[#This Row],[registered]]</f>
        <v>178</v>
      </c>
      <c r="AF543">
        <f>Table1[[#This Row],[cnt]]</f>
        <v>184</v>
      </c>
    </row>
    <row r="544" spans="1:32" ht="15" thickBot="1" x14ac:dyDescent="0.35">
      <c r="A544" s="26">
        <v>543</v>
      </c>
      <c r="B544" s="17">
        <v>40567</v>
      </c>
      <c r="C544" s="10">
        <v>1</v>
      </c>
      <c r="D544" s="10">
        <v>0</v>
      </c>
      <c r="E544" s="10">
        <v>1</v>
      </c>
      <c r="F544" s="10">
        <v>18</v>
      </c>
      <c r="G544" s="18" t="b">
        <v>0</v>
      </c>
      <c r="H544" s="10">
        <v>1</v>
      </c>
      <c r="I544" s="10">
        <v>1</v>
      </c>
      <c r="J544" s="10">
        <v>0.14000000000000001</v>
      </c>
      <c r="K544" s="16">
        <v>0.13639999999999999</v>
      </c>
      <c r="L544" s="16">
        <v>0.59</v>
      </c>
      <c r="M544" s="16">
        <v>0.19400000000000001</v>
      </c>
      <c r="N544" s="16">
        <v>8</v>
      </c>
      <c r="O544" s="16">
        <v>145</v>
      </c>
      <c r="P544" s="16">
        <v>153</v>
      </c>
      <c r="Q544" s="31">
        <v>543</v>
      </c>
      <c r="R544" s="32">
        <v>40567</v>
      </c>
      <c r="S544" s="33" t="str">
        <f t="shared" si="64"/>
        <v>Winter</v>
      </c>
      <c r="T544" s="33">
        <f>2011 + Table1[[#This Row],[yr]]</f>
        <v>2011</v>
      </c>
      <c r="U544" s="33" t="str">
        <f t="shared" si="65"/>
        <v>January</v>
      </c>
      <c r="V544" s="33" t="str">
        <f t="shared" si="66"/>
        <v>06 PM</v>
      </c>
      <c r="W544" s="33" t="b">
        <f>Table1[[#This Row],[holiday]]</f>
        <v>0</v>
      </c>
      <c r="X544" s="33" t="str">
        <f t="shared" si="67"/>
        <v>Monday</v>
      </c>
      <c r="Y544" s="33" t="str">
        <f t="shared" si="68"/>
        <v>Clear</v>
      </c>
      <c r="Z544" s="33" t="str">
        <f t="shared" si="69"/>
        <v>5.7 °C</v>
      </c>
      <c r="AA544" s="33" t="str">
        <f t="shared" si="69"/>
        <v>5.6 °C</v>
      </c>
      <c r="AB544" s="33" t="str">
        <f t="shared" si="70"/>
        <v>59 %</v>
      </c>
      <c r="AC544" s="33" t="str">
        <f t="shared" si="71"/>
        <v>13 km/h</v>
      </c>
      <c r="AD544" s="33">
        <f>Table1[[#This Row],[casual]]</f>
        <v>8</v>
      </c>
      <c r="AE544" s="33">
        <f>Table1[[#This Row],[registered]]</f>
        <v>145</v>
      </c>
      <c r="AF544" s="33">
        <f>Table1[[#This Row],[cnt]]</f>
        <v>153</v>
      </c>
    </row>
    <row r="545" spans="1:32" ht="15" thickBot="1" x14ac:dyDescent="0.35">
      <c r="A545" s="26">
        <v>544</v>
      </c>
      <c r="B545" s="17">
        <v>40567</v>
      </c>
      <c r="C545" s="10">
        <v>1</v>
      </c>
      <c r="D545" s="10">
        <v>0</v>
      </c>
      <c r="E545" s="10">
        <v>1</v>
      </c>
      <c r="F545" s="10">
        <v>19</v>
      </c>
      <c r="G545" s="18" t="b">
        <v>0</v>
      </c>
      <c r="H545" s="10">
        <v>1</v>
      </c>
      <c r="I545" s="10">
        <v>1</v>
      </c>
      <c r="J545" s="10">
        <v>0.14000000000000001</v>
      </c>
      <c r="K545" s="16">
        <v>0.1515</v>
      </c>
      <c r="L545" s="16">
        <v>0.54</v>
      </c>
      <c r="M545" s="16">
        <v>0.16420000000000001</v>
      </c>
      <c r="N545" s="16">
        <v>5</v>
      </c>
      <c r="O545" s="16">
        <v>101</v>
      </c>
      <c r="P545" s="16">
        <v>106</v>
      </c>
      <c r="Q545" s="10">
        <v>544</v>
      </c>
      <c r="R545" s="17">
        <v>40567</v>
      </c>
      <c r="S545" t="str">
        <f t="shared" si="64"/>
        <v>Winter</v>
      </c>
      <c r="T545">
        <f>2011 + Table1[[#This Row],[yr]]</f>
        <v>2011</v>
      </c>
      <c r="U545" t="str">
        <f t="shared" si="65"/>
        <v>January</v>
      </c>
      <c r="V545" t="str">
        <f t="shared" si="66"/>
        <v>07 PM</v>
      </c>
      <c r="W545" t="b">
        <f>Table1[[#This Row],[holiday]]</f>
        <v>0</v>
      </c>
      <c r="X545" t="str">
        <f t="shared" si="67"/>
        <v>Monday</v>
      </c>
      <c r="Y545" t="str">
        <f t="shared" si="68"/>
        <v>Clear</v>
      </c>
      <c r="Z545" t="str">
        <f t="shared" si="69"/>
        <v>5.7 °C</v>
      </c>
      <c r="AA545" t="str">
        <f t="shared" si="69"/>
        <v>6.2 °C</v>
      </c>
      <c r="AB545" t="str">
        <f t="shared" si="70"/>
        <v>54 %</v>
      </c>
      <c r="AC545" t="str">
        <f t="shared" si="71"/>
        <v>11 km/h</v>
      </c>
      <c r="AD545">
        <f>Table1[[#This Row],[casual]]</f>
        <v>5</v>
      </c>
      <c r="AE545">
        <f>Table1[[#This Row],[registered]]</f>
        <v>101</v>
      </c>
      <c r="AF545">
        <f>Table1[[#This Row],[cnt]]</f>
        <v>106</v>
      </c>
    </row>
    <row r="546" spans="1:32" ht="15" thickBot="1" x14ac:dyDescent="0.35">
      <c r="A546" s="26">
        <v>545</v>
      </c>
      <c r="B546" s="17">
        <v>40567</v>
      </c>
      <c r="C546" s="10">
        <v>1</v>
      </c>
      <c r="D546" s="10">
        <v>0</v>
      </c>
      <c r="E546" s="10">
        <v>1</v>
      </c>
      <c r="F546" s="10">
        <v>20</v>
      </c>
      <c r="G546" s="18" t="b">
        <v>0</v>
      </c>
      <c r="H546" s="10">
        <v>1</v>
      </c>
      <c r="I546" s="10">
        <v>1</v>
      </c>
      <c r="J546" s="10">
        <v>0.14000000000000001</v>
      </c>
      <c r="K546" s="16">
        <v>0.13639999999999999</v>
      </c>
      <c r="L546" s="16">
        <v>0.59</v>
      </c>
      <c r="M546" s="16">
        <v>0.19400000000000001</v>
      </c>
      <c r="N546" s="16">
        <v>1</v>
      </c>
      <c r="O546" s="16">
        <v>80</v>
      </c>
      <c r="P546" s="16">
        <v>81</v>
      </c>
      <c r="Q546" s="31">
        <v>545</v>
      </c>
      <c r="R546" s="32">
        <v>40567</v>
      </c>
      <c r="S546" s="33" t="str">
        <f t="shared" si="64"/>
        <v>Winter</v>
      </c>
      <c r="T546" s="33">
        <f>2011 + Table1[[#This Row],[yr]]</f>
        <v>2011</v>
      </c>
      <c r="U546" s="33" t="str">
        <f t="shared" si="65"/>
        <v>January</v>
      </c>
      <c r="V546" s="33" t="str">
        <f t="shared" si="66"/>
        <v>08 PM</v>
      </c>
      <c r="W546" s="33" t="b">
        <f>Table1[[#This Row],[holiday]]</f>
        <v>0</v>
      </c>
      <c r="X546" s="33" t="str">
        <f t="shared" si="67"/>
        <v>Monday</v>
      </c>
      <c r="Y546" s="33" t="str">
        <f t="shared" si="68"/>
        <v>Clear</v>
      </c>
      <c r="Z546" s="33" t="str">
        <f t="shared" si="69"/>
        <v>5.7 °C</v>
      </c>
      <c r="AA546" s="33" t="str">
        <f t="shared" si="69"/>
        <v>5.6 °C</v>
      </c>
      <c r="AB546" s="33" t="str">
        <f t="shared" si="70"/>
        <v>59 %</v>
      </c>
      <c r="AC546" s="33" t="str">
        <f t="shared" si="71"/>
        <v>13 km/h</v>
      </c>
      <c r="AD546" s="33">
        <f>Table1[[#This Row],[casual]]</f>
        <v>1</v>
      </c>
      <c r="AE546" s="33">
        <f>Table1[[#This Row],[registered]]</f>
        <v>80</v>
      </c>
      <c r="AF546" s="33">
        <f>Table1[[#This Row],[cnt]]</f>
        <v>81</v>
      </c>
    </row>
    <row r="547" spans="1:32" ht="15" thickBot="1" x14ac:dyDescent="0.35">
      <c r="A547" s="26">
        <v>546</v>
      </c>
      <c r="B547" s="17">
        <v>40567</v>
      </c>
      <c r="C547" s="10">
        <v>1</v>
      </c>
      <c r="D547" s="10">
        <v>0</v>
      </c>
      <c r="E547" s="10">
        <v>1</v>
      </c>
      <c r="F547" s="10">
        <v>21</v>
      </c>
      <c r="G547" s="18" t="b">
        <v>0</v>
      </c>
      <c r="H547" s="10">
        <v>1</v>
      </c>
      <c r="I547" s="10">
        <v>1</v>
      </c>
      <c r="J547" s="10">
        <v>0.14000000000000001</v>
      </c>
      <c r="K547" s="16">
        <v>0.1515</v>
      </c>
      <c r="L547" s="16">
        <v>0.63</v>
      </c>
      <c r="M547" s="16">
        <v>0.16420000000000001</v>
      </c>
      <c r="N547" s="16">
        <v>6</v>
      </c>
      <c r="O547" s="16">
        <v>53</v>
      </c>
      <c r="P547" s="16">
        <v>59</v>
      </c>
      <c r="Q547" s="10">
        <v>546</v>
      </c>
      <c r="R547" s="17">
        <v>40567</v>
      </c>
      <c r="S547" t="str">
        <f t="shared" si="64"/>
        <v>Winter</v>
      </c>
      <c r="T547">
        <f>2011 + Table1[[#This Row],[yr]]</f>
        <v>2011</v>
      </c>
      <c r="U547" t="str">
        <f t="shared" si="65"/>
        <v>January</v>
      </c>
      <c r="V547" t="str">
        <f t="shared" si="66"/>
        <v>09 PM</v>
      </c>
      <c r="W547" t="b">
        <f>Table1[[#This Row],[holiday]]</f>
        <v>0</v>
      </c>
      <c r="X547" t="str">
        <f t="shared" si="67"/>
        <v>Monday</v>
      </c>
      <c r="Y547" t="str">
        <f t="shared" si="68"/>
        <v>Clear</v>
      </c>
      <c r="Z547" t="str">
        <f t="shared" si="69"/>
        <v>5.7 °C</v>
      </c>
      <c r="AA547" t="str">
        <f t="shared" si="69"/>
        <v>6.2 °C</v>
      </c>
      <c r="AB547" t="str">
        <f t="shared" si="70"/>
        <v>63 %</v>
      </c>
      <c r="AC547" t="str">
        <f t="shared" si="71"/>
        <v>11 km/h</v>
      </c>
      <c r="AD547">
        <f>Table1[[#This Row],[casual]]</f>
        <v>6</v>
      </c>
      <c r="AE547">
        <f>Table1[[#This Row],[registered]]</f>
        <v>53</v>
      </c>
      <c r="AF547">
        <f>Table1[[#This Row],[cnt]]</f>
        <v>59</v>
      </c>
    </row>
    <row r="548" spans="1:32" ht="15" thickBot="1" x14ac:dyDescent="0.35">
      <c r="A548" s="26">
        <v>547</v>
      </c>
      <c r="B548" s="17">
        <v>40567</v>
      </c>
      <c r="C548" s="10">
        <v>1</v>
      </c>
      <c r="D548" s="10">
        <v>0</v>
      </c>
      <c r="E548" s="10">
        <v>1</v>
      </c>
      <c r="F548" s="10">
        <v>22</v>
      </c>
      <c r="G548" s="18" t="b">
        <v>0</v>
      </c>
      <c r="H548" s="10">
        <v>1</v>
      </c>
      <c r="I548" s="10">
        <v>2</v>
      </c>
      <c r="J548" s="10">
        <v>0.14000000000000001</v>
      </c>
      <c r="K548" s="16">
        <v>0.13639999999999999</v>
      </c>
      <c r="L548" s="16">
        <v>0.63</v>
      </c>
      <c r="M548" s="16">
        <v>0.22389999999999999</v>
      </c>
      <c r="N548" s="16">
        <v>3</v>
      </c>
      <c r="O548" s="16">
        <v>32</v>
      </c>
      <c r="P548" s="16">
        <v>35</v>
      </c>
      <c r="Q548" s="31">
        <v>547</v>
      </c>
      <c r="R548" s="32">
        <v>40567</v>
      </c>
      <c r="S548" s="33" t="str">
        <f t="shared" si="64"/>
        <v>Winter</v>
      </c>
      <c r="T548" s="33">
        <f>2011 + Table1[[#This Row],[yr]]</f>
        <v>2011</v>
      </c>
      <c r="U548" s="33" t="str">
        <f t="shared" si="65"/>
        <v>January</v>
      </c>
      <c r="V548" s="33" t="str">
        <f t="shared" si="66"/>
        <v>10 PM</v>
      </c>
      <c r="W548" s="33" t="b">
        <f>Table1[[#This Row],[holiday]]</f>
        <v>0</v>
      </c>
      <c r="X548" s="33" t="str">
        <f t="shared" si="67"/>
        <v>Monday</v>
      </c>
      <c r="Y548" s="33" t="str">
        <f t="shared" si="68"/>
        <v>Mist</v>
      </c>
      <c r="Z548" s="33" t="str">
        <f t="shared" si="69"/>
        <v>5.7 °C</v>
      </c>
      <c r="AA548" s="33" t="str">
        <f t="shared" si="69"/>
        <v>5.6 °C</v>
      </c>
      <c r="AB548" s="33" t="str">
        <f t="shared" si="70"/>
        <v>63 %</v>
      </c>
      <c r="AC548" s="33" t="str">
        <f t="shared" si="71"/>
        <v>15 km/h</v>
      </c>
      <c r="AD548" s="33">
        <f>Table1[[#This Row],[casual]]</f>
        <v>3</v>
      </c>
      <c r="AE548" s="33">
        <f>Table1[[#This Row],[registered]]</f>
        <v>32</v>
      </c>
      <c r="AF548" s="33">
        <f>Table1[[#This Row],[cnt]]</f>
        <v>35</v>
      </c>
    </row>
    <row r="549" spans="1:32" ht="15" thickBot="1" x14ac:dyDescent="0.35">
      <c r="A549" s="26">
        <v>548</v>
      </c>
      <c r="B549" s="17">
        <v>40567</v>
      </c>
      <c r="C549" s="10">
        <v>1</v>
      </c>
      <c r="D549" s="10">
        <v>0</v>
      </c>
      <c r="E549" s="10">
        <v>1</v>
      </c>
      <c r="F549" s="10">
        <v>23</v>
      </c>
      <c r="G549" s="18" t="b">
        <v>0</v>
      </c>
      <c r="H549" s="10">
        <v>1</v>
      </c>
      <c r="I549" s="10">
        <v>2</v>
      </c>
      <c r="J549" s="10">
        <v>0.16</v>
      </c>
      <c r="K549" s="16">
        <v>0.1515</v>
      </c>
      <c r="L549" s="16">
        <v>0.64</v>
      </c>
      <c r="M549" s="16">
        <v>0.25369999999999998</v>
      </c>
      <c r="N549" s="16">
        <v>3</v>
      </c>
      <c r="O549" s="16">
        <v>21</v>
      </c>
      <c r="P549" s="16">
        <v>24</v>
      </c>
      <c r="Q549" s="10">
        <v>548</v>
      </c>
      <c r="R549" s="17">
        <v>40567</v>
      </c>
      <c r="S549" t="str">
        <f t="shared" si="64"/>
        <v>Winter</v>
      </c>
      <c r="T549">
        <f>2011 + Table1[[#This Row],[yr]]</f>
        <v>2011</v>
      </c>
      <c r="U549" t="str">
        <f t="shared" si="65"/>
        <v>January</v>
      </c>
      <c r="V549" t="str">
        <f t="shared" si="66"/>
        <v>11 PM</v>
      </c>
      <c r="W549" t="b">
        <f>Table1[[#This Row],[holiday]]</f>
        <v>0</v>
      </c>
      <c r="X549" t="str">
        <f t="shared" si="67"/>
        <v>Monday</v>
      </c>
      <c r="Y549" t="str">
        <f t="shared" si="68"/>
        <v>Mist</v>
      </c>
      <c r="Z549" t="str">
        <f t="shared" si="69"/>
        <v>6.6 °C</v>
      </c>
      <c r="AA549" t="str">
        <f t="shared" si="69"/>
        <v>6.2 °C</v>
      </c>
      <c r="AB549" t="str">
        <f t="shared" si="70"/>
        <v>64 %</v>
      </c>
      <c r="AC549" t="str">
        <f t="shared" si="71"/>
        <v>17 km/h</v>
      </c>
      <c r="AD549">
        <f>Table1[[#This Row],[casual]]</f>
        <v>3</v>
      </c>
      <c r="AE549">
        <f>Table1[[#This Row],[registered]]</f>
        <v>21</v>
      </c>
      <c r="AF549">
        <f>Table1[[#This Row],[cnt]]</f>
        <v>24</v>
      </c>
    </row>
    <row r="550" spans="1:32" ht="15" thickBot="1" x14ac:dyDescent="0.35">
      <c r="A550" s="26">
        <v>549</v>
      </c>
      <c r="B550" s="17">
        <v>40568</v>
      </c>
      <c r="C550" s="10">
        <v>1</v>
      </c>
      <c r="D550" s="10">
        <v>0</v>
      </c>
      <c r="E550" s="10">
        <v>1</v>
      </c>
      <c r="F550" s="10">
        <v>0</v>
      </c>
      <c r="G550" s="18" t="b">
        <v>0</v>
      </c>
      <c r="H550" s="10">
        <v>2</v>
      </c>
      <c r="I550" s="10">
        <v>2</v>
      </c>
      <c r="J550" s="10">
        <v>0.16</v>
      </c>
      <c r="K550" s="16">
        <v>0.13639999999999999</v>
      </c>
      <c r="L550" s="16">
        <v>0.69</v>
      </c>
      <c r="M550" s="16">
        <v>0.28360000000000002</v>
      </c>
      <c r="N550" s="16">
        <v>3</v>
      </c>
      <c r="O550" s="16">
        <v>6</v>
      </c>
      <c r="P550" s="16">
        <v>9</v>
      </c>
      <c r="Q550" s="31">
        <v>549</v>
      </c>
      <c r="R550" s="32">
        <v>40568</v>
      </c>
      <c r="S550" s="33" t="str">
        <f t="shared" si="64"/>
        <v>Winter</v>
      </c>
      <c r="T550" s="33">
        <f>2011 + Table1[[#This Row],[yr]]</f>
        <v>2011</v>
      </c>
      <c r="U550" s="33" t="str">
        <f t="shared" si="65"/>
        <v>January</v>
      </c>
      <c r="V550" s="33" t="str">
        <f t="shared" si="66"/>
        <v>12 AM</v>
      </c>
      <c r="W550" s="33" t="b">
        <f>Table1[[#This Row],[holiday]]</f>
        <v>0</v>
      </c>
      <c r="X550" s="33" t="str">
        <f t="shared" si="67"/>
        <v>Tuesday</v>
      </c>
      <c r="Y550" s="33" t="str">
        <f t="shared" si="68"/>
        <v>Mist</v>
      </c>
      <c r="Z550" s="33" t="str">
        <f t="shared" si="69"/>
        <v>6.6 °C</v>
      </c>
      <c r="AA550" s="33" t="str">
        <f t="shared" si="69"/>
        <v>5.6 °C</v>
      </c>
      <c r="AB550" s="33" t="str">
        <f t="shared" si="70"/>
        <v>69 %</v>
      </c>
      <c r="AC550" s="33" t="str">
        <f t="shared" si="71"/>
        <v>19 km/h</v>
      </c>
      <c r="AD550" s="33">
        <f>Table1[[#This Row],[casual]]</f>
        <v>3</v>
      </c>
      <c r="AE550" s="33">
        <f>Table1[[#This Row],[registered]]</f>
        <v>6</v>
      </c>
      <c r="AF550" s="33">
        <f>Table1[[#This Row],[cnt]]</f>
        <v>9</v>
      </c>
    </row>
    <row r="551" spans="1:32" ht="15" thickBot="1" x14ac:dyDescent="0.35">
      <c r="A551" s="26">
        <v>550</v>
      </c>
      <c r="B551" s="17">
        <v>40568</v>
      </c>
      <c r="C551" s="10">
        <v>1</v>
      </c>
      <c r="D551" s="10">
        <v>0</v>
      </c>
      <c r="E551" s="10">
        <v>1</v>
      </c>
      <c r="F551" s="10">
        <v>1</v>
      </c>
      <c r="G551" s="18" t="b">
        <v>0</v>
      </c>
      <c r="H551" s="10">
        <v>2</v>
      </c>
      <c r="I551" s="10">
        <v>2</v>
      </c>
      <c r="J551" s="10">
        <v>0.16</v>
      </c>
      <c r="K551" s="16">
        <v>0.16669999999999999</v>
      </c>
      <c r="L551" s="16">
        <v>0.69</v>
      </c>
      <c r="M551" s="16">
        <v>0.16420000000000001</v>
      </c>
      <c r="N551" s="16">
        <v>0</v>
      </c>
      <c r="O551" s="16">
        <v>5</v>
      </c>
      <c r="P551" s="16">
        <v>5</v>
      </c>
      <c r="Q551" s="10">
        <v>550</v>
      </c>
      <c r="R551" s="17">
        <v>40568</v>
      </c>
      <c r="S551" t="str">
        <f t="shared" si="64"/>
        <v>Winter</v>
      </c>
      <c r="T551">
        <f>2011 + Table1[[#This Row],[yr]]</f>
        <v>2011</v>
      </c>
      <c r="U551" t="str">
        <f t="shared" si="65"/>
        <v>January</v>
      </c>
      <c r="V551" t="str">
        <f t="shared" si="66"/>
        <v>01 AM</v>
      </c>
      <c r="W551" t="b">
        <f>Table1[[#This Row],[holiday]]</f>
        <v>0</v>
      </c>
      <c r="X551" t="str">
        <f t="shared" si="67"/>
        <v>Tuesday</v>
      </c>
      <c r="Y551" t="str">
        <f t="shared" si="68"/>
        <v>Mist</v>
      </c>
      <c r="Z551" t="str">
        <f t="shared" si="69"/>
        <v>6.6 °C</v>
      </c>
      <c r="AA551" t="str">
        <f t="shared" si="69"/>
        <v>6.8 °C</v>
      </c>
      <c r="AB551" t="str">
        <f t="shared" si="70"/>
        <v>69 %</v>
      </c>
      <c r="AC551" t="str">
        <f t="shared" si="71"/>
        <v>11 km/h</v>
      </c>
      <c r="AD551">
        <f>Table1[[#This Row],[casual]]</f>
        <v>0</v>
      </c>
      <c r="AE551">
        <f>Table1[[#This Row],[registered]]</f>
        <v>5</v>
      </c>
      <c r="AF551">
        <f>Table1[[#This Row],[cnt]]</f>
        <v>5</v>
      </c>
    </row>
    <row r="552" spans="1:32" ht="15" thickBot="1" x14ac:dyDescent="0.35">
      <c r="A552" s="26">
        <v>551</v>
      </c>
      <c r="B552" s="17">
        <v>40568</v>
      </c>
      <c r="C552" s="10">
        <v>1</v>
      </c>
      <c r="D552" s="10">
        <v>0</v>
      </c>
      <c r="E552" s="10">
        <v>1</v>
      </c>
      <c r="F552" s="10">
        <v>2</v>
      </c>
      <c r="G552" s="18" t="b">
        <v>0</v>
      </c>
      <c r="H552" s="10">
        <v>2</v>
      </c>
      <c r="I552" s="10">
        <v>1</v>
      </c>
      <c r="J552" s="10">
        <v>0.16</v>
      </c>
      <c r="K552" s="16">
        <v>0.1515</v>
      </c>
      <c r="L552" s="16">
        <v>0.69</v>
      </c>
      <c r="M552" s="16">
        <v>0.22389999999999999</v>
      </c>
      <c r="N552" s="16">
        <v>0</v>
      </c>
      <c r="O552" s="16">
        <v>2</v>
      </c>
      <c r="P552" s="16">
        <v>2</v>
      </c>
      <c r="Q552" s="31">
        <v>551</v>
      </c>
      <c r="R552" s="32">
        <v>40568</v>
      </c>
      <c r="S552" s="33" t="str">
        <f t="shared" si="64"/>
        <v>Winter</v>
      </c>
      <c r="T552" s="33">
        <f>2011 + Table1[[#This Row],[yr]]</f>
        <v>2011</v>
      </c>
      <c r="U552" s="33" t="str">
        <f t="shared" si="65"/>
        <v>January</v>
      </c>
      <c r="V552" s="33" t="str">
        <f t="shared" si="66"/>
        <v>02 AM</v>
      </c>
      <c r="W552" s="33" t="b">
        <f>Table1[[#This Row],[holiday]]</f>
        <v>0</v>
      </c>
      <c r="X552" s="33" t="str">
        <f t="shared" si="67"/>
        <v>Tuesday</v>
      </c>
      <c r="Y552" s="33" t="str">
        <f t="shared" si="68"/>
        <v>Clear</v>
      </c>
      <c r="Z552" s="33" t="str">
        <f t="shared" si="69"/>
        <v>6.6 °C</v>
      </c>
      <c r="AA552" s="33" t="str">
        <f t="shared" si="69"/>
        <v>6.2 °C</v>
      </c>
      <c r="AB552" s="33" t="str">
        <f t="shared" si="70"/>
        <v>69 %</v>
      </c>
      <c r="AC552" s="33" t="str">
        <f t="shared" si="71"/>
        <v>15 km/h</v>
      </c>
      <c r="AD552" s="33">
        <f>Table1[[#This Row],[casual]]</f>
        <v>0</v>
      </c>
      <c r="AE552" s="33">
        <f>Table1[[#This Row],[registered]]</f>
        <v>2</v>
      </c>
      <c r="AF552" s="33">
        <f>Table1[[#This Row],[cnt]]</f>
        <v>2</v>
      </c>
    </row>
    <row r="553" spans="1:32" ht="15" thickBot="1" x14ac:dyDescent="0.35">
      <c r="A553" s="26">
        <v>552</v>
      </c>
      <c r="B553" s="17">
        <v>40568</v>
      </c>
      <c r="C553" s="10">
        <v>1</v>
      </c>
      <c r="D553" s="10">
        <v>0</v>
      </c>
      <c r="E553" s="10">
        <v>1</v>
      </c>
      <c r="F553" s="10">
        <v>4</v>
      </c>
      <c r="G553" s="18" t="b">
        <v>0</v>
      </c>
      <c r="H553" s="10">
        <v>2</v>
      </c>
      <c r="I553" s="10">
        <v>1</v>
      </c>
      <c r="J553" s="10">
        <v>0.14000000000000001</v>
      </c>
      <c r="K553" s="16">
        <v>0.16669999999999999</v>
      </c>
      <c r="L553" s="16">
        <v>0.74</v>
      </c>
      <c r="M553" s="16">
        <v>0.1045</v>
      </c>
      <c r="N553" s="16">
        <v>0</v>
      </c>
      <c r="O553" s="16">
        <v>1</v>
      </c>
      <c r="P553" s="16">
        <v>1</v>
      </c>
      <c r="Q553" s="10">
        <v>552</v>
      </c>
      <c r="R553" s="17">
        <v>40568</v>
      </c>
      <c r="S553" t="str">
        <f t="shared" si="64"/>
        <v>Winter</v>
      </c>
      <c r="T553">
        <f>2011 + Table1[[#This Row],[yr]]</f>
        <v>2011</v>
      </c>
      <c r="U553" t="str">
        <f t="shared" si="65"/>
        <v>January</v>
      </c>
      <c r="V553" t="str">
        <f t="shared" si="66"/>
        <v>04 AM</v>
      </c>
      <c r="W553" t="b">
        <f>Table1[[#This Row],[holiday]]</f>
        <v>0</v>
      </c>
      <c r="X553" t="str">
        <f t="shared" si="67"/>
        <v>Tuesday</v>
      </c>
      <c r="Y553" t="str">
        <f t="shared" si="68"/>
        <v>Clear</v>
      </c>
      <c r="Z553" t="str">
        <f t="shared" si="69"/>
        <v>5.7 °C</v>
      </c>
      <c r="AA553" t="str">
        <f t="shared" si="69"/>
        <v>6.8 °C</v>
      </c>
      <c r="AB553" t="str">
        <f t="shared" si="70"/>
        <v>74 %</v>
      </c>
      <c r="AC553" t="str">
        <f t="shared" si="71"/>
        <v>7 km/h</v>
      </c>
      <c r="AD553">
        <f>Table1[[#This Row],[casual]]</f>
        <v>0</v>
      </c>
      <c r="AE553">
        <f>Table1[[#This Row],[registered]]</f>
        <v>1</v>
      </c>
      <c r="AF553">
        <f>Table1[[#This Row],[cnt]]</f>
        <v>1</v>
      </c>
    </row>
    <row r="554" spans="1:32" ht="15" thickBot="1" x14ac:dyDescent="0.35">
      <c r="A554" s="26">
        <v>553</v>
      </c>
      <c r="B554" s="17">
        <v>40568</v>
      </c>
      <c r="C554" s="10">
        <v>1</v>
      </c>
      <c r="D554" s="10">
        <v>0</v>
      </c>
      <c r="E554" s="10">
        <v>1</v>
      </c>
      <c r="F554" s="10">
        <v>5</v>
      </c>
      <c r="G554" s="18" t="b">
        <v>0</v>
      </c>
      <c r="H554" s="10">
        <v>2</v>
      </c>
      <c r="I554" s="10">
        <v>1</v>
      </c>
      <c r="J554" s="10">
        <v>0.14000000000000001</v>
      </c>
      <c r="K554" s="16">
        <v>0.13639999999999999</v>
      </c>
      <c r="L554" s="16">
        <v>0.74</v>
      </c>
      <c r="M554" s="16">
        <v>0.22389999999999999</v>
      </c>
      <c r="N554" s="16">
        <v>0</v>
      </c>
      <c r="O554" s="16">
        <v>9</v>
      </c>
      <c r="P554" s="16">
        <v>9</v>
      </c>
      <c r="Q554" s="31">
        <v>553</v>
      </c>
      <c r="R554" s="32">
        <v>40568</v>
      </c>
      <c r="S554" s="33" t="str">
        <f t="shared" si="64"/>
        <v>Winter</v>
      </c>
      <c r="T554" s="33">
        <f>2011 + Table1[[#This Row],[yr]]</f>
        <v>2011</v>
      </c>
      <c r="U554" s="33" t="str">
        <f t="shared" si="65"/>
        <v>January</v>
      </c>
      <c r="V554" s="33" t="str">
        <f t="shared" si="66"/>
        <v>05 AM</v>
      </c>
      <c r="W554" s="33" t="b">
        <f>Table1[[#This Row],[holiday]]</f>
        <v>0</v>
      </c>
      <c r="X554" s="33" t="str">
        <f t="shared" si="67"/>
        <v>Tuesday</v>
      </c>
      <c r="Y554" s="33" t="str">
        <f t="shared" si="68"/>
        <v>Clear</v>
      </c>
      <c r="Z554" s="33" t="str">
        <f t="shared" si="69"/>
        <v>5.7 °C</v>
      </c>
      <c r="AA554" s="33" t="str">
        <f t="shared" si="69"/>
        <v>5.6 °C</v>
      </c>
      <c r="AB554" s="33" t="str">
        <f t="shared" si="70"/>
        <v>74 %</v>
      </c>
      <c r="AC554" s="33" t="str">
        <f t="shared" si="71"/>
        <v>15 km/h</v>
      </c>
      <c r="AD554" s="33">
        <f>Table1[[#This Row],[casual]]</f>
        <v>0</v>
      </c>
      <c r="AE554" s="33">
        <f>Table1[[#This Row],[registered]]</f>
        <v>9</v>
      </c>
      <c r="AF554" s="33">
        <f>Table1[[#This Row],[cnt]]</f>
        <v>9</v>
      </c>
    </row>
    <row r="555" spans="1:32" ht="15" thickBot="1" x14ac:dyDescent="0.35">
      <c r="A555" s="26">
        <v>554</v>
      </c>
      <c r="B555" s="17">
        <v>40568</v>
      </c>
      <c r="C555" s="10">
        <v>1</v>
      </c>
      <c r="D555" s="10">
        <v>0</v>
      </c>
      <c r="E555" s="10">
        <v>1</v>
      </c>
      <c r="F555" s="10">
        <v>6</v>
      </c>
      <c r="G555" s="18" t="b">
        <v>0</v>
      </c>
      <c r="H555" s="10">
        <v>2</v>
      </c>
      <c r="I555" s="10">
        <v>1</v>
      </c>
      <c r="J555" s="10">
        <v>0.16</v>
      </c>
      <c r="K555" s="16">
        <v>0.18179999999999999</v>
      </c>
      <c r="L555" s="16">
        <v>0.74</v>
      </c>
      <c r="M555" s="16">
        <v>0.1045</v>
      </c>
      <c r="N555" s="16">
        <v>1</v>
      </c>
      <c r="O555" s="16">
        <v>35</v>
      </c>
      <c r="P555" s="16">
        <v>36</v>
      </c>
      <c r="Q555" s="10">
        <v>554</v>
      </c>
      <c r="R555" s="17">
        <v>40568</v>
      </c>
      <c r="S555" t="str">
        <f t="shared" si="64"/>
        <v>Winter</v>
      </c>
      <c r="T555">
        <f>2011 + Table1[[#This Row],[yr]]</f>
        <v>2011</v>
      </c>
      <c r="U555" t="str">
        <f t="shared" si="65"/>
        <v>January</v>
      </c>
      <c r="V555" t="str">
        <f t="shared" si="66"/>
        <v>06 AM</v>
      </c>
      <c r="W555" t="b">
        <f>Table1[[#This Row],[holiday]]</f>
        <v>0</v>
      </c>
      <c r="X555" t="str">
        <f t="shared" si="67"/>
        <v>Tuesday</v>
      </c>
      <c r="Y555" t="str">
        <f t="shared" si="68"/>
        <v>Clear</v>
      </c>
      <c r="Z555" t="str">
        <f t="shared" si="69"/>
        <v>6.6 °C</v>
      </c>
      <c r="AA555" t="str">
        <f t="shared" si="69"/>
        <v>7.5 °C</v>
      </c>
      <c r="AB555" t="str">
        <f t="shared" si="70"/>
        <v>74 %</v>
      </c>
      <c r="AC555" t="str">
        <f t="shared" si="71"/>
        <v>7 km/h</v>
      </c>
      <c r="AD555">
        <f>Table1[[#This Row],[casual]]</f>
        <v>1</v>
      </c>
      <c r="AE555">
        <f>Table1[[#This Row],[registered]]</f>
        <v>35</v>
      </c>
      <c r="AF555">
        <f>Table1[[#This Row],[cnt]]</f>
        <v>36</v>
      </c>
    </row>
    <row r="556" spans="1:32" ht="15" thickBot="1" x14ac:dyDescent="0.35">
      <c r="A556" s="26">
        <v>555</v>
      </c>
      <c r="B556" s="17">
        <v>40568</v>
      </c>
      <c r="C556" s="10">
        <v>1</v>
      </c>
      <c r="D556" s="10">
        <v>0</v>
      </c>
      <c r="E556" s="10">
        <v>1</v>
      </c>
      <c r="F556" s="10">
        <v>7</v>
      </c>
      <c r="G556" s="18" t="b">
        <v>0</v>
      </c>
      <c r="H556" s="10">
        <v>2</v>
      </c>
      <c r="I556" s="10">
        <v>1</v>
      </c>
      <c r="J556" s="10">
        <v>0.16</v>
      </c>
      <c r="K556" s="16">
        <v>0.1515</v>
      </c>
      <c r="L556" s="16">
        <v>0.74</v>
      </c>
      <c r="M556" s="16">
        <v>0.22389999999999999</v>
      </c>
      <c r="N556" s="16">
        <v>5</v>
      </c>
      <c r="O556" s="16">
        <v>103</v>
      </c>
      <c r="P556" s="16">
        <v>108</v>
      </c>
      <c r="Q556" s="31">
        <v>555</v>
      </c>
      <c r="R556" s="32">
        <v>40568</v>
      </c>
      <c r="S556" s="33" t="str">
        <f t="shared" si="64"/>
        <v>Winter</v>
      </c>
      <c r="T556" s="33">
        <f>2011 + Table1[[#This Row],[yr]]</f>
        <v>2011</v>
      </c>
      <c r="U556" s="33" t="str">
        <f t="shared" si="65"/>
        <v>January</v>
      </c>
      <c r="V556" s="33" t="str">
        <f t="shared" si="66"/>
        <v>07 AM</v>
      </c>
      <c r="W556" s="33" t="b">
        <f>Table1[[#This Row],[holiday]]</f>
        <v>0</v>
      </c>
      <c r="X556" s="33" t="str">
        <f t="shared" si="67"/>
        <v>Tuesday</v>
      </c>
      <c r="Y556" s="33" t="str">
        <f t="shared" si="68"/>
        <v>Clear</v>
      </c>
      <c r="Z556" s="33" t="str">
        <f t="shared" si="69"/>
        <v>6.6 °C</v>
      </c>
      <c r="AA556" s="33" t="str">
        <f t="shared" si="69"/>
        <v>6.2 °C</v>
      </c>
      <c r="AB556" s="33" t="str">
        <f t="shared" si="70"/>
        <v>74 %</v>
      </c>
      <c r="AC556" s="33" t="str">
        <f t="shared" si="71"/>
        <v>15 km/h</v>
      </c>
      <c r="AD556" s="33">
        <f>Table1[[#This Row],[casual]]</f>
        <v>5</v>
      </c>
      <c r="AE556" s="33">
        <f>Table1[[#This Row],[registered]]</f>
        <v>103</v>
      </c>
      <c r="AF556" s="33">
        <f>Table1[[#This Row],[cnt]]</f>
        <v>108</v>
      </c>
    </row>
    <row r="557" spans="1:32" ht="15" thickBot="1" x14ac:dyDescent="0.35">
      <c r="A557" s="26">
        <v>556</v>
      </c>
      <c r="B557" s="17">
        <v>40568</v>
      </c>
      <c r="C557" s="10">
        <v>1</v>
      </c>
      <c r="D557" s="10">
        <v>0</v>
      </c>
      <c r="E557" s="10">
        <v>1</v>
      </c>
      <c r="F557" s="10">
        <v>8</v>
      </c>
      <c r="G557" s="18" t="b">
        <v>0</v>
      </c>
      <c r="H557" s="10">
        <v>2</v>
      </c>
      <c r="I557" s="10">
        <v>2</v>
      </c>
      <c r="J557" s="10">
        <v>0.16</v>
      </c>
      <c r="K557" s="16">
        <v>0.18179999999999999</v>
      </c>
      <c r="L557" s="16">
        <v>0.74</v>
      </c>
      <c r="M557" s="16">
        <v>0.1343</v>
      </c>
      <c r="N557" s="16">
        <v>5</v>
      </c>
      <c r="O557" s="16">
        <v>233</v>
      </c>
      <c r="P557" s="16">
        <v>238</v>
      </c>
      <c r="Q557" s="10">
        <v>556</v>
      </c>
      <c r="R557" s="17">
        <v>40568</v>
      </c>
      <c r="S557" t="str">
        <f t="shared" si="64"/>
        <v>Winter</v>
      </c>
      <c r="T557">
        <f>2011 + Table1[[#This Row],[yr]]</f>
        <v>2011</v>
      </c>
      <c r="U557" t="str">
        <f t="shared" si="65"/>
        <v>January</v>
      </c>
      <c r="V557" t="str">
        <f t="shared" si="66"/>
        <v>08 AM</v>
      </c>
      <c r="W557" t="b">
        <f>Table1[[#This Row],[holiday]]</f>
        <v>0</v>
      </c>
      <c r="X557" t="str">
        <f t="shared" si="67"/>
        <v>Tuesday</v>
      </c>
      <c r="Y557" t="str">
        <f t="shared" si="68"/>
        <v>Mist</v>
      </c>
      <c r="Z557" t="str">
        <f t="shared" si="69"/>
        <v>6.6 °C</v>
      </c>
      <c r="AA557" t="str">
        <f t="shared" si="69"/>
        <v>7.5 °C</v>
      </c>
      <c r="AB557" t="str">
        <f t="shared" si="70"/>
        <v>74 %</v>
      </c>
      <c r="AC557" t="str">
        <f t="shared" si="71"/>
        <v>9 km/h</v>
      </c>
      <c r="AD557">
        <f>Table1[[#This Row],[casual]]</f>
        <v>5</v>
      </c>
      <c r="AE557">
        <f>Table1[[#This Row],[registered]]</f>
        <v>233</v>
      </c>
      <c r="AF557">
        <f>Table1[[#This Row],[cnt]]</f>
        <v>238</v>
      </c>
    </row>
    <row r="558" spans="1:32" ht="15" thickBot="1" x14ac:dyDescent="0.35">
      <c r="A558" s="26">
        <v>557</v>
      </c>
      <c r="B558" s="17">
        <v>40568</v>
      </c>
      <c r="C558" s="10">
        <v>1</v>
      </c>
      <c r="D558" s="10">
        <v>0</v>
      </c>
      <c r="E558" s="10">
        <v>1</v>
      </c>
      <c r="F558" s="10">
        <v>9</v>
      </c>
      <c r="G558" s="18" t="b">
        <v>0</v>
      </c>
      <c r="H558" s="10">
        <v>2</v>
      </c>
      <c r="I558" s="10">
        <v>2</v>
      </c>
      <c r="J558" s="10">
        <v>0.2</v>
      </c>
      <c r="K558" s="16">
        <v>0.2273</v>
      </c>
      <c r="L558" s="16">
        <v>0.64</v>
      </c>
      <c r="M558" s="16">
        <v>8.9599999999999999E-2</v>
      </c>
      <c r="N558" s="16">
        <v>10</v>
      </c>
      <c r="O558" s="16">
        <v>134</v>
      </c>
      <c r="P558" s="16">
        <v>144</v>
      </c>
      <c r="Q558" s="31">
        <v>557</v>
      </c>
      <c r="R558" s="32">
        <v>40568</v>
      </c>
      <c r="S558" s="33" t="str">
        <f t="shared" si="64"/>
        <v>Winter</v>
      </c>
      <c r="T558" s="33">
        <f>2011 + Table1[[#This Row],[yr]]</f>
        <v>2011</v>
      </c>
      <c r="U558" s="33" t="str">
        <f t="shared" si="65"/>
        <v>January</v>
      </c>
      <c r="V558" s="33" t="str">
        <f t="shared" si="66"/>
        <v>09 AM</v>
      </c>
      <c r="W558" s="33" t="b">
        <f>Table1[[#This Row],[holiday]]</f>
        <v>0</v>
      </c>
      <c r="X558" s="33" t="str">
        <f t="shared" si="67"/>
        <v>Tuesday</v>
      </c>
      <c r="Y558" s="33" t="str">
        <f t="shared" si="68"/>
        <v>Mist</v>
      </c>
      <c r="Z558" s="33" t="str">
        <f t="shared" si="69"/>
        <v>8.2 °C</v>
      </c>
      <c r="AA558" s="33" t="str">
        <f t="shared" si="69"/>
        <v>9.3 °C</v>
      </c>
      <c r="AB558" s="33" t="str">
        <f t="shared" si="70"/>
        <v>64 %</v>
      </c>
      <c r="AC558" s="33" t="str">
        <f t="shared" si="71"/>
        <v>6 km/h</v>
      </c>
      <c r="AD558" s="33">
        <f>Table1[[#This Row],[casual]]</f>
        <v>10</v>
      </c>
      <c r="AE558" s="33">
        <f>Table1[[#This Row],[registered]]</f>
        <v>134</v>
      </c>
      <c r="AF558" s="33">
        <f>Table1[[#This Row],[cnt]]</f>
        <v>144</v>
      </c>
    </row>
    <row r="559" spans="1:32" ht="15" thickBot="1" x14ac:dyDescent="0.35">
      <c r="A559" s="26">
        <v>558</v>
      </c>
      <c r="B559" s="17">
        <v>40568</v>
      </c>
      <c r="C559" s="10">
        <v>1</v>
      </c>
      <c r="D559" s="10">
        <v>0</v>
      </c>
      <c r="E559" s="10">
        <v>1</v>
      </c>
      <c r="F559" s="10">
        <v>10</v>
      </c>
      <c r="G559" s="18" t="b">
        <v>0</v>
      </c>
      <c r="H559" s="10">
        <v>2</v>
      </c>
      <c r="I559" s="10">
        <v>2</v>
      </c>
      <c r="J559" s="10">
        <v>0.22</v>
      </c>
      <c r="K559" s="16">
        <v>0.2424</v>
      </c>
      <c r="L559" s="16">
        <v>0.6</v>
      </c>
      <c r="M559" s="16">
        <v>0.1045</v>
      </c>
      <c r="N559" s="16">
        <v>6</v>
      </c>
      <c r="O559" s="16">
        <v>49</v>
      </c>
      <c r="P559" s="16">
        <v>55</v>
      </c>
      <c r="Q559" s="10">
        <v>558</v>
      </c>
      <c r="R559" s="17">
        <v>40568</v>
      </c>
      <c r="S559" t="str">
        <f t="shared" si="64"/>
        <v>Winter</v>
      </c>
      <c r="T559">
        <f>2011 + Table1[[#This Row],[yr]]</f>
        <v>2011</v>
      </c>
      <c r="U559" t="str">
        <f t="shared" si="65"/>
        <v>January</v>
      </c>
      <c r="V559" t="str">
        <f t="shared" si="66"/>
        <v>10 AM</v>
      </c>
      <c r="W559" t="b">
        <f>Table1[[#This Row],[holiday]]</f>
        <v>0</v>
      </c>
      <c r="X559" t="str">
        <f t="shared" si="67"/>
        <v>Tuesday</v>
      </c>
      <c r="Y559" t="str">
        <f t="shared" si="68"/>
        <v>Mist</v>
      </c>
      <c r="Z559" t="str">
        <f t="shared" si="69"/>
        <v>9 °C</v>
      </c>
      <c r="AA559" t="str">
        <f t="shared" si="69"/>
        <v>9.9 °C</v>
      </c>
      <c r="AB559" t="str">
        <f t="shared" si="70"/>
        <v>60 %</v>
      </c>
      <c r="AC559" t="str">
        <f t="shared" si="71"/>
        <v>7 km/h</v>
      </c>
      <c r="AD559">
        <f>Table1[[#This Row],[casual]]</f>
        <v>6</v>
      </c>
      <c r="AE559">
        <f>Table1[[#This Row],[registered]]</f>
        <v>49</v>
      </c>
      <c r="AF559">
        <f>Table1[[#This Row],[cnt]]</f>
        <v>55</v>
      </c>
    </row>
    <row r="560" spans="1:32" ht="15" thickBot="1" x14ac:dyDescent="0.35">
      <c r="A560" s="26">
        <v>559</v>
      </c>
      <c r="B560" s="17">
        <v>40568</v>
      </c>
      <c r="C560" s="10">
        <v>1</v>
      </c>
      <c r="D560" s="10">
        <v>0</v>
      </c>
      <c r="E560" s="10">
        <v>1</v>
      </c>
      <c r="F560" s="10">
        <v>11</v>
      </c>
      <c r="G560" s="18" t="b">
        <v>0</v>
      </c>
      <c r="H560" s="10">
        <v>2</v>
      </c>
      <c r="I560" s="10">
        <v>2</v>
      </c>
      <c r="J560" s="10">
        <v>0.24</v>
      </c>
      <c r="K560" s="16">
        <v>0.2424</v>
      </c>
      <c r="L560" s="16">
        <v>0.6</v>
      </c>
      <c r="M560" s="16">
        <v>0.1343</v>
      </c>
      <c r="N560" s="16">
        <v>6</v>
      </c>
      <c r="O560" s="16">
        <v>55</v>
      </c>
      <c r="P560" s="16">
        <v>61</v>
      </c>
      <c r="Q560" s="31">
        <v>559</v>
      </c>
      <c r="R560" s="32">
        <v>40568</v>
      </c>
      <c r="S560" s="33" t="str">
        <f t="shared" si="64"/>
        <v>Winter</v>
      </c>
      <c r="T560" s="33">
        <f>2011 + Table1[[#This Row],[yr]]</f>
        <v>2011</v>
      </c>
      <c r="U560" s="33" t="str">
        <f t="shared" si="65"/>
        <v>January</v>
      </c>
      <c r="V560" s="33" t="str">
        <f t="shared" si="66"/>
        <v>11 AM</v>
      </c>
      <c r="W560" s="33" t="b">
        <f>Table1[[#This Row],[holiday]]</f>
        <v>0</v>
      </c>
      <c r="X560" s="33" t="str">
        <f t="shared" si="67"/>
        <v>Tuesday</v>
      </c>
      <c r="Y560" s="33" t="str">
        <f t="shared" si="68"/>
        <v>Mist</v>
      </c>
      <c r="Z560" s="33" t="str">
        <f t="shared" si="69"/>
        <v>9.8 °C</v>
      </c>
      <c r="AA560" s="33" t="str">
        <f t="shared" si="69"/>
        <v>9.9 °C</v>
      </c>
      <c r="AB560" s="33" t="str">
        <f t="shared" si="70"/>
        <v>60 %</v>
      </c>
      <c r="AC560" s="33" t="str">
        <f t="shared" si="71"/>
        <v>9 km/h</v>
      </c>
      <c r="AD560" s="33">
        <f>Table1[[#This Row],[casual]]</f>
        <v>6</v>
      </c>
      <c r="AE560" s="33">
        <f>Table1[[#This Row],[registered]]</f>
        <v>55</v>
      </c>
      <c r="AF560" s="33">
        <f>Table1[[#This Row],[cnt]]</f>
        <v>61</v>
      </c>
    </row>
    <row r="561" spans="1:32" ht="15" thickBot="1" x14ac:dyDescent="0.35">
      <c r="A561" s="26">
        <v>560</v>
      </c>
      <c r="B561" s="17">
        <v>40568</v>
      </c>
      <c r="C561" s="10">
        <v>1</v>
      </c>
      <c r="D561" s="10">
        <v>0</v>
      </c>
      <c r="E561" s="10">
        <v>1</v>
      </c>
      <c r="F561" s="10">
        <v>12</v>
      </c>
      <c r="G561" s="18" t="b">
        <v>0</v>
      </c>
      <c r="H561" s="10">
        <v>2</v>
      </c>
      <c r="I561" s="10">
        <v>2</v>
      </c>
      <c r="J561" s="10">
        <v>0.26</v>
      </c>
      <c r="K561" s="16">
        <v>0.28789999999999999</v>
      </c>
      <c r="L561" s="16">
        <v>0.56000000000000005</v>
      </c>
      <c r="M561" s="16">
        <v>8.9599999999999999E-2</v>
      </c>
      <c r="N561" s="16">
        <v>21</v>
      </c>
      <c r="O561" s="16">
        <v>85</v>
      </c>
      <c r="P561" s="16">
        <v>106</v>
      </c>
      <c r="Q561" s="10">
        <v>560</v>
      </c>
      <c r="R561" s="17">
        <v>40568</v>
      </c>
      <c r="S561" t="str">
        <f t="shared" si="64"/>
        <v>Winter</v>
      </c>
      <c r="T561">
        <f>2011 + Table1[[#This Row],[yr]]</f>
        <v>2011</v>
      </c>
      <c r="U561" t="str">
        <f t="shared" si="65"/>
        <v>January</v>
      </c>
      <c r="V561" t="str">
        <f t="shared" si="66"/>
        <v>12 PM</v>
      </c>
      <c r="W561" t="b">
        <f>Table1[[#This Row],[holiday]]</f>
        <v>0</v>
      </c>
      <c r="X561" t="str">
        <f t="shared" si="67"/>
        <v>Tuesday</v>
      </c>
      <c r="Y561" t="str">
        <f t="shared" si="68"/>
        <v>Mist</v>
      </c>
      <c r="Z561" t="str">
        <f t="shared" si="69"/>
        <v>10.7 °C</v>
      </c>
      <c r="AA561" t="str">
        <f t="shared" si="69"/>
        <v>11.8 °C</v>
      </c>
      <c r="AB561" t="str">
        <f t="shared" si="70"/>
        <v>56 %</v>
      </c>
      <c r="AC561" t="str">
        <f t="shared" si="71"/>
        <v>6 km/h</v>
      </c>
      <c r="AD561">
        <f>Table1[[#This Row],[casual]]</f>
        <v>21</v>
      </c>
      <c r="AE561">
        <f>Table1[[#This Row],[registered]]</f>
        <v>85</v>
      </c>
      <c r="AF561">
        <f>Table1[[#This Row],[cnt]]</f>
        <v>106</v>
      </c>
    </row>
    <row r="562" spans="1:32" ht="15" thickBot="1" x14ac:dyDescent="0.35">
      <c r="A562" s="26">
        <v>561</v>
      </c>
      <c r="B562" s="17">
        <v>40568</v>
      </c>
      <c r="C562" s="10">
        <v>1</v>
      </c>
      <c r="D562" s="10">
        <v>0</v>
      </c>
      <c r="E562" s="10">
        <v>1</v>
      </c>
      <c r="F562" s="10">
        <v>13</v>
      </c>
      <c r="G562" s="18" t="b">
        <v>0</v>
      </c>
      <c r="H562" s="10">
        <v>2</v>
      </c>
      <c r="I562" s="10">
        <v>2</v>
      </c>
      <c r="J562" s="10">
        <v>0.26</v>
      </c>
      <c r="K562" s="16">
        <v>0.2727</v>
      </c>
      <c r="L562" s="16">
        <v>0.56000000000000005</v>
      </c>
      <c r="M562" s="16">
        <v>0.1343</v>
      </c>
      <c r="N562" s="16">
        <v>21</v>
      </c>
      <c r="O562" s="16">
        <v>72</v>
      </c>
      <c r="P562" s="16">
        <v>93</v>
      </c>
      <c r="Q562" s="31">
        <v>561</v>
      </c>
      <c r="R562" s="32">
        <v>40568</v>
      </c>
      <c r="S562" s="33" t="str">
        <f t="shared" si="64"/>
        <v>Winter</v>
      </c>
      <c r="T562" s="33">
        <f>2011 + Table1[[#This Row],[yr]]</f>
        <v>2011</v>
      </c>
      <c r="U562" s="33" t="str">
        <f t="shared" si="65"/>
        <v>January</v>
      </c>
      <c r="V562" s="33" t="str">
        <f t="shared" si="66"/>
        <v>01 PM</v>
      </c>
      <c r="W562" s="33" t="b">
        <f>Table1[[#This Row],[holiday]]</f>
        <v>0</v>
      </c>
      <c r="X562" s="33" t="str">
        <f t="shared" si="67"/>
        <v>Tuesday</v>
      </c>
      <c r="Y562" s="33" t="str">
        <f t="shared" si="68"/>
        <v>Mist</v>
      </c>
      <c r="Z562" s="33" t="str">
        <f t="shared" si="69"/>
        <v>10.7 °C</v>
      </c>
      <c r="AA562" s="33" t="str">
        <f t="shared" si="69"/>
        <v>11.2 °C</v>
      </c>
      <c r="AB562" s="33" t="str">
        <f t="shared" si="70"/>
        <v>56 %</v>
      </c>
      <c r="AC562" s="33" t="str">
        <f t="shared" si="71"/>
        <v>9 km/h</v>
      </c>
      <c r="AD562" s="33">
        <f>Table1[[#This Row],[casual]]</f>
        <v>21</v>
      </c>
      <c r="AE562" s="33">
        <f>Table1[[#This Row],[registered]]</f>
        <v>72</v>
      </c>
      <c r="AF562" s="33">
        <f>Table1[[#This Row],[cnt]]</f>
        <v>93</v>
      </c>
    </row>
    <row r="563" spans="1:32" ht="15" thickBot="1" x14ac:dyDescent="0.35">
      <c r="A563" s="26">
        <v>562</v>
      </c>
      <c r="B563" s="17">
        <v>40568</v>
      </c>
      <c r="C563" s="10">
        <v>1</v>
      </c>
      <c r="D563" s="10">
        <v>0</v>
      </c>
      <c r="E563" s="10">
        <v>1</v>
      </c>
      <c r="F563" s="10">
        <v>14</v>
      </c>
      <c r="G563" s="18" t="b">
        <v>0</v>
      </c>
      <c r="H563" s="10">
        <v>2</v>
      </c>
      <c r="I563" s="10">
        <v>2</v>
      </c>
      <c r="J563" s="10">
        <v>0.3</v>
      </c>
      <c r="K563" s="16">
        <v>0.33329999999999999</v>
      </c>
      <c r="L563" s="16">
        <v>0.45</v>
      </c>
      <c r="M563" s="16">
        <v>0</v>
      </c>
      <c r="N563" s="16">
        <v>11</v>
      </c>
      <c r="O563" s="16">
        <v>57</v>
      </c>
      <c r="P563" s="16">
        <v>68</v>
      </c>
      <c r="Q563" s="10">
        <v>562</v>
      </c>
      <c r="R563" s="17">
        <v>40568</v>
      </c>
      <c r="S563" t="str">
        <f t="shared" si="64"/>
        <v>Winter</v>
      </c>
      <c r="T563">
        <f>2011 + Table1[[#This Row],[yr]]</f>
        <v>2011</v>
      </c>
      <c r="U563" t="str">
        <f t="shared" si="65"/>
        <v>January</v>
      </c>
      <c r="V563" t="str">
        <f t="shared" si="66"/>
        <v>02 PM</v>
      </c>
      <c r="W563" t="b">
        <f>Table1[[#This Row],[holiday]]</f>
        <v>0</v>
      </c>
      <c r="X563" t="str">
        <f t="shared" si="67"/>
        <v>Tuesday</v>
      </c>
      <c r="Y563" t="str">
        <f t="shared" si="68"/>
        <v>Mist</v>
      </c>
      <c r="Z563" t="str">
        <f t="shared" si="69"/>
        <v>12.3 °C</v>
      </c>
      <c r="AA563" t="str">
        <f t="shared" si="69"/>
        <v>13.7 °C</v>
      </c>
      <c r="AB563" t="str">
        <f t="shared" si="70"/>
        <v>45 %</v>
      </c>
      <c r="AC563" t="str">
        <f t="shared" si="71"/>
        <v>0 km/h</v>
      </c>
      <c r="AD563">
        <f>Table1[[#This Row],[casual]]</f>
        <v>11</v>
      </c>
      <c r="AE563">
        <f>Table1[[#This Row],[registered]]</f>
        <v>57</v>
      </c>
      <c r="AF563">
        <f>Table1[[#This Row],[cnt]]</f>
        <v>68</v>
      </c>
    </row>
    <row r="564" spans="1:32" ht="15" thickBot="1" x14ac:dyDescent="0.35">
      <c r="A564" s="26">
        <v>563</v>
      </c>
      <c r="B564" s="17">
        <v>40568</v>
      </c>
      <c r="C564" s="10">
        <v>1</v>
      </c>
      <c r="D564" s="10">
        <v>0</v>
      </c>
      <c r="E564" s="10">
        <v>1</v>
      </c>
      <c r="F564" s="10">
        <v>15</v>
      </c>
      <c r="G564" s="18" t="b">
        <v>0</v>
      </c>
      <c r="H564" s="10">
        <v>2</v>
      </c>
      <c r="I564" s="10">
        <v>2</v>
      </c>
      <c r="J564" s="10">
        <v>0.32</v>
      </c>
      <c r="K564" s="16">
        <v>0.34849999999999998</v>
      </c>
      <c r="L564" s="16">
        <v>0.42</v>
      </c>
      <c r="M564" s="16">
        <v>0</v>
      </c>
      <c r="N564" s="16">
        <v>21</v>
      </c>
      <c r="O564" s="16">
        <v>63</v>
      </c>
      <c r="P564" s="16">
        <v>84</v>
      </c>
      <c r="Q564" s="31">
        <v>563</v>
      </c>
      <c r="R564" s="32">
        <v>40568</v>
      </c>
      <c r="S564" s="33" t="str">
        <f t="shared" si="64"/>
        <v>Winter</v>
      </c>
      <c r="T564" s="33">
        <f>2011 + Table1[[#This Row],[yr]]</f>
        <v>2011</v>
      </c>
      <c r="U564" s="33" t="str">
        <f t="shared" si="65"/>
        <v>January</v>
      </c>
      <c r="V564" s="33" t="str">
        <f t="shared" si="66"/>
        <v>03 PM</v>
      </c>
      <c r="W564" s="33" t="b">
        <f>Table1[[#This Row],[holiday]]</f>
        <v>0</v>
      </c>
      <c r="X564" s="33" t="str">
        <f t="shared" si="67"/>
        <v>Tuesday</v>
      </c>
      <c r="Y564" s="33" t="str">
        <f t="shared" si="68"/>
        <v>Mist</v>
      </c>
      <c r="Z564" s="33" t="str">
        <f t="shared" si="69"/>
        <v>13.1 °C</v>
      </c>
      <c r="AA564" s="33" t="str">
        <f t="shared" si="69"/>
        <v>14.3 °C</v>
      </c>
      <c r="AB564" s="33" t="str">
        <f t="shared" si="70"/>
        <v>42 %</v>
      </c>
      <c r="AC564" s="33" t="str">
        <f t="shared" si="71"/>
        <v>0 km/h</v>
      </c>
      <c r="AD564" s="33">
        <f>Table1[[#This Row],[casual]]</f>
        <v>21</v>
      </c>
      <c r="AE564" s="33">
        <f>Table1[[#This Row],[registered]]</f>
        <v>63</v>
      </c>
      <c r="AF564" s="33">
        <f>Table1[[#This Row],[cnt]]</f>
        <v>84</v>
      </c>
    </row>
    <row r="565" spans="1:32" ht="15" thickBot="1" x14ac:dyDescent="0.35">
      <c r="A565" s="26">
        <v>564</v>
      </c>
      <c r="B565" s="17">
        <v>40568</v>
      </c>
      <c r="C565" s="10">
        <v>1</v>
      </c>
      <c r="D565" s="10">
        <v>0</v>
      </c>
      <c r="E565" s="10">
        <v>1</v>
      </c>
      <c r="F565" s="10">
        <v>16</v>
      </c>
      <c r="G565" s="18" t="b">
        <v>0</v>
      </c>
      <c r="H565" s="10">
        <v>2</v>
      </c>
      <c r="I565" s="10">
        <v>2</v>
      </c>
      <c r="J565" s="10">
        <v>0.32</v>
      </c>
      <c r="K565" s="16">
        <v>0.34849999999999998</v>
      </c>
      <c r="L565" s="16">
        <v>0.42</v>
      </c>
      <c r="M565" s="16">
        <v>0</v>
      </c>
      <c r="N565" s="16">
        <v>14</v>
      </c>
      <c r="O565" s="16">
        <v>102</v>
      </c>
      <c r="P565" s="16">
        <v>116</v>
      </c>
      <c r="Q565" s="10">
        <v>564</v>
      </c>
      <c r="R565" s="17">
        <v>40568</v>
      </c>
      <c r="S565" t="str">
        <f t="shared" si="64"/>
        <v>Winter</v>
      </c>
      <c r="T565">
        <f>2011 + Table1[[#This Row],[yr]]</f>
        <v>2011</v>
      </c>
      <c r="U565" t="str">
        <f t="shared" si="65"/>
        <v>January</v>
      </c>
      <c r="V565" t="str">
        <f t="shared" si="66"/>
        <v>04 PM</v>
      </c>
      <c r="W565" t="b">
        <f>Table1[[#This Row],[holiday]]</f>
        <v>0</v>
      </c>
      <c r="X565" t="str">
        <f t="shared" si="67"/>
        <v>Tuesday</v>
      </c>
      <c r="Y565" t="str">
        <f t="shared" si="68"/>
        <v>Mist</v>
      </c>
      <c r="Z565" t="str">
        <f t="shared" si="69"/>
        <v>13.1 °C</v>
      </c>
      <c r="AA565" t="str">
        <f t="shared" si="69"/>
        <v>14.3 °C</v>
      </c>
      <c r="AB565" t="str">
        <f t="shared" si="70"/>
        <v>42 %</v>
      </c>
      <c r="AC565" t="str">
        <f t="shared" si="71"/>
        <v>0 km/h</v>
      </c>
      <c r="AD565">
        <f>Table1[[#This Row],[casual]]</f>
        <v>14</v>
      </c>
      <c r="AE565">
        <f>Table1[[#This Row],[registered]]</f>
        <v>102</v>
      </c>
      <c r="AF565">
        <f>Table1[[#This Row],[cnt]]</f>
        <v>116</v>
      </c>
    </row>
    <row r="566" spans="1:32" ht="15" thickBot="1" x14ac:dyDescent="0.35">
      <c r="A566" s="26">
        <v>565</v>
      </c>
      <c r="B566" s="17">
        <v>40568</v>
      </c>
      <c r="C566" s="10">
        <v>1</v>
      </c>
      <c r="D566" s="10">
        <v>0</v>
      </c>
      <c r="E566" s="10">
        <v>1</v>
      </c>
      <c r="F566" s="10">
        <v>17</v>
      </c>
      <c r="G566" s="18" t="b">
        <v>0</v>
      </c>
      <c r="H566" s="10">
        <v>2</v>
      </c>
      <c r="I566" s="10">
        <v>1</v>
      </c>
      <c r="J566" s="10">
        <v>0.3</v>
      </c>
      <c r="K566" s="16">
        <v>0.33329999999999999</v>
      </c>
      <c r="L566" s="16">
        <v>0.45</v>
      </c>
      <c r="M566" s="16">
        <v>0</v>
      </c>
      <c r="N566" s="16">
        <v>14</v>
      </c>
      <c r="O566" s="16">
        <v>208</v>
      </c>
      <c r="P566" s="16">
        <v>222</v>
      </c>
      <c r="Q566" s="31">
        <v>565</v>
      </c>
      <c r="R566" s="32">
        <v>40568</v>
      </c>
      <c r="S566" s="33" t="str">
        <f t="shared" si="64"/>
        <v>Winter</v>
      </c>
      <c r="T566" s="33">
        <f>2011 + Table1[[#This Row],[yr]]</f>
        <v>2011</v>
      </c>
      <c r="U566" s="33" t="str">
        <f t="shared" si="65"/>
        <v>January</v>
      </c>
      <c r="V566" s="33" t="str">
        <f t="shared" si="66"/>
        <v>05 PM</v>
      </c>
      <c r="W566" s="33" t="b">
        <f>Table1[[#This Row],[holiday]]</f>
        <v>0</v>
      </c>
      <c r="X566" s="33" t="str">
        <f t="shared" si="67"/>
        <v>Tuesday</v>
      </c>
      <c r="Y566" s="33" t="str">
        <f t="shared" si="68"/>
        <v>Clear</v>
      </c>
      <c r="Z566" s="33" t="str">
        <f t="shared" si="69"/>
        <v>12.3 °C</v>
      </c>
      <c r="AA566" s="33" t="str">
        <f t="shared" si="69"/>
        <v>13.7 °C</v>
      </c>
      <c r="AB566" s="33" t="str">
        <f t="shared" si="70"/>
        <v>45 %</v>
      </c>
      <c r="AC566" s="33" t="str">
        <f t="shared" si="71"/>
        <v>0 km/h</v>
      </c>
      <c r="AD566" s="33">
        <f>Table1[[#This Row],[casual]]</f>
        <v>14</v>
      </c>
      <c r="AE566" s="33">
        <f>Table1[[#This Row],[registered]]</f>
        <v>208</v>
      </c>
      <c r="AF566" s="33">
        <f>Table1[[#This Row],[cnt]]</f>
        <v>222</v>
      </c>
    </row>
    <row r="567" spans="1:32" ht="15" thickBot="1" x14ac:dyDescent="0.35">
      <c r="A567" s="26">
        <v>566</v>
      </c>
      <c r="B567" s="17">
        <v>40568</v>
      </c>
      <c r="C567" s="10">
        <v>1</v>
      </c>
      <c r="D567" s="10">
        <v>0</v>
      </c>
      <c r="E567" s="10">
        <v>1</v>
      </c>
      <c r="F567" s="10">
        <v>18</v>
      </c>
      <c r="G567" s="18" t="b">
        <v>0</v>
      </c>
      <c r="H567" s="10">
        <v>2</v>
      </c>
      <c r="I567" s="10">
        <v>2</v>
      </c>
      <c r="J567" s="10">
        <v>0.3</v>
      </c>
      <c r="K567" s="16">
        <v>0.31819999999999998</v>
      </c>
      <c r="L567" s="16">
        <v>0.49</v>
      </c>
      <c r="M567" s="16">
        <v>8.9599999999999999E-2</v>
      </c>
      <c r="N567" s="16">
        <v>7</v>
      </c>
      <c r="O567" s="16">
        <v>218</v>
      </c>
      <c r="P567" s="16">
        <v>225</v>
      </c>
      <c r="Q567" s="10">
        <v>566</v>
      </c>
      <c r="R567" s="17">
        <v>40568</v>
      </c>
      <c r="S567" t="str">
        <f t="shared" si="64"/>
        <v>Winter</v>
      </c>
      <c r="T567">
        <f>2011 + Table1[[#This Row],[yr]]</f>
        <v>2011</v>
      </c>
      <c r="U567" t="str">
        <f t="shared" si="65"/>
        <v>January</v>
      </c>
      <c r="V567" t="str">
        <f t="shared" si="66"/>
        <v>06 PM</v>
      </c>
      <c r="W567" t="b">
        <f>Table1[[#This Row],[holiday]]</f>
        <v>0</v>
      </c>
      <c r="X567" t="str">
        <f t="shared" si="67"/>
        <v>Tuesday</v>
      </c>
      <c r="Y567" t="str">
        <f t="shared" si="68"/>
        <v>Mist</v>
      </c>
      <c r="Z567" t="str">
        <f t="shared" si="69"/>
        <v>12.3 °C</v>
      </c>
      <c r="AA567" t="str">
        <f t="shared" si="69"/>
        <v>13 °C</v>
      </c>
      <c r="AB567" t="str">
        <f t="shared" si="70"/>
        <v>49 %</v>
      </c>
      <c r="AC567" t="str">
        <f t="shared" si="71"/>
        <v>6 km/h</v>
      </c>
      <c r="AD567">
        <f>Table1[[#This Row],[casual]]</f>
        <v>7</v>
      </c>
      <c r="AE567">
        <f>Table1[[#This Row],[registered]]</f>
        <v>218</v>
      </c>
      <c r="AF567">
        <f>Table1[[#This Row],[cnt]]</f>
        <v>225</v>
      </c>
    </row>
    <row r="568" spans="1:32" ht="15" thickBot="1" x14ac:dyDescent="0.35">
      <c r="A568" s="26">
        <v>567</v>
      </c>
      <c r="B568" s="17">
        <v>40568</v>
      </c>
      <c r="C568" s="10">
        <v>1</v>
      </c>
      <c r="D568" s="10">
        <v>0</v>
      </c>
      <c r="E568" s="10">
        <v>1</v>
      </c>
      <c r="F568" s="10">
        <v>19</v>
      </c>
      <c r="G568" s="18" t="b">
        <v>0</v>
      </c>
      <c r="H568" s="10">
        <v>2</v>
      </c>
      <c r="I568" s="10">
        <v>2</v>
      </c>
      <c r="J568" s="10">
        <v>0.26</v>
      </c>
      <c r="K568" s="16">
        <v>0.2576</v>
      </c>
      <c r="L568" s="16">
        <v>0.65</v>
      </c>
      <c r="M568" s="16">
        <v>0.16420000000000001</v>
      </c>
      <c r="N568" s="16">
        <v>13</v>
      </c>
      <c r="O568" s="16">
        <v>133</v>
      </c>
      <c r="P568" s="16">
        <v>146</v>
      </c>
      <c r="Q568" s="31">
        <v>567</v>
      </c>
      <c r="R568" s="32">
        <v>40568</v>
      </c>
      <c r="S568" s="33" t="str">
        <f t="shared" si="64"/>
        <v>Winter</v>
      </c>
      <c r="T568" s="33">
        <f>2011 + Table1[[#This Row],[yr]]</f>
        <v>2011</v>
      </c>
      <c r="U568" s="33" t="str">
        <f t="shared" si="65"/>
        <v>January</v>
      </c>
      <c r="V568" s="33" t="str">
        <f t="shared" si="66"/>
        <v>07 PM</v>
      </c>
      <c r="W568" s="33" t="b">
        <f>Table1[[#This Row],[holiday]]</f>
        <v>0</v>
      </c>
      <c r="X568" s="33" t="str">
        <f t="shared" si="67"/>
        <v>Tuesday</v>
      </c>
      <c r="Y568" s="33" t="str">
        <f t="shared" si="68"/>
        <v>Mist</v>
      </c>
      <c r="Z568" s="33" t="str">
        <f t="shared" si="69"/>
        <v>10.7 °C</v>
      </c>
      <c r="AA568" s="33" t="str">
        <f t="shared" si="69"/>
        <v>10.6 °C</v>
      </c>
      <c r="AB568" s="33" t="str">
        <f t="shared" si="70"/>
        <v>65 %</v>
      </c>
      <c r="AC568" s="33" t="str">
        <f t="shared" si="71"/>
        <v>11 km/h</v>
      </c>
      <c r="AD568" s="33">
        <f>Table1[[#This Row],[casual]]</f>
        <v>13</v>
      </c>
      <c r="AE568" s="33">
        <f>Table1[[#This Row],[registered]]</f>
        <v>133</v>
      </c>
      <c r="AF568" s="33">
        <f>Table1[[#This Row],[cnt]]</f>
        <v>146</v>
      </c>
    </row>
    <row r="569" spans="1:32" ht="15" thickBot="1" x14ac:dyDescent="0.35">
      <c r="A569" s="26">
        <v>568</v>
      </c>
      <c r="B569" s="17">
        <v>40568</v>
      </c>
      <c r="C569" s="10">
        <v>1</v>
      </c>
      <c r="D569" s="10">
        <v>0</v>
      </c>
      <c r="E569" s="10">
        <v>1</v>
      </c>
      <c r="F569" s="10">
        <v>20</v>
      </c>
      <c r="G569" s="18" t="b">
        <v>0</v>
      </c>
      <c r="H569" s="10">
        <v>2</v>
      </c>
      <c r="I569" s="10">
        <v>1</v>
      </c>
      <c r="J569" s="10">
        <v>0.24</v>
      </c>
      <c r="K569" s="16">
        <v>0.2273</v>
      </c>
      <c r="L569" s="16">
        <v>0.65</v>
      </c>
      <c r="M569" s="16">
        <v>0.19400000000000001</v>
      </c>
      <c r="N569" s="16">
        <v>16</v>
      </c>
      <c r="O569" s="16">
        <v>103</v>
      </c>
      <c r="P569" s="16">
        <v>119</v>
      </c>
      <c r="Q569" s="10">
        <v>568</v>
      </c>
      <c r="R569" s="17">
        <v>40568</v>
      </c>
      <c r="S569" t="str">
        <f t="shared" si="64"/>
        <v>Winter</v>
      </c>
      <c r="T569">
        <f>2011 + Table1[[#This Row],[yr]]</f>
        <v>2011</v>
      </c>
      <c r="U569" t="str">
        <f t="shared" si="65"/>
        <v>January</v>
      </c>
      <c r="V569" t="str">
        <f t="shared" si="66"/>
        <v>08 PM</v>
      </c>
      <c r="W569" t="b">
        <f>Table1[[#This Row],[holiday]]</f>
        <v>0</v>
      </c>
      <c r="X569" t="str">
        <f t="shared" si="67"/>
        <v>Tuesday</v>
      </c>
      <c r="Y569" t="str">
        <f t="shared" si="68"/>
        <v>Clear</v>
      </c>
      <c r="Z569" t="str">
        <f t="shared" si="69"/>
        <v>9.8 °C</v>
      </c>
      <c r="AA569" t="str">
        <f t="shared" si="69"/>
        <v>9.3 °C</v>
      </c>
      <c r="AB569" t="str">
        <f t="shared" si="70"/>
        <v>65 %</v>
      </c>
      <c r="AC569" t="str">
        <f t="shared" si="71"/>
        <v>13 km/h</v>
      </c>
      <c r="AD569">
        <f>Table1[[#This Row],[casual]]</f>
        <v>16</v>
      </c>
      <c r="AE569">
        <f>Table1[[#This Row],[registered]]</f>
        <v>103</v>
      </c>
      <c r="AF569">
        <f>Table1[[#This Row],[cnt]]</f>
        <v>119</v>
      </c>
    </row>
    <row r="570" spans="1:32" ht="15" thickBot="1" x14ac:dyDescent="0.35">
      <c r="A570" s="26">
        <v>569</v>
      </c>
      <c r="B570" s="17">
        <v>40568</v>
      </c>
      <c r="C570" s="10">
        <v>1</v>
      </c>
      <c r="D570" s="10">
        <v>0</v>
      </c>
      <c r="E570" s="10">
        <v>1</v>
      </c>
      <c r="F570" s="10">
        <v>21</v>
      </c>
      <c r="G570" s="18" t="b">
        <v>0</v>
      </c>
      <c r="H570" s="10">
        <v>2</v>
      </c>
      <c r="I570" s="10">
        <v>1</v>
      </c>
      <c r="J570" s="10">
        <v>0.24</v>
      </c>
      <c r="K570" s="16">
        <v>0.2273</v>
      </c>
      <c r="L570" s="16">
        <v>0.65</v>
      </c>
      <c r="M570" s="16">
        <v>0.19400000000000001</v>
      </c>
      <c r="N570" s="16">
        <v>5</v>
      </c>
      <c r="O570" s="16">
        <v>40</v>
      </c>
      <c r="P570" s="16">
        <v>45</v>
      </c>
      <c r="Q570" s="31">
        <v>569</v>
      </c>
      <c r="R570" s="32">
        <v>40568</v>
      </c>
      <c r="S570" s="33" t="str">
        <f t="shared" si="64"/>
        <v>Winter</v>
      </c>
      <c r="T570" s="33">
        <f>2011 + Table1[[#This Row],[yr]]</f>
        <v>2011</v>
      </c>
      <c r="U570" s="33" t="str">
        <f t="shared" si="65"/>
        <v>January</v>
      </c>
      <c r="V570" s="33" t="str">
        <f t="shared" si="66"/>
        <v>09 PM</v>
      </c>
      <c r="W570" s="33" t="b">
        <f>Table1[[#This Row],[holiday]]</f>
        <v>0</v>
      </c>
      <c r="X570" s="33" t="str">
        <f t="shared" si="67"/>
        <v>Tuesday</v>
      </c>
      <c r="Y570" s="33" t="str">
        <f t="shared" si="68"/>
        <v>Clear</v>
      </c>
      <c r="Z570" s="33" t="str">
        <f t="shared" si="69"/>
        <v>9.8 °C</v>
      </c>
      <c r="AA570" s="33" t="str">
        <f t="shared" si="69"/>
        <v>9.3 °C</v>
      </c>
      <c r="AB570" s="33" t="str">
        <f t="shared" si="70"/>
        <v>65 %</v>
      </c>
      <c r="AC570" s="33" t="str">
        <f t="shared" si="71"/>
        <v>13 km/h</v>
      </c>
      <c r="AD570" s="33">
        <f>Table1[[#This Row],[casual]]</f>
        <v>5</v>
      </c>
      <c r="AE570" s="33">
        <f>Table1[[#This Row],[registered]]</f>
        <v>40</v>
      </c>
      <c r="AF570" s="33">
        <f>Table1[[#This Row],[cnt]]</f>
        <v>45</v>
      </c>
    </row>
    <row r="571" spans="1:32" ht="15" thickBot="1" x14ac:dyDescent="0.35">
      <c r="A571" s="26">
        <v>570</v>
      </c>
      <c r="B571" s="17">
        <v>40568</v>
      </c>
      <c r="C571" s="10">
        <v>1</v>
      </c>
      <c r="D571" s="10">
        <v>0</v>
      </c>
      <c r="E571" s="10">
        <v>1</v>
      </c>
      <c r="F571" s="10">
        <v>22</v>
      </c>
      <c r="G571" s="18" t="b">
        <v>0</v>
      </c>
      <c r="H571" s="10">
        <v>2</v>
      </c>
      <c r="I571" s="10">
        <v>1</v>
      </c>
      <c r="J571" s="10">
        <v>0.22</v>
      </c>
      <c r="K571" s="16">
        <v>0.2273</v>
      </c>
      <c r="L571" s="16">
        <v>0.64</v>
      </c>
      <c r="M571" s="16">
        <v>0.16420000000000001</v>
      </c>
      <c r="N571" s="16">
        <v>4</v>
      </c>
      <c r="O571" s="16">
        <v>49</v>
      </c>
      <c r="P571" s="16">
        <v>53</v>
      </c>
      <c r="Q571" s="10">
        <v>570</v>
      </c>
      <c r="R571" s="17">
        <v>40568</v>
      </c>
      <c r="S571" t="str">
        <f t="shared" si="64"/>
        <v>Winter</v>
      </c>
      <c r="T571">
        <f>2011 + Table1[[#This Row],[yr]]</f>
        <v>2011</v>
      </c>
      <c r="U571" t="str">
        <f t="shared" si="65"/>
        <v>January</v>
      </c>
      <c r="V571" t="str">
        <f t="shared" si="66"/>
        <v>10 PM</v>
      </c>
      <c r="W571" t="b">
        <f>Table1[[#This Row],[holiday]]</f>
        <v>0</v>
      </c>
      <c r="X571" t="str">
        <f t="shared" si="67"/>
        <v>Tuesday</v>
      </c>
      <c r="Y571" t="str">
        <f t="shared" si="68"/>
        <v>Clear</v>
      </c>
      <c r="Z571" t="str">
        <f t="shared" si="69"/>
        <v>9 °C</v>
      </c>
      <c r="AA571" t="str">
        <f t="shared" si="69"/>
        <v>9.3 °C</v>
      </c>
      <c r="AB571" t="str">
        <f t="shared" si="70"/>
        <v>64 %</v>
      </c>
      <c r="AC571" t="str">
        <f t="shared" si="71"/>
        <v>11 km/h</v>
      </c>
      <c r="AD571">
        <f>Table1[[#This Row],[casual]]</f>
        <v>4</v>
      </c>
      <c r="AE571">
        <f>Table1[[#This Row],[registered]]</f>
        <v>49</v>
      </c>
      <c r="AF571">
        <f>Table1[[#This Row],[cnt]]</f>
        <v>53</v>
      </c>
    </row>
    <row r="572" spans="1:32" ht="15" thickBot="1" x14ac:dyDescent="0.35">
      <c r="A572" s="26">
        <v>571</v>
      </c>
      <c r="B572" s="17">
        <v>40568</v>
      </c>
      <c r="C572" s="10">
        <v>1</v>
      </c>
      <c r="D572" s="10">
        <v>0</v>
      </c>
      <c r="E572" s="10">
        <v>1</v>
      </c>
      <c r="F572" s="10">
        <v>23</v>
      </c>
      <c r="G572" s="18" t="b">
        <v>0</v>
      </c>
      <c r="H572" s="10">
        <v>2</v>
      </c>
      <c r="I572" s="10">
        <v>2</v>
      </c>
      <c r="J572" s="10">
        <v>0.22</v>
      </c>
      <c r="K572" s="16">
        <v>0.2273</v>
      </c>
      <c r="L572" s="16">
        <v>0.64</v>
      </c>
      <c r="M572" s="16">
        <v>0.16420000000000001</v>
      </c>
      <c r="N572" s="16">
        <v>3</v>
      </c>
      <c r="O572" s="16">
        <v>37</v>
      </c>
      <c r="P572" s="16">
        <v>40</v>
      </c>
      <c r="Q572" s="31">
        <v>571</v>
      </c>
      <c r="R572" s="32">
        <v>40568</v>
      </c>
      <c r="S572" s="33" t="str">
        <f t="shared" si="64"/>
        <v>Winter</v>
      </c>
      <c r="T572" s="33">
        <f>2011 + Table1[[#This Row],[yr]]</f>
        <v>2011</v>
      </c>
      <c r="U572" s="33" t="str">
        <f t="shared" si="65"/>
        <v>January</v>
      </c>
      <c r="V572" s="33" t="str">
        <f t="shared" si="66"/>
        <v>11 PM</v>
      </c>
      <c r="W572" s="33" t="b">
        <f>Table1[[#This Row],[holiday]]</f>
        <v>0</v>
      </c>
      <c r="X572" s="33" t="str">
        <f t="shared" si="67"/>
        <v>Tuesday</v>
      </c>
      <c r="Y572" s="33" t="str">
        <f t="shared" si="68"/>
        <v>Mist</v>
      </c>
      <c r="Z572" s="33" t="str">
        <f t="shared" si="69"/>
        <v>9 °C</v>
      </c>
      <c r="AA572" s="33" t="str">
        <f t="shared" si="69"/>
        <v>9.3 °C</v>
      </c>
      <c r="AB572" s="33" t="str">
        <f t="shared" si="70"/>
        <v>64 %</v>
      </c>
      <c r="AC572" s="33" t="str">
        <f t="shared" si="71"/>
        <v>11 km/h</v>
      </c>
      <c r="AD572" s="33">
        <f>Table1[[#This Row],[casual]]</f>
        <v>3</v>
      </c>
      <c r="AE572" s="33">
        <f>Table1[[#This Row],[registered]]</f>
        <v>37</v>
      </c>
      <c r="AF572" s="33">
        <f>Table1[[#This Row],[cnt]]</f>
        <v>40</v>
      </c>
    </row>
    <row r="573" spans="1:32" ht="15" thickBot="1" x14ac:dyDescent="0.35">
      <c r="A573" s="26">
        <v>572</v>
      </c>
      <c r="B573" s="17">
        <v>40569</v>
      </c>
      <c r="C573" s="10">
        <v>1</v>
      </c>
      <c r="D573" s="10">
        <v>0</v>
      </c>
      <c r="E573" s="10">
        <v>1</v>
      </c>
      <c r="F573" s="10">
        <v>0</v>
      </c>
      <c r="G573" s="18" t="b">
        <v>0</v>
      </c>
      <c r="H573" s="10">
        <v>3</v>
      </c>
      <c r="I573" s="10">
        <v>2</v>
      </c>
      <c r="J573" s="10">
        <v>0.22</v>
      </c>
      <c r="K573" s="16">
        <v>0.2273</v>
      </c>
      <c r="L573" s="16">
        <v>0.69</v>
      </c>
      <c r="M573" s="16">
        <v>0.1343</v>
      </c>
      <c r="N573" s="16">
        <v>3</v>
      </c>
      <c r="O573" s="16">
        <v>14</v>
      </c>
      <c r="P573" s="16">
        <v>17</v>
      </c>
      <c r="Q573" s="10">
        <v>572</v>
      </c>
      <c r="R573" s="17">
        <v>40569</v>
      </c>
      <c r="S573" t="str">
        <f t="shared" si="64"/>
        <v>Winter</v>
      </c>
      <c r="T573">
        <f>2011 + Table1[[#This Row],[yr]]</f>
        <v>2011</v>
      </c>
      <c r="U573" t="str">
        <f t="shared" si="65"/>
        <v>January</v>
      </c>
      <c r="V573" t="str">
        <f t="shared" si="66"/>
        <v>12 AM</v>
      </c>
      <c r="W573" t="b">
        <f>Table1[[#This Row],[holiday]]</f>
        <v>0</v>
      </c>
      <c r="X573" t="str">
        <f t="shared" si="67"/>
        <v>Wednesday</v>
      </c>
      <c r="Y573" t="str">
        <f t="shared" si="68"/>
        <v>Mist</v>
      </c>
      <c r="Z573" t="str">
        <f t="shared" si="69"/>
        <v>9 °C</v>
      </c>
      <c r="AA573" t="str">
        <f t="shared" si="69"/>
        <v>9.3 °C</v>
      </c>
      <c r="AB573" t="str">
        <f t="shared" si="70"/>
        <v>69 %</v>
      </c>
      <c r="AC573" t="str">
        <f t="shared" si="71"/>
        <v>9 km/h</v>
      </c>
      <c r="AD573">
        <f>Table1[[#This Row],[casual]]</f>
        <v>3</v>
      </c>
      <c r="AE573">
        <f>Table1[[#This Row],[registered]]</f>
        <v>14</v>
      </c>
      <c r="AF573">
        <f>Table1[[#This Row],[cnt]]</f>
        <v>17</v>
      </c>
    </row>
    <row r="574" spans="1:32" ht="15" thickBot="1" x14ac:dyDescent="0.35">
      <c r="A574" s="26">
        <v>573</v>
      </c>
      <c r="B574" s="17">
        <v>40569</v>
      </c>
      <c r="C574" s="10">
        <v>1</v>
      </c>
      <c r="D574" s="10">
        <v>0</v>
      </c>
      <c r="E574" s="10">
        <v>1</v>
      </c>
      <c r="F574" s="10">
        <v>1</v>
      </c>
      <c r="G574" s="18" t="b">
        <v>0</v>
      </c>
      <c r="H574" s="10">
        <v>3</v>
      </c>
      <c r="I574" s="10">
        <v>2</v>
      </c>
      <c r="J574" s="10">
        <v>0.24</v>
      </c>
      <c r="K574" s="16">
        <v>0.2424</v>
      </c>
      <c r="L574" s="16">
        <v>0.65</v>
      </c>
      <c r="M574" s="16">
        <v>0.1343</v>
      </c>
      <c r="N574" s="16">
        <v>0</v>
      </c>
      <c r="O574" s="16">
        <v>5</v>
      </c>
      <c r="P574" s="16">
        <v>5</v>
      </c>
      <c r="Q574" s="31">
        <v>573</v>
      </c>
      <c r="R574" s="32">
        <v>40569</v>
      </c>
      <c r="S574" s="33" t="str">
        <f t="shared" si="64"/>
        <v>Winter</v>
      </c>
      <c r="T574" s="33">
        <f>2011 + Table1[[#This Row],[yr]]</f>
        <v>2011</v>
      </c>
      <c r="U574" s="33" t="str">
        <f t="shared" si="65"/>
        <v>January</v>
      </c>
      <c r="V574" s="33" t="str">
        <f t="shared" si="66"/>
        <v>01 AM</v>
      </c>
      <c r="W574" s="33" t="b">
        <f>Table1[[#This Row],[holiday]]</f>
        <v>0</v>
      </c>
      <c r="X574" s="33" t="str">
        <f t="shared" si="67"/>
        <v>Wednesday</v>
      </c>
      <c r="Y574" s="33" t="str">
        <f t="shared" si="68"/>
        <v>Mist</v>
      </c>
      <c r="Z574" s="33" t="str">
        <f t="shared" si="69"/>
        <v>9.8 °C</v>
      </c>
      <c r="AA574" s="33" t="str">
        <f t="shared" si="69"/>
        <v>9.9 °C</v>
      </c>
      <c r="AB574" s="33" t="str">
        <f t="shared" si="70"/>
        <v>65 %</v>
      </c>
      <c r="AC574" s="33" t="str">
        <f t="shared" si="71"/>
        <v>9 km/h</v>
      </c>
      <c r="AD574" s="33">
        <f>Table1[[#This Row],[casual]]</f>
        <v>0</v>
      </c>
      <c r="AE574" s="33">
        <f>Table1[[#This Row],[registered]]</f>
        <v>5</v>
      </c>
      <c r="AF574" s="33">
        <f>Table1[[#This Row],[cnt]]</f>
        <v>5</v>
      </c>
    </row>
    <row r="575" spans="1:32" ht="15" thickBot="1" x14ac:dyDescent="0.35">
      <c r="A575" s="26">
        <v>574</v>
      </c>
      <c r="B575" s="17">
        <v>40569</v>
      </c>
      <c r="C575" s="10">
        <v>1</v>
      </c>
      <c r="D575" s="10">
        <v>0</v>
      </c>
      <c r="E575" s="10">
        <v>1</v>
      </c>
      <c r="F575" s="10">
        <v>2</v>
      </c>
      <c r="G575" s="18" t="b">
        <v>0</v>
      </c>
      <c r="H575" s="10">
        <v>3</v>
      </c>
      <c r="I575" s="10">
        <v>3</v>
      </c>
      <c r="J575" s="10">
        <v>0.22</v>
      </c>
      <c r="K575" s="16">
        <v>0.2273</v>
      </c>
      <c r="L575" s="16">
        <v>0.69</v>
      </c>
      <c r="M575" s="16">
        <v>0.19400000000000001</v>
      </c>
      <c r="N575" s="16">
        <v>3</v>
      </c>
      <c r="O575" s="16">
        <v>7</v>
      </c>
      <c r="P575" s="16">
        <v>10</v>
      </c>
      <c r="Q575" s="10">
        <v>574</v>
      </c>
      <c r="R575" s="17">
        <v>40569</v>
      </c>
      <c r="S575" t="str">
        <f t="shared" si="64"/>
        <v>Winter</v>
      </c>
      <c r="T575">
        <f>2011 + Table1[[#This Row],[yr]]</f>
        <v>2011</v>
      </c>
      <c r="U575" t="str">
        <f t="shared" si="65"/>
        <v>January</v>
      </c>
      <c r="V575" t="str">
        <f t="shared" si="66"/>
        <v>02 AM</v>
      </c>
      <c r="W575" t="b">
        <f>Table1[[#This Row],[holiday]]</f>
        <v>0</v>
      </c>
      <c r="X575" t="str">
        <f t="shared" si="67"/>
        <v>Wednesday</v>
      </c>
      <c r="Y575" t="str">
        <f t="shared" si="68"/>
        <v>Light Snow/Rain</v>
      </c>
      <c r="Z575" t="str">
        <f t="shared" si="69"/>
        <v>9 °C</v>
      </c>
      <c r="AA575" t="str">
        <f t="shared" si="69"/>
        <v>9.3 °C</v>
      </c>
      <c r="AB575" t="str">
        <f t="shared" si="70"/>
        <v>69 %</v>
      </c>
      <c r="AC575" t="str">
        <f t="shared" si="71"/>
        <v>13 km/h</v>
      </c>
      <c r="AD575">
        <f>Table1[[#This Row],[casual]]</f>
        <v>3</v>
      </c>
      <c r="AE575">
        <f>Table1[[#This Row],[registered]]</f>
        <v>7</v>
      </c>
      <c r="AF575">
        <f>Table1[[#This Row],[cnt]]</f>
        <v>10</v>
      </c>
    </row>
    <row r="576" spans="1:32" ht="15" thickBot="1" x14ac:dyDescent="0.35">
      <c r="A576" s="26">
        <v>575</v>
      </c>
      <c r="B576" s="17">
        <v>40569</v>
      </c>
      <c r="C576" s="10">
        <v>1</v>
      </c>
      <c r="D576" s="10">
        <v>0</v>
      </c>
      <c r="E576" s="10">
        <v>1</v>
      </c>
      <c r="F576" s="10">
        <v>5</v>
      </c>
      <c r="G576" s="18" t="b">
        <v>0</v>
      </c>
      <c r="H576" s="10">
        <v>3</v>
      </c>
      <c r="I576" s="10">
        <v>3</v>
      </c>
      <c r="J576" s="10">
        <v>0.2</v>
      </c>
      <c r="K576" s="16">
        <v>0.18179999999999999</v>
      </c>
      <c r="L576" s="16">
        <v>0.86</v>
      </c>
      <c r="M576" s="16">
        <v>0.28360000000000002</v>
      </c>
      <c r="N576" s="16">
        <v>0</v>
      </c>
      <c r="O576" s="16">
        <v>1</v>
      </c>
      <c r="P576" s="16">
        <v>1</v>
      </c>
      <c r="Q576" s="31">
        <v>575</v>
      </c>
      <c r="R576" s="32">
        <v>40569</v>
      </c>
      <c r="S576" s="33" t="str">
        <f t="shared" si="64"/>
        <v>Winter</v>
      </c>
      <c r="T576" s="33">
        <f>2011 + Table1[[#This Row],[yr]]</f>
        <v>2011</v>
      </c>
      <c r="U576" s="33" t="str">
        <f t="shared" si="65"/>
        <v>January</v>
      </c>
      <c r="V576" s="33" t="str">
        <f t="shared" si="66"/>
        <v>05 AM</v>
      </c>
      <c r="W576" s="33" t="b">
        <f>Table1[[#This Row],[holiday]]</f>
        <v>0</v>
      </c>
      <c r="X576" s="33" t="str">
        <f t="shared" si="67"/>
        <v>Wednesday</v>
      </c>
      <c r="Y576" s="33" t="str">
        <f t="shared" si="68"/>
        <v>Light Snow/Rain</v>
      </c>
      <c r="Z576" s="33" t="str">
        <f t="shared" si="69"/>
        <v>8.2 °C</v>
      </c>
      <c r="AA576" s="33" t="str">
        <f t="shared" si="69"/>
        <v>7.5 °C</v>
      </c>
      <c r="AB576" s="33" t="str">
        <f t="shared" si="70"/>
        <v>86 %</v>
      </c>
      <c r="AC576" s="33" t="str">
        <f t="shared" si="71"/>
        <v>19 km/h</v>
      </c>
      <c r="AD576" s="33">
        <f>Table1[[#This Row],[casual]]</f>
        <v>0</v>
      </c>
      <c r="AE576" s="33">
        <f>Table1[[#This Row],[registered]]</f>
        <v>1</v>
      </c>
      <c r="AF576" s="33">
        <f>Table1[[#This Row],[cnt]]</f>
        <v>1</v>
      </c>
    </row>
    <row r="577" spans="1:32" ht="15" thickBot="1" x14ac:dyDescent="0.35">
      <c r="A577" s="26">
        <v>576</v>
      </c>
      <c r="B577" s="17">
        <v>40569</v>
      </c>
      <c r="C577" s="10">
        <v>1</v>
      </c>
      <c r="D577" s="10">
        <v>0</v>
      </c>
      <c r="E577" s="10">
        <v>1</v>
      </c>
      <c r="F577" s="10">
        <v>6</v>
      </c>
      <c r="G577" s="18" t="b">
        <v>0</v>
      </c>
      <c r="H577" s="10">
        <v>3</v>
      </c>
      <c r="I577" s="10">
        <v>3</v>
      </c>
      <c r="J577" s="10">
        <v>0.2</v>
      </c>
      <c r="K577" s="16">
        <v>0.18179999999999999</v>
      </c>
      <c r="L577" s="16">
        <v>0.86</v>
      </c>
      <c r="M577" s="16">
        <v>0.28360000000000002</v>
      </c>
      <c r="N577" s="16">
        <v>0</v>
      </c>
      <c r="O577" s="16">
        <v>8</v>
      </c>
      <c r="P577" s="16">
        <v>8</v>
      </c>
      <c r="Q577" s="10">
        <v>576</v>
      </c>
      <c r="R577" s="17">
        <v>40569</v>
      </c>
      <c r="S577" t="str">
        <f t="shared" si="64"/>
        <v>Winter</v>
      </c>
      <c r="T577">
        <f>2011 + Table1[[#This Row],[yr]]</f>
        <v>2011</v>
      </c>
      <c r="U577" t="str">
        <f t="shared" si="65"/>
        <v>January</v>
      </c>
      <c r="V577" t="str">
        <f t="shared" si="66"/>
        <v>06 AM</v>
      </c>
      <c r="W577" t="b">
        <f>Table1[[#This Row],[holiday]]</f>
        <v>0</v>
      </c>
      <c r="X577" t="str">
        <f t="shared" si="67"/>
        <v>Wednesday</v>
      </c>
      <c r="Y577" t="str">
        <f t="shared" si="68"/>
        <v>Light Snow/Rain</v>
      </c>
      <c r="Z577" t="str">
        <f t="shared" si="69"/>
        <v>8.2 °C</v>
      </c>
      <c r="AA577" t="str">
        <f t="shared" si="69"/>
        <v>7.5 °C</v>
      </c>
      <c r="AB577" t="str">
        <f t="shared" si="70"/>
        <v>86 %</v>
      </c>
      <c r="AC577" t="str">
        <f t="shared" si="71"/>
        <v>19 km/h</v>
      </c>
      <c r="AD577">
        <f>Table1[[#This Row],[casual]]</f>
        <v>0</v>
      </c>
      <c r="AE577">
        <f>Table1[[#This Row],[registered]]</f>
        <v>8</v>
      </c>
      <c r="AF577">
        <f>Table1[[#This Row],[cnt]]</f>
        <v>8</v>
      </c>
    </row>
    <row r="578" spans="1:32" ht="15" thickBot="1" x14ac:dyDescent="0.35">
      <c r="A578" s="26">
        <v>577</v>
      </c>
      <c r="B578" s="17">
        <v>40569</v>
      </c>
      <c r="C578" s="10">
        <v>1</v>
      </c>
      <c r="D578" s="10">
        <v>0</v>
      </c>
      <c r="E578" s="10">
        <v>1</v>
      </c>
      <c r="F578" s="10">
        <v>7</v>
      </c>
      <c r="G578" s="18" t="b">
        <v>0</v>
      </c>
      <c r="H578" s="10">
        <v>3</v>
      </c>
      <c r="I578" s="10">
        <v>3</v>
      </c>
      <c r="J578" s="10">
        <v>0.22</v>
      </c>
      <c r="K578" s="16">
        <v>0.21210000000000001</v>
      </c>
      <c r="L578" s="16">
        <v>0.87</v>
      </c>
      <c r="M578" s="16">
        <v>0.29849999999999999</v>
      </c>
      <c r="N578" s="16">
        <v>1</v>
      </c>
      <c r="O578" s="16">
        <v>29</v>
      </c>
      <c r="P578" s="16">
        <v>30</v>
      </c>
      <c r="Q578" s="31">
        <v>577</v>
      </c>
      <c r="R578" s="32">
        <v>40569</v>
      </c>
      <c r="S578" s="33" t="str">
        <f t="shared" ref="S578:S641" si="72">CHOOSE(C578, "Winter", "Spring", "Summer", "Fall")</f>
        <v>Winter</v>
      </c>
      <c r="T578" s="33">
        <f>2011 + Table1[[#This Row],[yr]]</f>
        <v>2011</v>
      </c>
      <c r="U578" s="33" t="str">
        <f t="shared" ref="U578:U641" si="73">CHOOSE(E578+0, "January", "February")</f>
        <v>January</v>
      </c>
      <c r="V578" s="33" t="str">
        <f t="shared" ref="V578:V641" si="74">TEXT(F578/24, "hh AM/PM")</f>
        <v>07 AM</v>
      </c>
      <c r="W578" s="33" t="b">
        <f>Table1[[#This Row],[holiday]]</f>
        <v>0</v>
      </c>
      <c r="X578" s="33" t="str">
        <f t="shared" ref="X578:X641" si="75">CHOOSE(H578+1, "Sunday", "Monday", "Tuesday", "Wednesday", "Thursday", "Friday", "Saturday")</f>
        <v>Wednesday</v>
      </c>
      <c r="Y578" s="33" t="str">
        <f t="shared" ref="Y578:Y641" si="76">CHOOSE(I578, "Clear", "Mist", "Light Snow/Rain", "Heavy Rain")</f>
        <v>Light Snow/Rain</v>
      </c>
      <c r="Z578" s="33" t="str">
        <f t="shared" ref="Z578:AA641" si="77">ROUND(J578 * 41, 1) &amp; " °C"</f>
        <v>9 °C</v>
      </c>
      <c r="AA578" s="33" t="str">
        <f t="shared" si="77"/>
        <v>8.7 °C</v>
      </c>
      <c r="AB578" s="33" t="str">
        <f t="shared" ref="AB578:AB641" si="78">ROUND(L578 * 100, 0) &amp; " %"</f>
        <v>87 %</v>
      </c>
      <c r="AC578" s="33" t="str">
        <f t="shared" ref="AC578:AC641" si="79">ROUND(M578 * 67, 1) &amp; " km/h"</f>
        <v>20 km/h</v>
      </c>
      <c r="AD578" s="33">
        <f>Table1[[#This Row],[casual]]</f>
        <v>1</v>
      </c>
      <c r="AE578" s="33">
        <f>Table1[[#This Row],[registered]]</f>
        <v>29</v>
      </c>
      <c r="AF578" s="33">
        <f>Table1[[#This Row],[cnt]]</f>
        <v>30</v>
      </c>
    </row>
    <row r="579" spans="1:32" ht="15" thickBot="1" x14ac:dyDescent="0.35">
      <c r="A579" s="26">
        <v>578</v>
      </c>
      <c r="B579" s="17">
        <v>40569</v>
      </c>
      <c r="C579" s="10">
        <v>1</v>
      </c>
      <c r="D579" s="10">
        <v>0</v>
      </c>
      <c r="E579" s="10">
        <v>1</v>
      </c>
      <c r="F579" s="10">
        <v>8</v>
      </c>
      <c r="G579" s="18" t="b">
        <v>0</v>
      </c>
      <c r="H579" s="10">
        <v>3</v>
      </c>
      <c r="I579" s="10">
        <v>3</v>
      </c>
      <c r="J579" s="10">
        <v>0.22</v>
      </c>
      <c r="K579" s="16">
        <v>0.21210000000000001</v>
      </c>
      <c r="L579" s="16">
        <v>0.87</v>
      </c>
      <c r="M579" s="16">
        <v>0.29849999999999999</v>
      </c>
      <c r="N579" s="16">
        <v>3</v>
      </c>
      <c r="O579" s="16">
        <v>69</v>
      </c>
      <c r="P579" s="16">
        <v>72</v>
      </c>
      <c r="Q579" s="10">
        <v>578</v>
      </c>
      <c r="R579" s="17">
        <v>40569</v>
      </c>
      <c r="S579" t="str">
        <f t="shared" si="72"/>
        <v>Winter</v>
      </c>
      <c r="T579">
        <f>2011 + Table1[[#This Row],[yr]]</f>
        <v>2011</v>
      </c>
      <c r="U579" t="str">
        <f t="shared" si="73"/>
        <v>January</v>
      </c>
      <c r="V579" t="str">
        <f t="shared" si="74"/>
        <v>08 AM</v>
      </c>
      <c r="W579" t="b">
        <f>Table1[[#This Row],[holiday]]</f>
        <v>0</v>
      </c>
      <c r="X579" t="str">
        <f t="shared" si="75"/>
        <v>Wednesday</v>
      </c>
      <c r="Y579" t="str">
        <f t="shared" si="76"/>
        <v>Light Snow/Rain</v>
      </c>
      <c r="Z579" t="str">
        <f t="shared" si="77"/>
        <v>9 °C</v>
      </c>
      <c r="AA579" t="str">
        <f t="shared" si="77"/>
        <v>8.7 °C</v>
      </c>
      <c r="AB579" t="str">
        <f t="shared" si="78"/>
        <v>87 %</v>
      </c>
      <c r="AC579" t="str">
        <f t="shared" si="79"/>
        <v>20 km/h</v>
      </c>
      <c r="AD579">
        <f>Table1[[#This Row],[casual]]</f>
        <v>3</v>
      </c>
      <c r="AE579">
        <f>Table1[[#This Row],[registered]]</f>
        <v>69</v>
      </c>
      <c r="AF579">
        <f>Table1[[#This Row],[cnt]]</f>
        <v>72</v>
      </c>
    </row>
    <row r="580" spans="1:32" ht="15" thickBot="1" x14ac:dyDescent="0.35">
      <c r="A580" s="26">
        <v>579</v>
      </c>
      <c r="B580" s="17">
        <v>40569</v>
      </c>
      <c r="C580" s="10">
        <v>1</v>
      </c>
      <c r="D580" s="10">
        <v>0</v>
      </c>
      <c r="E580" s="10">
        <v>1</v>
      </c>
      <c r="F580" s="10">
        <v>9</v>
      </c>
      <c r="G580" s="18" t="b">
        <v>0</v>
      </c>
      <c r="H580" s="10">
        <v>3</v>
      </c>
      <c r="I580" s="10">
        <v>3</v>
      </c>
      <c r="J580" s="10">
        <v>0.22</v>
      </c>
      <c r="K580" s="16">
        <v>0.21210000000000001</v>
      </c>
      <c r="L580" s="16">
        <v>0.87</v>
      </c>
      <c r="M580" s="16">
        <v>0.29849999999999999</v>
      </c>
      <c r="N580" s="16">
        <v>3</v>
      </c>
      <c r="O580" s="16">
        <v>55</v>
      </c>
      <c r="P580" s="16">
        <v>58</v>
      </c>
      <c r="Q580" s="31">
        <v>579</v>
      </c>
      <c r="R580" s="32">
        <v>40569</v>
      </c>
      <c r="S580" s="33" t="str">
        <f t="shared" si="72"/>
        <v>Winter</v>
      </c>
      <c r="T580" s="33">
        <f>2011 + Table1[[#This Row],[yr]]</f>
        <v>2011</v>
      </c>
      <c r="U580" s="33" t="str">
        <f t="shared" si="73"/>
        <v>January</v>
      </c>
      <c r="V580" s="33" t="str">
        <f t="shared" si="74"/>
        <v>09 AM</v>
      </c>
      <c r="W580" s="33" t="b">
        <f>Table1[[#This Row],[holiday]]</f>
        <v>0</v>
      </c>
      <c r="X580" s="33" t="str">
        <f t="shared" si="75"/>
        <v>Wednesday</v>
      </c>
      <c r="Y580" s="33" t="str">
        <f t="shared" si="76"/>
        <v>Light Snow/Rain</v>
      </c>
      <c r="Z580" s="33" t="str">
        <f t="shared" si="77"/>
        <v>9 °C</v>
      </c>
      <c r="AA580" s="33" t="str">
        <f t="shared" si="77"/>
        <v>8.7 °C</v>
      </c>
      <c r="AB580" s="33" t="str">
        <f t="shared" si="78"/>
        <v>87 %</v>
      </c>
      <c r="AC580" s="33" t="str">
        <f t="shared" si="79"/>
        <v>20 km/h</v>
      </c>
      <c r="AD580" s="33">
        <f>Table1[[#This Row],[casual]]</f>
        <v>3</v>
      </c>
      <c r="AE580" s="33">
        <f>Table1[[#This Row],[registered]]</f>
        <v>55</v>
      </c>
      <c r="AF580" s="33">
        <f>Table1[[#This Row],[cnt]]</f>
        <v>58</v>
      </c>
    </row>
    <row r="581" spans="1:32" ht="15" thickBot="1" x14ac:dyDescent="0.35">
      <c r="A581" s="26">
        <v>580</v>
      </c>
      <c r="B581" s="17">
        <v>40569</v>
      </c>
      <c r="C581" s="10">
        <v>1</v>
      </c>
      <c r="D581" s="10">
        <v>0</v>
      </c>
      <c r="E581" s="10">
        <v>1</v>
      </c>
      <c r="F581" s="10">
        <v>10</v>
      </c>
      <c r="G581" s="18" t="b">
        <v>0</v>
      </c>
      <c r="H581" s="10">
        <v>3</v>
      </c>
      <c r="I581" s="10">
        <v>3</v>
      </c>
      <c r="J581" s="10">
        <v>0.22</v>
      </c>
      <c r="K581" s="16">
        <v>0.21210000000000001</v>
      </c>
      <c r="L581" s="16">
        <v>0.93</v>
      </c>
      <c r="M581" s="16">
        <v>0.28360000000000002</v>
      </c>
      <c r="N581" s="16">
        <v>2</v>
      </c>
      <c r="O581" s="16">
        <v>26</v>
      </c>
      <c r="P581" s="16">
        <v>28</v>
      </c>
      <c r="Q581" s="10">
        <v>580</v>
      </c>
      <c r="R581" s="17">
        <v>40569</v>
      </c>
      <c r="S581" t="str">
        <f t="shared" si="72"/>
        <v>Winter</v>
      </c>
      <c r="T581">
        <f>2011 + Table1[[#This Row],[yr]]</f>
        <v>2011</v>
      </c>
      <c r="U581" t="str">
        <f t="shared" si="73"/>
        <v>January</v>
      </c>
      <c r="V581" t="str">
        <f t="shared" si="74"/>
        <v>10 AM</v>
      </c>
      <c r="W581" t="b">
        <f>Table1[[#This Row],[holiday]]</f>
        <v>0</v>
      </c>
      <c r="X581" t="str">
        <f t="shared" si="75"/>
        <v>Wednesday</v>
      </c>
      <c r="Y581" t="str">
        <f t="shared" si="76"/>
        <v>Light Snow/Rain</v>
      </c>
      <c r="Z581" t="str">
        <f t="shared" si="77"/>
        <v>9 °C</v>
      </c>
      <c r="AA581" t="str">
        <f t="shared" si="77"/>
        <v>8.7 °C</v>
      </c>
      <c r="AB581" t="str">
        <f t="shared" si="78"/>
        <v>93 %</v>
      </c>
      <c r="AC581" t="str">
        <f t="shared" si="79"/>
        <v>19 km/h</v>
      </c>
      <c r="AD581">
        <f>Table1[[#This Row],[casual]]</f>
        <v>2</v>
      </c>
      <c r="AE581">
        <f>Table1[[#This Row],[registered]]</f>
        <v>26</v>
      </c>
      <c r="AF581">
        <f>Table1[[#This Row],[cnt]]</f>
        <v>28</v>
      </c>
    </row>
    <row r="582" spans="1:32" ht="15" thickBot="1" x14ac:dyDescent="0.35">
      <c r="A582" s="26">
        <v>581</v>
      </c>
      <c r="B582" s="17">
        <v>40569</v>
      </c>
      <c r="C582" s="10">
        <v>1</v>
      </c>
      <c r="D582" s="10">
        <v>0</v>
      </c>
      <c r="E582" s="10">
        <v>1</v>
      </c>
      <c r="F582" s="10">
        <v>11</v>
      </c>
      <c r="G582" s="18" t="b">
        <v>0</v>
      </c>
      <c r="H582" s="10">
        <v>3</v>
      </c>
      <c r="I582" s="10">
        <v>3</v>
      </c>
      <c r="J582" s="10">
        <v>0.22</v>
      </c>
      <c r="K582" s="16">
        <v>0.19700000000000001</v>
      </c>
      <c r="L582" s="16">
        <v>0.93</v>
      </c>
      <c r="M582" s="16">
        <v>0.32840000000000003</v>
      </c>
      <c r="N582" s="16">
        <v>6</v>
      </c>
      <c r="O582" s="16">
        <v>35</v>
      </c>
      <c r="P582" s="16">
        <v>41</v>
      </c>
      <c r="Q582" s="31">
        <v>581</v>
      </c>
      <c r="R582" s="32">
        <v>40569</v>
      </c>
      <c r="S582" s="33" t="str">
        <f t="shared" si="72"/>
        <v>Winter</v>
      </c>
      <c r="T582" s="33">
        <f>2011 + Table1[[#This Row],[yr]]</f>
        <v>2011</v>
      </c>
      <c r="U582" s="33" t="str">
        <f t="shared" si="73"/>
        <v>January</v>
      </c>
      <c r="V582" s="33" t="str">
        <f t="shared" si="74"/>
        <v>11 AM</v>
      </c>
      <c r="W582" s="33" t="b">
        <f>Table1[[#This Row],[holiday]]</f>
        <v>0</v>
      </c>
      <c r="X582" s="33" t="str">
        <f t="shared" si="75"/>
        <v>Wednesday</v>
      </c>
      <c r="Y582" s="33" t="str">
        <f t="shared" si="76"/>
        <v>Light Snow/Rain</v>
      </c>
      <c r="Z582" s="33" t="str">
        <f t="shared" si="77"/>
        <v>9 °C</v>
      </c>
      <c r="AA582" s="33" t="str">
        <f t="shared" si="77"/>
        <v>8.1 °C</v>
      </c>
      <c r="AB582" s="33" t="str">
        <f t="shared" si="78"/>
        <v>93 %</v>
      </c>
      <c r="AC582" s="33" t="str">
        <f t="shared" si="79"/>
        <v>22 km/h</v>
      </c>
      <c r="AD582" s="33">
        <f>Table1[[#This Row],[casual]]</f>
        <v>6</v>
      </c>
      <c r="AE582" s="33">
        <f>Table1[[#This Row],[registered]]</f>
        <v>35</v>
      </c>
      <c r="AF582" s="33">
        <f>Table1[[#This Row],[cnt]]</f>
        <v>41</v>
      </c>
    </row>
    <row r="583" spans="1:32" ht="15" thickBot="1" x14ac:dyDescent="0.35">
      <c r="A583" s="26">
        <v>582</v>
      </c>
      <c r="B583" s="17">
        <v>40569</v>
      </c>
      <c r="C583" s="10">
        <v>1</v>
      </c>
      <c r="D583" s="10">
        <v>0</v>
      </c>
      <c r="E583" s="10">
        <v>1</v>
      </c>
      <c r="F583" s="10">
        <v>12</v>
      </c>
      <c r="G583" s="18" t="b">
        <v>0</v>
      </c>
      <c r="H583" s="10">
        <v>3</v>
      </c>
      <c r="I583" s="10">
        <v>3</v>
      </c>
      <c r="J583" s="10">
        <v>0.22</v>
      </c>
      <c r="K583" s="16">
        <v>0.19700000000000001</v>
      </c>
      <c r="L583" s="16">
        <v>0.93</v>
      </c>
      <c r="M583" s="16">
        <v>0.32840000000000003</v>
      </c>
      <c r="N583" s="16">
        <v>7</v>
      </c>
      <c r="O583" s="16">
        <v>41</v>
      </c>
      <c r="P583" s="16">
        <v>48</v>
      </c>
      <c r="Q583" s="10">
        <v>582</v>
      </c>
      <c r="R583" s="17">
        <v>40569</v>
      </c>
      <c r="S583" t="str">
        <f t="shared" si="72"/>
        <v>Winter</v>
      </c>
      <c r="T583">
        <f>2011 + Table1[[#This Row],[yr]]</f>
        <v>2011</v>
      </c>
      <c r="U583" t="str">
        <f t="shared" si="73"/>
        <v>January</v>
      </c>
      <c r="V583" t="str">
        <f t="shared" si="74"/>
        <v>12 PM</v>
      </c>
      <c r="W583" t="b">
        <f>Table1[[#This Row],[holiday]]</f>
        <v>0</v>
      </c>
      <c r="X583" t="str">
        <f t="shared" si="75"/>
        <v>Wednesday</v>
      </c>
      <c r="Y583" t="str">
        <f t="shared" si="76"/>
        <v>Light Snow/Rain</v>
      </c>
      <c r="Z583" t="str">
        <f t="shared" si="77"/>
        <v>9 °C</v>
      </c>
      <c r="AA583" t="str">
        <f t="shared" si="77"/>
        <v>8.1 °C</v>
      </c>
      <c r="AB583" t="str">
        <f t="shared" si="78"/>
        <v>93 %</v>
      </c>
      <c r="AC583" t="str">
        <f t="shared" si="79"/>
        <v>22 km/h</v>
      </c>
      <c r="AD583">
        <f>Table1[[#This Row],[casual]]</f>
        <v>7</v>
      </c>
      <c r="AE583">
        <f>Table1[[#This Row],[registered]]</f>
        <v>41</v>
      </c>
      <c r="AF583">
        <f>Table1[[#This Row],[cnt]]</f>
        <v>48</v>
      </c>
    </row>
    <row r="584" spans="1:32" ht="15" thickBot="1" x14ac:dyDescent="0.35">
      <c r="A584" s="26">
        <v>583</v>
      </c>
      <c r="B584" s="17">
        <v>40569</v>
      </c>
      <c r="C584" s="10">
        <v>1</v>
      </c>
      <c r="D584" s="10">
        <v>0</v>
      </c>
      <c r="E584" s="10">
        <v>1</v>
      </c>
      <c r="F584" s="10">
        <v>13</v>
      </c>
      <c r="G584" s="18" t="b">
        <v>0</v>
      </c>
      <c r="H584" s="10">
        <v>3</v>
      </c>
      <c r="I584" s="10">
        <v>3</v>
      </c>
      <c r="J584" s="10">
        <v>0.22</v>
      </c>
      <c r="K584" s="16">
        <v>0.19700000000000001</v>
      </c>
      <c r="L584" s="16">
        <v>0.93</v>
      </c>
      <c r="M584" s="16">
        <v>0.32840000000000003</v>
      </c>
      <c r="N584" s="16">
        <v>4</v>
      </c>
      <c r="O584" s="16">
        <v>43</v>
      </c>
      <c r="P584" s="16">
        <v>47</v>
      </c>
      <c r="Q584" s="31">
        <v>583</v>
      </c>
      <c r="R584" s="32">
        <v>40569</v>
      </c>
      <c r="S584" s="33" t="str">
        <f t="shared" si="72"/>
        <v>Winter</v>
      </c>
      <c r="T584" s="33">
        <f>2011 + Table1[[#This Row],[yr]]</f>
        <v>2011</v>
      </c>
      <c r="U584" s="33" t="str">
        <f t="shared" si="73"/>
        <v>January</v>
      </c>
      <c r="V584" s="33" t="str">
        <f t="shared" si="74"/>
        <v>01 PM</v>
      </c>
      <c r="W584" s="33" t="b">
        <f>Table1[[#This Row],[holiday]]</f>
        <v>0</v>
      </c>
      <c r="X584" s="33" t="str">
        <f t="shared" si="75"/>
        <v>Wednesday</v>
      </c>
      <c r="Y584" s="33" t="str">
        <f t="shared" si="76"/>
        <v>Light Snow/Rain</v>
      </c>
      <c r="Z584" s="33" t="str">
        <f t="shared" si="77"/>
        <v>9 °C</v>
      </c>
      <c r="AA584" s="33" t="str">
        <f t="shared" si="77"/>
        <v>8.1 °C</v>
      </c>
      <c r="AB584" s="33" t="str">
        <f t="shared" si="78"/>
        <v>93 %</v>
      </c>
      <c r="AC584" s="33" t="str">
        <f t="shared" si="79"/>
        <v>22 km/h</v>
      </c>
      <c r="AD584" s="33">
        <f>Table1[[#This Row],[casual]]</f>
        <v>4</v>
      </c>
      <c r="AE584" s="33">
        <f>Table1[[#This Row],[registered]]</f>
        <v>43</v>
      </c>
      <c r="AF584" s="33">
        <f>Table1[[#This Row],[cnt]]</f>
        <v>47</v>
      </c>
    </row>
    <row r="585" spans="1:32" ht="15" thickBot="1" x14ac:dyDescent="0.35">
      <c r="A585" s="26">
        <v>584</v>
      </c>
      <c r="B585" s="17">
        <v>40569</v>
      </c>
      <c r="C585" s="10">
        <v>1</v>
      </c>
      <c r="D585" s="10">
        <v>0</v>
      </c>
      <c r="E585" s="10">
        <v>1</v>
      </c>
      <c r="F585" s="10">
        <v>14</v>
      </c>
      <c r="G585" s="18" t="b">
        <v>0</v>
      </c>
      <c r="H585" s="10">
        <v>3</v>
      </c>
      <c r="I585" s="10">
        <v>3</v>
      </c>
      <c r="J585" s="10">
        <v>0.22</v>
      </c>
      <c r="K585" s="16">
        <v>0.19700000000000001</v>
      </c>
      <c r="L585" s="16">
        <v>0.93</v>
      </c>
      <c r="M585" s="16">
        <v>0.35820000000000002</v>
      </c>
      <c r="N585" s="16">
        <v>0</v>
      </c>
      <c r="O585" s="16">
        <v>36</v>
      </c>
      <c r="P585" s="16">
        <v>36</v>
      </c>
      <c r="Q585" s="10">
        <v>584</v>
      </c>
      <c r="R585" s="17">
        <v>40569</v>
      </c>
      <c r="S585" t="str">
        <f t="shared" si="72"/>
        <v>Winter</v>
      </c>
      <c r="T585">
        <f>2011 + Table1[[#This Row],[yr]]</f>
        <v>2011</v>
      </c>
      <c r="U585" t="str">
        <f t="shared" si="73"/>
        <v>January</v>
      </c>
      <c r="V585" t="str">
        <f t="shared" si="74"/>
        <v>02 PM</v>
      </c>
      <c r="W585" t="b">
        <f>Table1[[#This Row],[holiday]]</f>
        <v>0</v>
      </c>
      <c r="X585" t="str">
        <f t="shared" si="75"/>
        <v>Wednesday</v>
      </c>
      <c r="Y585" t="str">
        <f t="shared" si="76"/>
        <v>Light Snow/Rain</v>
      </c>
      <c r="Z585" t="str">
        <f t="shared" si="77"/>
        <v>9 °C</v>
      </c>
      <c r="AA585" t="str">
        <f t="shared" si="77"/>
        <v>8.1 °C</v>
      </c>
      <c r="AB585" t="str">
        <f t="shared" si="78"/>
        <v>93 %</v>
      </c>
      <c r="AC585" t="str">
        <f t="shared" si="79"/>
        <v>24 km/h</v>
      </c>
      <c r="AD585">
        <f>Table1[[#This Row],[casual]]</f>
        <v>0</v>
      </c>
      <c r="AE585">
        <f>Table1[[#This Row],[registered]]</f>
        <v>36</v>
      </c>
      <c r="AF585">
        <f>Table1[[#This Row],[cnt]]</f>
        <v>36</v>
      </c>
    </row>
    <row r="586" spans="1:32" ht="15" thickBot="1" x14ac:dyDescent="0.35">
      <c r="A586" s="26">
        <v>585</v>
      </c>
      <c r="B586" s="17">
        <v>40569</v>
      </c>
      <c r="C586" s="10">
        <v>1</v>
      </c>
      <c r="D586" s="10">
        <v>0</v>
      </c>
      <c r="E586" s="10">
        <v>1</v>
      </c>
      <c r="F586" s="10">
        <v>15</v>
      </c>
      <c r="G586" s="18" t="b">
        <v>0</v>
      </c>
      <c r="H586" s="10">
        <v>3</v>
      </c>
      <c r="I586" s="10">
        <v>3</v>
      </c>
      <c r="J586" s="10">
        <v>0.22</v>
      </c>
      <c r="K586" s="16">
        <v>0.18179999999999999</v>
      </c>
      <c r="L586" s="16">
        <v>0.93</v>
      </c>
      <c r="M586" s="16">
        <v>0.4627</v>
      </c>
      <c r="N586" s="16">
        <v>1</v>
      </c>
      <c r="O586" s="16">
        <v>42</v>
      </c>
      <c r="P586" s="16">
        <v>43</v>
      </c>
      <c r="Q586" s="31">
        <v>585</v>
      </c>
      <c r="R586" s="32">
        <v>40569</v>
      </c>
      <c r="S586" s="33" t="str">
        <f t="shared" si="72"/>
        <v>Winter</v>
      </c>
      <c r="T586" s="33">
        <f>2011 + Table1[[#This Row],[yr]]</f>
        <v>2011</v>
      </c>
      <c r="U586" s="33" t="str">
        <f t="shared" si="73"/>
        <v>January</v>
      </c>
      <c r="V586" s="33" t="str">
        <f t="shared" si="74"/>
        <v>03 PM</v>
      </c>
      <c r="W586" s="33" t="b">
        <f>Table1[[#This Row],[holiday]]</f>
        <v>0</v>
      </c>
      <c r="X586" s="33" t="str">
        <f t="shared" si="75"/>
        <v>Wednesday</v>
      </c>
      <c r="Y586" s="33" t="str">
        <f t="shared" si="76"/>
        <v>Light Snow/Rain</v>
      </c>
      <c r="Z586" s="33" t="str">
        <f t="shared" si="77"/>
        <v>9 °C</v>
      </c>
      <c r="AA586" s="33" t="str">
        <f t="shared" si="77"/>
        <v>7.5 °C</v>
      </c>
      <c r="AB586" s="33" t="str">
        <f t="shared" si="78"/>
        <v>93 %</v>
      </c>
      <c r="AC586" s="33" t="str">
        <f t="shared" si="79"/>
        <v>31 km/h</v>
      </c>
      <c r="AD586" s="33">
        <f>Table1[[#This Row],[casual]]</f>
        <v>1</v>
      </c>
      <c r="AE586" s="33">
        <f>Table1[[#This Row],[registered]]</f>
        <v>42</v>
      </c>
      <c r="AF586" s="33">
        <f>Table1[[#This Row],[cnt]]</f>
        <v>43</v>
      </c>
    </row>
    <row r="587" spans="1:32" ht="15" thickBot="1" x14ac:dyDescent="0.35">
      <c r="A587" s="26">
        <v>586</v>
      </c>
      <c r="B587" s="17">
        <v>40569</v>
      </c>
      <c r="C587" s="10">
        <v>1</v>
      </c>
      <c r="D587" s="10">
        <v>0</v>
      </c>
      <c r="E587" s="10">
        <v>1</v>
      </c>
      <c r="F587" s="10">
        <v>16</v>
      </c>
      <c r="G587" s="18" t="b">
        <v>0</v>
      </c>
      <c r="H587" s="10">
        <v>3</v>
      </c>
      <c r="I587" s="10">
        <v>4</v>
      </c>
      <c r="J587" s="10">
        <v>0.22</v>
      </c>
      <c r="K587" s="16">
        <v>0.19700000000000001</v>
      </c>
      <c r="L587" s="16">
        <v>0.93</v>
      </c>
      <c r="M587" s="16">
        <v>0.32840000000000003</v>
      </c>
      <c r="N587" s="16">
        <v>1</v>
      </c>
      <c r="O587" s="16">
        <v>35</v>
      </c>
      <c r="P587" s="16">
        <v>36</v>
      </c>
      <c r="Q587" s="10">
        <v>586</v>
      </c>
      <c r="R587" s="17">
        <v>40569</v>
      </c>
      <c r="S587" t="str">
        <f t="shared" si="72"/>
        <v>Winter</v>
      </c>
      <c r="T587">
        <f>2011 + Table1[[#This Row],[yr]]</f>
        <v>2011</v>
      </c>
      <c r="U587" t="str">
        <f t="shared" si="73"/>
        <v>January</v>
      </c>
      <c r="V587" t="str">
        <f t="shared" si="74"/>
        <v>04 PM</v>
      </c>
      <c r="W587" t="b">
        <f>Table1[[#This Row],[holiday]]</f>
        <v>0</v>
      </c>
      <c r="X587" t="str">
        <f t="shared" si="75"/>
        <v>Wednesday</v>
      </c>
      <c r="Y587" t="str">
        <f t="shared" si="76"/>
        <v>Heavy Rain</v>
      </c>
      <c r="Z587" t="str">
        <f t="shared" si="77"/>
        <v>9 °C</v>
      </c>
      <c r="AA587" t="str">
        <f t="shared" si="77"/>
        <v>8.1 °C</v>
      </c>
      <c r="AB587" t="str">
        <f t="shared" si="78"/>
        <v>93 %</v>
      </c>
      <c r="AC587" t="str">
        <f t="shared" si="79"/>
        <v>22 km/h</v>
      </c>
      <c r="AD587">
        <f>Table1[[#This Row],[casual]]</f>
        <v>1</v>
      </c>
      <c r="AE587">
        <f>Table1[[#This Row],[registered]]</f>
        <v>35</v>
      </c>
      <c r="AF587">
        <f>Table1[[#This Row],[cnt]]</f>
        <v>36</v>
      </c>
    </row>
    <row r="588" spans="1:32" ht="15" thickBot="1" x14ac:dyDescent="0.35">
      <c r="A588" s="26">
        <v>587</v>
      </c>
      <c r="B588" s="17">
        <v>40569</v>
      </c>
      <c r="C588" s="10">
        <v>1</v>
      </c>
      <c r="D588" s="10">
        <v>0</v>
      </c>
      <c r="E588" s="10">
        <v>1</v>
      </c>
      <c r="F588" s="10">
        <v>17</v>
      </c>
      <c r="G588" s="18" t="b">
        <v>0</v>
      </c>
      <c r="H588" s="10">
        <v>3</v>
      </c>
      <c r="I588" s="10">
        <v>3</v>
      </c>
      <c r="J588" s="10">
        <v>0.2</v>
      </c>
      <c r="K588" s="16">
        <v>0.18179999999999999</v>
      </c>
      <c r="L588" s="16">
        <v>0.93</v>
      </c>
      <c r="M588" s="16">
        <v>0.35820000000000002</v>
      </c>
      <c r="N588" s="16">
        <v>0</v>
      </c>
      <c r="O588" s="16">
        <v>26</v>
      </c>
      <c r="P588" s="16">
        <v>26</v>
      </c>
      <c r="Q588" s="31">
        <v>587</v>
      </c>
      <c r="R588" s="32">
        <v>40569</v>
      </c>
      <c r="S588" s="33" t="str">
        <f t="shared" si="72"/>
        <v>Winter</v>
      </c>
      <c r="T588" s="33">
        <f>2011 + Table1[[#This Row],[yr]]</f>
        <v>2011</v>
      </c>
      <c r="U588" s="33" t="str">
        <f t="shared" si="73"/>
        <v>January</v>
      </c>
      <c r="V588" s="33" t="str">
        <f t="shared" si="74"/>
        <v>05 PM</v>
      </c>
      <c r="W588" s="33" t="b">
        <f>Table1[[#This Row],[holiday]]</f>
        <v>0</v>
      </c>
      <c r="X588" s="33" t="str">
        <f t="shared" si="75"/>
        <v>Wednesday</v>
      </c>
      <c r="Y588" s="33" t="str">
        <f t="shared" si="76"/>
        <v>Light Snow/Rain</v>
      </c>
      <c r="Z588" s="33" t="str">
        <f t="shared" si="77"/>
        <v>8.2 °C</v>
      </c>
      <c r="AA588" s="33" t="str">
        <f t="shared" si="77"/>
        <v>7.5 °C</v>
      </c>
      <c r="AB588" s="33" t="str">
        <f t="shared" si="78"/>
        <v>93 %</v>
      </c>
      <c r="AC588" s="33" t="str">
        <f t="shared" si="79"/>
        <v>24 km/h</v>
      </c>
      <c r="AD588" s="33">
        <f>Table1[[#This Row],[casual]]</f>
        <v>0</v>
      </c>
      <c r="AE588" s="33">
        <f>Table1[[#This Row],[registered]]</f>
        <v>26</v>
      </c>
      <c r="AF588" s="33">
        <f>Table1[[#This Row],[cnt]]</f>
        <v>26</v>
      </c>
    </row>
    <row r="589" spans="1:32" ht="15" thickBot="1" x14ac:dyDescent="0.35">
      <c r="A589" s="26">
        <v>588</v>
      </c>
      <c r="B589" s="17">
        <v>40570</v>
      </c>
      <c r="C589" s="10">
        <v>1</v>
      </c>
      <c r="D589" s="10">
        <v>0</v>
      </c>
      <c r="E589" s="10">
        <v>1</v>
      </c>
      <c r="F589" s="10">
        <v>16</v>
      </c>
      <c r="G589" s="18" t="b">
        <v>0</v>
      </c>
      <c r="H589" s="10">
        <v>4</v>
      </c>
      <c r="I589" s="10">
        <v>1</v>
      </c>
      <c r="J589" s="10">
        <v>0.22</v>
      </c>
      <c r="K589" s="16">
        <v>0.2273</v>
      </c>
      <c r="L589" s="16">
        <v>0.55000000000000004</v>
      </c>
      <c r="M589" s="16">
        <v>0.19400000000000001</v>
      </c>
      <c r="N589" s="16">
        <v>1</v>
      </c>
      <c r="O589" s="16">
        <v>23</v>
      </c>
      <c r="P589" s="16">
        <v>24</v>
      </c>
      <c r="Q589" s="10">
        <v>588</v>
      </c>
      <c r="R589" s="17">
        <v>40570</v>
      </c>
      <c r="S589" t="str">
        <f t="shared" si="72"/>
        <v>Winter</v>
      </c>
      <c r="T589">
        <f>2011 + Table1[[#This Row],[yr]]</f>
        <v>2011</v>
      </c>
      <c r="U589" t="str">
        <f t="shared" si="73"/>
        <v>January</v>
      </c>
      <c r="V589" t="str">
        <f t="shared" si="74"/>
        <v>04 PM</v>
      </c>
      <c r="W589" t="b">
        <f>Table1[[#This Row],[holiday]]</f>
        <v>0</v>
      </c>
      <c r="X589" t="str">
        <f t="shared" si="75"/>
        <v>Thursday</v>
      </c>
      <c r="Y589" t="str">
        <f t="shared" si="76"/>
        <v>Clear</v>
      </c>
      <c r="Z589" t="str">
        <f t="shared" si="77"/>
        <v>9 °C</v>
      </c>
      <c r="AA589" t="str">
        <f t="shared" si="77"/>
        <v>9.3 °C</v>
      </c>
      <c r="AB589" t="str">
        <f t="shared" si="78"/>
        <v>55 %</v>
      </c>
      <c r="AC589" t="str">
        <f t="shared" si="79"/>
        <v>13 km/h</v>
      </c>
      <c r="AD589">
        <f>Table1[[#This Row],[casual]]</f>
        <v>1</v>
      </c>
      <c r="AE589">
        <f>Table1[[#This Row],[registered]]</f>
        <v>23</v>
      </c>
      <c r="AF589">
        <f>Table1[[#This Row],[cnt]]</f>
        <v>24</v>
      </c>
    </row>
    <row r="590" spans="1:32" ht="15" thickBot="1" x14ac:dyDescent="0.35">
      <c r="A590" s="26">
        <v>589</v>
      </c>
      <c r="B590" s="17">
        <v>40570</v>
      </c>
      <c r="C590" s="10">
        <v>1</v>
      </c>
      <c r="D590" s="10">
        <v>0</v>
      </c>
      <c r="E590" s="10">
        <v>1</v>
      </c>
      <c r="F590" s="10">
        <v>17</v>
      </c>
      <c r="G590" s="18" t="b">
        <v>0</v>
      </c>
      <c r="H590" s="10">
        <v>4</v>
      </c>
      <c r="I590" s="10">
        <v>1</v>
      </c>
      <c r="J590" s="10">
        <v>0.22</v>
      </c>
      <c r="K590" s="16">
        <v>0.2424</v>
      </c>
      <c r="L590" s="16">
        <v>0.55000000000000004</v>
      </c>
      <c r="M590" s="16">
        <v>0.1045</v>
      </c>
      <c r="N590" s="16">
        <v>2</v>
      </c>
      <c r="O590" s="16">
        <v>82</v>
      </c>
      <c r="P590" s="16">
        <v>84</v>
      </c>
      <c r="Q590" s="31">
        <v>589</v>
      </c>
      <c r="R590" s="32">
        <v>40570</v>
      </c>
      <c r="S590" s="33" t="str">
        <f t="shared" si="72"/>
        <v>Winter</v>
      </c>
      <c r="T590" s="33">
        <f>2011 + Table1[[#This Row],[yr]]</f>
        <v>2011</v>
      </c>
      <c r="U590" s="33" t="str">
        <f t="shared" si="73"/>
        <v>January</v>
      </c>
      <c r="V590" s="33" t="str">
        <f t="shared" si="74"/>
        <v>05 PM</v>
      </c>
      <c r="W590" s="33" t="b">
        <f>Table1[[#This Row],[holiday]]</f>
        <v>0</v>
      </c>
      <c r="X590" s="33" t="str">
        <f t="shared" si="75"/>
        <v>Thursday</v>
      </c>
      <c r="Y590" s="33" t="str">
        <f t="shared" si="76"/>
        <v>Clear</v>
      </c>
      <c r="Z590" s="33" t="str">
        <f t="shared" si="77"/>
        <v>9 °C</v>
      </c>
      <c r="AA590" s="33" t="str">
        <f t="shared" si="77"/>
        <v>9.9 °C</v>
      </c>
      <c r="AB590" s="33" t="str">
        <f t="shared" si="78"/>
        <v>55 %</v>
      </c>
      <c r="AC590" s="33" t="str">
        <f t="shared" si="79"/>
        <v>7 km/h</v>
      </c>
      <c r="AD590" s="33">
        <f>Table1[[#This Row],[casual]]</f>
        <v>2</v>
      </c>
      <c r="AE590" s="33">
        <f>Table1[[#This Row],[registered]]</f>
        <v>82</v>
      </c>
      <c r="AF590" s="33">
        <f>Table1[[#This Row],[cnt]]</f>
        <v>84</v>
      </c>
    </row>
    <row r="591" spans="1:32" ht="15" thickBot="1" x14ac:dyDescent="0.35">
      <c r="A591" s="26">
        <v>590</v>
      </c>
      <c r="B591" s="17">
        <v>40570</v>
      </c>
      <c r="C591" s="10">
        <v>1</v>
      </c>
      <c r="D591" s="10">
        <v>0</v>
      </c>
      <c r="E591" s="10">
        <v>1</v>
      </c>
      <c r="F591" s="10">
        <v>18</v>
      </c>
      <c r="G591" s="18" t="b">
        <v>0</v>
      </c>
      <c r="H591" s="10">
        <v>4</v>
      </c>
      <c r="I591" s="10">
        <v>1</v>
      </c>
      <c r="J591" s="10">
        <v>0.2</v>
      </c>
      <c r="K591" s="16">
        <v>0.2273</v>
      </c>
      <c r="L591" s="16">
        <v>0.69</v>
      </c>
      <c r="M591" s="16">
        <v>8.9599999999999999E-2</v>
      </c>
      <c r="N591" s="16">
        <v>3</v>
      </c>
      <c r="O591" s="16">
        <v>101</v>
      </c>
      <c r="P591" s="16">
        <v>104</v>
      </c>
      <c r="Q591" s="10">
        <v>590</v>
      </c>
      <c r="R591" s="17">
        <v>40570</v>
      </c>
      <c r="S591" t="str">
        <f t="shared" si="72"/>
        <v>Winter</v>
      </c>
      <c r="T591">
        <f>2011 + Table1[[#This Row],[yr]]</f>
        <v>2011</v>
      </c>
      <c r="U591" t="str">
        <f t="shared" si="73"/>
        <v>January</v>
      </c>
      <c r="V591" t="str">
        <f t="shared" si="74"/>
        <v>06 PM</v>
      </c>
      <c r="W591" t="b">
        <f>Table1[[#This Row],[holiday]]</f>
        <v>0</v>
      </c>
      <c r="X591" t="str">
        <f t="shared" si="75"/>
        <v>Thursday</v>
      </c>
      <c r="Y591" t="str">
        <f t="shared" si="76"/>
        <v>Clear</v>
      </c>
      <c r="Z591" t="str">
        <f t="shared" si="77"/>
        <v>8.2 °C</v>
      </c>
      <c r="AA591" t="str">
        <f t="shared" si="77"/>
        <v>9.3 °C</v>
      </c>
      <c r="AB591" t="str">
        <f t="shared" si="78"/>
        <v>69 %</v>
      </c>
      <c r="AC591" t="str">
        <f t="shared" si="79"/>
        <v>6 km/h</v>
      </c>
      <c r="AD591">
        <f>Table1[[#This Row],[casual]]</f>
        <v>3</v>
      </c>
      <c r="AE591">
        <f>Table1[[#This Row],[registered]]</f>
        <v>101</v>
      </c>
      <c r="AF591">
        <f>Table1[[#This Row],[cnt]]</f>
        <v>104</v>
      </c>
    </row>
    <row r="592" spans="1:32" ht="15" thickBot="1" x14ac:dyDescent="0.35">
      <c r="A592" s="26">
        <v>591</v>
      </c>
      <c r="B592" s="17">
        <v>40570</v>
      </c>
      <c r="C592" s="10">
        <v>1</v>
      </c>
      <c r="D592" s="10">
        <v>0</v>
      </c>
      <c r="E592" s="10">
        <v>1</v>
      </c>
      <c r="F592" s="10">
        <v>19</v>
      </c>
      <c r="G592" s="18" t="b">
        <v>0</v>
      </c>
      <c r="H592" s="10">
        <v>4</v>
      </c>
      <c r="I592" s="10">
        <v>1</v>
      </c>
      <c r="J592" s="10">
        <v>0.2</v>
      </c>
      <c r="K592" s="16">
        <v>0.2273</v>
      </c>
      <c r="L592" s="16">
        <v>0.69</v>
      </c>
      <c r="M592" s="16">
        <v>8.9599999999999999E-2</v>
      </c>
      <c r="N592" s="16">
        <v>3</v>
      </c>
      <c r="O592" s="16">
        <v>76</v>
      </c>
      <c r="P592" s="16">
        <v>79</v>
      </c>
      <c r="Q592" s="31">
        <v>591</v>
      </c>
      <c r="R592" s="32">
        <v>40570</v>
      </c>
      <c r="S592" s="33" t="str">
        <f t="shared" si="72"/>
        <v>Winter</v>
      </c>
      <c r="T592" s="33">
        <f>2011 + Table1[[#This Row],[yr]]</f>
        <v>2011</v>
      </c>
      <c r="U592" s="33" t="str">
        <f t="shared" si="73"/>
        <v>January</v>
      </c>
      <c r="V592" s="33" t="str">
        <f t="shared" si="74"/>
        <v>07 PM</v>
      </c>
      <c r="W592" s="33" t="b">
        <f>Table1[[#This Row],[holiday]]</f>
        <v>0</v>
      </c>
      <c r="X592" s="33" t="str">
        <f t="shared" si="75"/>
        <v>Thursday</v>
      </c>
      <c r="Y592" s="33" t="str">
        <f t="shared" si="76"/>
        <v>Clear</v>
      </c>
      <c r="Z592" s="33" t="str">
        <f t="shared" si="77"/>
        <v>8.2 °C</v>
      </c>
      <c r="AA592" s="33" t="str">
        <f t="shared" si="77"/>
        <v>9.3 °C</v>
      </c>
      <c r="AB592" s="33" t="str">
        <f t="shared" si="78"/>
        <v>69 %</v>
      </c>
      <c r="AC592" s="33" t="str">
        <f t="shared" si="79"/>
        <v>6 km/h</v>
      </c>
      <c r="AD592" s="33">
        <f>Table1[[#This Row],[casual]]</f>
        <v>3</v>
      </c>
      <c r="AE592" s="33">
        <f>Table1[[#This Row],[registered]]</f>
        <v>76</v>
      </c>
      <c r="AF592" s="33">
        <f>Table1[[#This Row],[cnt]]</f>
        <v>79</v>
      </c>
    </row>
    <row r="593" spans="1:32" ht="15" thickBot="1" x14ac:dyDescent="0.35">
      <c r="A593" s="26">
        <v>592</v>
      </c>
      <c r="B593" s="17">
        <v>40570</v>
      </c>
      <c r="C593" s="10">
        <v>1</v>
      </c>
      <c r="D593" s="10">
        <v>0</v>
      </c>
      <c r="E593" s="10">
        <v>1</v>
      </c>
      <c r="F593" s="10">
        <v>20</v>
      </c>
      <c r="G593" s="18" t="b">
        <v>0</v>
      </c>
      <c r="H593" s="10">
        <v>4</v>
      </c>
      <c r="I593" s="10">
        <v>1</v>
      </c>
      <c r="J593" s="10">
        <v>0.18</v>
      </c>
      <c r="K593" s="16">
        <v>0.21210000000000001</v>
      </c>
      <c r="L593" s="16">
        <v>0.74</v>
      </c>
      <c r="M593" s="16">
        <v>8.9599999999999999E-2</v>
      </c>
      <c r="N593" s="16">
        <v>4</v>
      </c>
      <c r="O593" s="16">
        <v>55</v>
      </c>
      <c r="P593" s="16">
        <v>59</v>
      </c>
      <c r="Q593" s="10">
        <v>592</v>
      </c>
      <c r="R593" s="17">
        <v>40570</v>
      </c>
      <c r="S593" t="str">
        <f t="shared" si="72"/>
        <v>Winter</v>
      </c>
      <c r="T593">
        <f>2011 + Table1[[#This Row],[yr]]</f>
        <v>2011</v>
      </c>
      <c r="U593" t="str">
        <f t="shared" si="73"/>
        <v>January</v>
      </c>
      <c r="V593" t="str">
        <f t="shared" si="74"/>
        <v>08 PM</v>
      </c>
      <c r="W593" t="b">
        <f>Table1[[#This Row],[holiday]]</f>
        <v>0</v>
      </c>
      <c r="X593" t="str">
        <f t="shared" si="75"/>
        <v>Thursday</v>
      </c>
      <c r="Y593" t="str">
        <f t="shared" si="76"/>
        <v>Clear</v>
      </c>
      <c r="Z593" t="str">
        <f t="shared" si="77"/>
        <v>7.4 °C</v>
      </c>
      <c r="AA593" t="str">
        <f t="shared" si="77"/>
        <v>8.7 °C</v>
      </c>
      <c r="AB593" t="str">
        <f t="shared" si="78"/>
        <v>74 %</v>
      </c>
      <c r="AC593" t="str">
        <f t="shared" si="79"/>
        <v>6 km/h</v>
      </c>
      <c r="AD593">
        <f>Table1[[#This Row],[casual]]</f>
        <v>4</v>
      </c>
      <c r="AE593">
        <f>Table1[[#This Row],[registered]]</f>
        <v>55</v>
      </c>
      <c r="AF593">
        <f>Table1[[#This Row],[cnt]]</f>
        <v>59</v>
      </c>
    </row>
    <row r="594" spans="1:32" ht="15" thickBot="1" x14ac:dyDescent="0.35">
      <c r="A594" s="26">
        <v>593</v>
      </c>
      <c r="B594" s="17">
        <v>40570</v>
      </c>
      <c r="C594" s="10">
        <v>1</v>
      </c>
      <c r="D594" s="10">
        <v>0</v>
      </c>
      <c r="E594" s="10">
        <v>1</v>
      </c>
      <c r="F594" s="10">
        <v>21</v>
      </c>
      <c r="G594" s="18" t="b">
        <v>0</v>
      </c>
      <c r="H594" s="10">
        <v>4</v>
      </c>
      <c r="I594" s="10">
        <v>1</v>
      </c>
      <c r="J594" s="10">
        <v>0.18</v>
      </c>
      <c r="K594" s="16">
        <v>0.21210000000000001</v>
      </c>
      <c r="L594" s="16">
        <v>0.74</v>
      </c>
      <c r="M594" s="16">
        <v>8.9599999999999999E-2</v>
      </c>
      <c r="N594" s="16">
        <v>2</v>
      </c>
      <c r="O594" s="16">
        <v>36</v>
      </c>
      <c r="P594" s="16">
        <v>38</v>
      </c>
      <c r="Q594" s="31">
        <v>593</v>
      </c>
      <c r="R594" s="32">
        <v>40570</v>
      </c>
      <c r="S594" s="33" t="str">
        <f t="shared" si="72"/>
        <v>Winter</v>
      </c>
      <c r="T594" s="33">
        <f>2011 + Table1[[#This Row],[yr]]</f>
        <v>2011</v>
      </c>
      <c r="U594" s="33" t="str">
        <f t="shared" si="73"/>
        <v>January</v>
      </c>
      <c r="V594" s="33" t="str">
        <f t="shared" si="74"/>
        <v>09 PM</v>
      </c>
      <c r="W594" s="33" t="b">
        <f>Table1[[#This Row],[holiday]]</f>
        <v>0</v>
      </c>
      <c r="X594" s="33" t="str">
        <f t="shared" si="75"/>
        <v>Thursday</v>
      </c>
      <c r="Y594" s="33" t="str">
        <f t="shared" si="76"/>
        <v>Clear</v>
      </c>
      <c r="Z594" s="33" t="str">
        <f t="shared" si="77"/>
        <v>7.4 °C</v>
      </c>
      <c r="AA594" s="33" t="str">
        <f t="shared" si="77"/>
        <v>8.7 °C</v>
      </c>
      <c r="AB594" s="33" t="str">
        <f t="shared" si="78"/>
        <v>74 %</v>
      </c>
      <c r="AC594" s="33" t="str">
        <f t="shared" si="79"/>
        <v>6 km/h</v>
      </c>
      <c r="AD594" s="33">
        <f>Table1[[#This Row],[casual]]</f>
        <v>2</v>
      </c>
      <c r="AE594" s="33">
        <f>Table1[[#This Row],[registered]]</f>
        <v>36</v>
      </c>
      <c r="AF594" s="33">
        <f>Table1[[#This Row],[cnt]]</f>
        <v>38</v>
      </c>
    </row>
    <row r="595" spans="1:32" ht="15" thickBot="1" x14ac:dyDescent="0.35">
      <c r="A595" s="26">
        <v>594</v>
      </c>
      <c r="B595" s="17">
        <v>40570</v>
      </c>
      <c r="C595" s="10">
        <v>1</v>
      </c>
      <c r="D595" s="10">
        <v>0</v>
      </c>
      <c r="E595" s="10">
        <v>1</v>
      </c>
      <c r="F595" s="10">
        <v>22</v>
      </c>
      <c r="G595" s="18" t="b">
        <v>0</v>
      </c>
      <c r="H595" s="10">
        <v>4</v>
      </c>
      <c r="I595" s="10">
        <v>1</v>
      </c>
      <c r="J595" s="10">
        <v>0.18</v>
      </c>
      <c r="K595" s="16">
        <v>0.21210000000000001</v>
      </c>
      <c r="L595" s="16">
        <v>0.74</v>
      </c>
      <c r="M595" s="16">
        <v>8.9599999999999999E-2</v>
      </c>
      <c r="N595" s="16">
        <v>0</v>
      </c>
      <c r="O595" s="16">
        <v>27</v>
      </c>
      <c r="P595" s="16">
        <v>27</v>
      </c>
      <c r="Q595" s="10">
        <v>594</v>
      </c>
      <c r="R595" s="17">
        <v>40570</v>
      </c>
      <c r="S595" t="str">
        <f t="shared" si="72"/>
        <v>Winter</v>
      </c>
      <c r="T595">
        <f>2011 + Table1[[#This Row],[yr]]</f>
        <v>2011</v>
      </c>
      <c r="U595" t="str">
        <f t="shared" si="73"/>
        <v>January</v>
      </c>
      <c r="V595" t="str">
        <f t="shared" si="74"/>
        <v>10 PM</v>
      </c>
      <c r="W595" t="b">
        <f>Table1[[#This Row],[holiday]]</f>
        <v>0</v>
      </c>
      <c r="X595" t="str">
        <f t="shared" si="75"/>
        <v>Thursday</v>
      </c>
      <c r="Y595" t="str">
        <f t="shared" si="76"/>
        <v>Clear</v>
      </c>
      <c r="Z595" t="str">
        <f t="shared" si="77"/>
        <v>7.4 °C</v>
      </c>
      <c r="AA595" t="str">
        <f t="shared" si="77"/>
        <v>8.7 °C</v>
      </c>
      <c r="AB595" t="str">
        <f t="shared" si="78"/>
        <v>74 %</v>
      </c>
      <c r="AC595" t="str">
        <f t="shared" si="79"/>
        <v>6 km/h</v>
      </c>
      <c r="AD595">
        <f>Table1[[#This Row],[casual]]</f>
        <v>0</v>
      </c>
      <c r="AE595">
        <f>Table1[[#This Row],[registered]]</f>
        <v>27</v>
      </c>
      <c r="AF595">
        <f>Table1[[#This Row],[cnt]]</f>
        <v>27</v>
      </c>
    </row>
    <row r="596" spans="1:32" ht="15" thickBot="1" x14ac:dyDescent="0.35">
      <c r="A596" s="26">
        <v>595</v>
      </c>
      <c r="B596" s="17">
        <v>40570</v>
      </c>
      <c r="C596" s="10">
        <v>1</v>
      </c>
      <c r="D596" s="10">
        <v>0</v>
      </c>
      <c r="E596" s="10">
        <v>1</v>
      </c>
      <c r="F596" s="10">
        <v>23</v>
      </c>
      <c r="G596" s="18" t="b">
        <v>0</v>
      </c>
      <c r="H596" s="10">
        <v>4</v>
      </c>
      <c r="I596" s="10">
        <v>1</v>
      </c>
      <c r="J596" s="10">
        <v>0.18</v>
      </c>
      <c r="K596" s="16">
        <v>0.19700000000000001</v>
      </c>
      <c r="L596" s="16">
        <v>0.8</v>
      </c>
      <c r="M596" s="16">
        <v>0.16420000000000001</v>
      </c>
      <c r="N596" s="16">
        <v>0</v>
      </c>
      <c r="O596" s="16">
        <v>16</v>
      </c>
      <c r="P596" s="16">
        <v>16</v>
      </c>
      <c r="Q596" s="31">
        <v>595</v>
      </c>
      <c r="R596" s="32">
        <v>40570</v>
      </c>
      <c r="S596" s="33" t="str">
        <f t="shared" si="72"/>
        <v>Winter</v>
      </c>
      <c r="T596" s="33">
        <f>2011 + Table1[[#This Row],[yr]]</f>
        <v>2011</v>
      </c>
      <c r="U596" s="33" t="str">
        <f t="shared" si="73"/>
        <v>January</v>
      </c>
      <c r="V596" s="33" t="str">
        <f t="shared" si="74"/>
        <v>11 PM</v>
      </c>
      <c r="W596" s="33" t="b">
        <f>Table1[[#This Row],[holiday]]</f>
        <v>0</v>
      </c>
      <c r="X596" s="33" t="str">
        <f t="shared" si="75"/>
        <v>Thursday</v>
      </c>
      <c r="Y596" s="33" t="str">
        <f t="shared" si="76"/>
        <v>Clear</v>
      </c>
      <c r="Z596" s="33" t="str">
        <f t="shared" si="77"/>
        <v>7.4 °C</v>
      </c>
      <c r="AA596" s="33" t="str">
        <f t="shared" si="77"/>
        <v>8.1 °C</v>
      </c>
      <c r="AB596" s="33" t="str">
        <f t="shared" si="78"/>
        <v>80 %</v>
      </c>
      <c r="AC596" s="33" t="str">
        <f t="shared" si="79"/>
        <v>11 km/h</v>
      </c>
      <c r="AD596" s="33">
        <f>Table1[[#This Row],[casual]]</f>
        <v>0</v>
      </c>
      <c r="AE596" s="33">
        <f>Table1[[#This Row],[registered]]</f>
        <v>16</v>
      </c>
      <c r="AF596" s="33">
        <f>Table1[[#This Row],[cnt]]</f>
        <v>16</v>
      </c>
    </row>
    <row r="597" spans="1:32" ht="15" thickBot="1" x14ac:dyDescent="0.35">
      <c r="A597" s="26">
        <v>596</v>
      </c>
      <c r="B597" s="17">
        <v>40571</v>
      </c>
      <c r="C597" s="10">
        <v>1</v>
      </c>
      <c r="D597" s="10">
        <v>0</v>
      </c>
      <c r="E597" s="10">
        <v>1</v>
      </c>
      <c r="F597" s="10">
        <v>0</v>
      </c>
      <c r="G597" s="18" t="b">
        <v>0</v>
      </c>
      <c r="H597" s="10">
        <v>5</v>
      </c>
      <c r="I597" s="10">
        <v>2</v>
      </c>
      <c r="J597" s="10">
        <v>0.2</v>
      </c>
      <c r="K597" s="16">
        <v>0.21210000000000001</v>
      </c>
      <c r="L597" s="16">
        <v>0.75</v>
      </c>
      <c r="M597" s="16">
        <v>0.1343</v>
      </c>
      <c r="N597" s="16">
        <v>0</v>
      </c>
      <c r="O597" s="16">
        <v>9</v>
      </c>
      <c r="P597" s="16">
        <v>9</v>
      </c>
      <c r="Q597" s="10">
        <v>596</v>
      </c>
      <c r="R597" s="17">
        <v>40571</v>
      </c>
      <c r="S597" t="str">
        <f t="shared" si="72"/>
        <v>Winter</v>
      </c>
      <c r="T597">
        <f>2011 + Table1[[#This Row],[yr]]</f>
        <v>2011</v>
      </c>
      <c r="U597" t="str">
        <f t="shared" si="73"/>
        <v>January</v>
      </c>
      <c r="V597" t="str">
        <f t="shared" si="74"/>
        <v>12 AM</v>
      </c>
      <c r="W597" t="b">
        <f>Table1[[#This Row],[holiday]]</f>
        <v>0</v>
      </c>
      <c r="X597" t="str">
        <f t="shared" si="75"/>
        <v>Friday</v>
      </c>
      <c r="Y597" t="str">
        <f t="shared" si="76"/>
        <v>Mist</v>
      </c>
      <c r="Z597" t="str">
        <f t="shared" si="77"/>
        <v>8.2 °C</v>
      </c>
      <c r="AA597" t="str">
        <f t="shared" si="77"/>
        <v>8.7 °C</v>
      </c>
      <c r="AB597" t="str">
        <f t="shared" si="78"/>
        <v>75 %</v>
      </c>
      <c r="AC597" t="str">
        <f t="shared" si="79"/>
        <v>9 km/h</v>
      </c>
      <c r="AD597">
        <f>Table1[[#This Row],[casual]]</f>
        <v>0</v>
      </c>
      <c r="AE597">
        <f>Table1[[#This Row],[registered]]</f>
        <v>9</v>
      </c>
      <c r="AF597">
        <f>Table1[[#This Row],[cnt]]</f>
        <v>9</v>
      </c>
    </row>
    <row r="598" spans="1:32" ht="15" thickBot="1" x14ac:dyDescent="0.35">
      <c r="A598" s="26">
        <v>597</v>
      </c>
      <c r="B598" s="17">
        <v>40571</v>
      </c>
      <c r="C598" s="10">
        <v>1</v>
      </c>
      <c r="D598" s="10">
        <v>0</v>
      </c>
      <c r="E598" s="10">
        <v>1</v>
      </c>
      <c r="F598" s="10">
        <v>1</v>
      </c>
      <c r="G598" s="18" t="b">
        <v>0</v>
      </c>
      <c r="H598" s="10">
        <v>5</v>
      </c>
      <c r="I598" s="10">
        <v>2</v>
      </c>
      <c r="J598" s="10">
        <v>0.2</v>
      </c>
      <c r="K598" s="16">
        <v>0.21210000000000001</v>
      </c>
      <c r="L598" s="16">
        <v>0.75</v>
      </c>
      <c r="M598" s="16">
        <v>0.1343</v>
      </c>
      <c r="N598" s="16">
        <v>1</v>
      </c>
      <c r="O598" s="16">
        <v>2</v>
      </c>
      <c r="P598" s="16">
        <v>3</v>
      </c>
      <c r="Q598" s="31">
        <v>597</v>
      </c>
      <c r="R598" s="32">
        <v>40571</v>
      </c>
      <c r="S598" s="33" t="str">
        <f t="shared" si="72"/>
        <v>Winter</v>
      </c>
      <c r="T598" s="33">
        <f>2011 + Table1[[#This Row],[yr]]</f>
        <v>2011</v>
      </c>
      <c r="U598" s="33" t="str">
        <f t="shared" si="73"/>
        <v>January</v>
      </c>
      <c r="V598" s="33" t="str">
        <f t="shared" si="74"/>
        <v>01 AM</v>
      </c>
      <c r="W598" s="33" t="b">
        <f>Table1[[#This Row],[holiday]]</f>
        <v>0</v>
      </c>
      <c r="X598" s="33" t="str">
        <f t="shared" si="75"/>
        <v>Friday</v>
      </c>
      <c r="Y598" s="33" t="str">
        <f t="shared" si="76"/>
        <v>Mist</v>
      </c>
      <c r="Z598" s="33" t="str">
        <f t="shared" si="77"/>
        <v>8.2 °C</v>
      </c>
      <c r="AA598" s="33" t="str">
        <f t="shared" si="77"/>
        <v>8.7 °C</v>
      </c>
      <c r="AB598" s="33" t="str">
        <f t="shared" si="78"/>
        <v>75 %</v>
      </c>
      <c r="AC598" s="33" t="str">
        <f t="shared" si="79"/>
        <v>9 km/h</v>
      </c>
      <c r="AD598" s="33">
        <f>Table1[[#This Row],[casual]]</f>
        <v>1</v>
      </c>
      <c r="AE598" s="33">
        <f>Table1[[#This Row],[registered]]</f>
        <v>2</v>
      </c>
      <c r="AF598" s="33">
        <f>Table1[[#This Row],[cnt]]</f>
        <v>3</v>
      </c>
    </row>
    <row r="599" spans="1:32" ht="15" thickBot="1" x14ac:dyDescent="0.35">
      <c r="A599" s="26">
        <v>598</v>
      </c>
      <c r="B599" s="17">
        <v>40571</v>
      </c>
      <c r="C599" s="10">
        <v>1</v>
      </c>
      <c r="D599" s="10">
        <v>0</v>
      </c>
      <c r="E599" s="10">
        <v>1</v>
      </c>
      <c r="F599" s="10">
        <v>2</v>
      </c>
      <c r="G599" s="18" t="b">
        <v>0</v>
      </c>
      <c r="H599" s="10">
        <v>5</v>
      </c>
      <c r="I599" s="10">
        <v>2</v>
      </c>
      <c r="J599" s="10">
        <v>0.2</v>
      </c>
      <c r="K599" s="16">
        <v>0.21210000000000001</v>
      </c>
      <c r="L599" s="16">
        <v>0.75</v>
      </c>
      <c r="M599" s="16">
        <v>0.16420000000000001</v>
      </c>
      <c r="N599" s="16">
        <v>0</v>
      </c>
      <c r="O599" s="16">
        <v>2</v>
      </c>
      <c r="P599" s="16">
        <v>2</v>
      </c>
      <c r="Q599" s="10">
        <v>598</v>
      </c>
      <c r="R599" s="17">
        <v>40571</v>
      </c>
      <c r="S599" t="str">
        <f t="shared" si="72"/>
        <v>Winter</v>
      </c>
      <c r="T599">
        <f>2011 + Table1[[#This Row],[yr]]</f>
        <v>2011</v>
      </c>
      <c r="U599" t="str">
        <f t="shared" si="73"/>
        <v>January</v>
      </c>
      <c r="V599" t="str">
        <f t="shared" si="74"/>
        <v>02 AM</v>
      </c>
      <c r="W599" t="b">
        <f>Table1[[#This Row],[holiday]]</f>
        <v>0</v>
      </c>
      <c r="X599" t="str">
        <f t="shared" si="75"/>
        <v>Friday</v>
      </c>
      <c r="Y599" t="str">
        <f t="shared" si="76"/>
        <v>Mist</v>
      </c>
      <c r="Z599" t="str">
        <f t="shared" si="77"/>
        <v>8.2 °C</v>
      </c>
      <c r="AA599" t="str">
        <f t="shared" si="77"/>
        <v>8.7 °C</v>
      </c>
      <c r="AB599" t="str">
        <f t="shared" si="78"/>
        <v>75 %</v>
      </c>
      <c r="AC599" t="str">
        <f t="shared" si="79"/>
        <v>11 km/h</v>
      </c>
      <c r="AD599">
        <f>Table1[[#This Row],[casual]]</f>
        <v>0</v>
      </c>
      <c r="AE599">
        <f>Table1[[#This Row],[registered]]</f>
        <v>2</v>
      </c>
      <c r="AF599">
        <f>Table1[[#This Row],[cnt]]</f>
        <v>2</v>
      </c>
    </row>
    <row r="600" spans="1:32" ht="15" thickBot="1" x14ac:dyDescent="0.35">
      <c r="A600" s="26">
        <v>599</v>
      </c>
      <c r="B600" s="17">
        <v>40571</v>
      </c>
      <c r="C600" s="10">
        <v>1</v>
      </c>
      <c r="D600" s="10">
        <v>0</v>
      </c>
      <c r="E600" s="10">
        <v>1</v>
      </c>
      <c r="F600" s="10">
        <v>3</v>
      </c>
      <c r="G600" s="18" t="b">
        <v>0</v>
      </c>
      <c r="H600" s="10">
        <v>5</v>
      </c>
      <c r="I600" s="10">
        <v>2</v>
      </c>
      <c r="J600" s="10">
        <v>0.2</v>
      </c>
      <c r="K600" s="16">
        <v>0.2273</v>
      </c>
      <c r="L600" s="16">
        <v>0.75</v>
      </c>
      <c r="M600" s="16">
        <v>0.1045</v>
      </c>
      <c r="N600" s="16">
        <v>1</v>
      </c>
      <c r="O600" s="16">
        <v>0</v>
      </c>
      <c r="P600" s="16">
        <v>1</v>
      </c>
      <c r="Q600" s="31">
        <v>599</v>
      </c>
      <c r="R600" s="32">
        <v>40571</v>
      </c>
      <c r="S600" s="33" t="str">
        <f t="shared" si="72"/>
        <v>Winter</v>
      </c>
      <c r="T600" s="33">
        <f>2011 + Table1[[#This Row],[yr]]</f>
        <v>2011</v>
      </c>
      <c r="U600" s="33" t="str">
        <f t="shared" si="73"/>
        <v>January</v>
      </c>
      <c r="V600" s="33" t="str">
        <f t="shared" si="74"/>
        <v>03 AM</v>
      </c>
      <c r="W600" s="33" t="b">
        <f>Table1[[#This Row],[holiday]]</f>
        <v>0</v>
      </c>
      <c r="X600" s="33" t="str">
        <f t="shared" si="75"/>
        <v>Friday</v>
      </c>
      <c r="Y600" s="33" t="str">
        <f t="shared" si="76"/>
        <v>Mist</v>
      </c>
      <c r="Z600" s="33" t="str">
        <f t="shared" si="77"/>
        <v>8.2 °C</v>
      </c>
      <c r="AA600" s="33" t="str">
        <f t="shared" si="77"/>
        <v>9.3 °C</v>
      </c>
      <c r="AB600" s="33" t="str">
        <f t="shared" si="78"/>
        <v>75 %</v>
      </c>
      <c r="AC600" s="33" t="str">
        <f t="shared" si="79"/>
        <v>7 km/h</v>
      </c>
      <c r="AD600" s="33">
        <f>Table1[[#This Row],[casual]]</f>
        <v>1</v>
      </c>
      <c r="AE600" s="33">
        <f>Table1[[#This Row],[registered]]</f>
        <v>0</v>
      </c>
      <c r="AF600" s="33">
        <f>Table1[[#This Row],[cnt]]</f>
        <v>1</v>
      </c>
    </row>
    <row r="601" spans="1:32" ht="15" thickBot="1" x14ac:dyDescent="0.35">
      <c r="A601" s="26">
        <v>600</v>
      </c>
      <c r="B601" s="17">
        <v>40571</v>
      </c>
      <c r="C601" s="10">
        <v>1</v>
      </c>
      <c r="D601" s="10">
        <v>0</v>
      </c>
      <c r="E601" s="10">
        <v>1</v>
      </c>
      <c r="F601" s="10">
        <v>5</v>
      </c>
      <c r="G601" s="18" t="b">
        <v>0</v>
      </c>
      <c r="H601" s="10">
        <v>5</v>
      </c>
      <c r="I601" s="10">
        <v>2</v>
      </c>
      <c r="J601" s="10">
        <v>0.18</v>
      </c>
      <c r="K601" s="16">
        <v>0.21210000000000001</v>
      </c>
      <c r="L601" s="16">
        <v>0.8</v>
      </c>
      <c r="M601" s="16">
        <v>0.1045</v>
      </c>
      <c r="N601" s="16">
        <v>0</v>
      </c>
      <c r="O601" s="16">
        <v>4</v>
      </c>
      <c r="P601" s="16">
        <v>4</v>
      </c>
      <c r="Q601" s="10">
        <v>600</v>
      </c>
      <c r="R601" s="17">
        <v>40571</v>
      </c>
      <c r="S601" t="str">
        <f t="shared" si="72"/>
        <v>Winter</v>
      </c>
      <c r="T601">
        <f>2011 + Table1[[#This Row],[yr]]</f>
        <v>2011</v>
      </c>
      <c r="U601" t="str">
        <f t="shared" si="73"/>
        <v>January</v>
      </c>
      <c r="V601" t="str">
        <f t="shared" si="74"/>
        <v>05 AM</v>
      </c>
      <c r="W601" t="b">
        <f>Table1[[#This Row],[holiday]]</f>
        <v>0</v>
      </c>
      <c r="X601" t="str">
        <f t="shared" si="75"/>
        <v>Friday</v>
      </c>
      <c r="Y601" t="str">
        <f t="shared" si="76"/>
        <v>Mist</v>
      </c>
      <c r="Z601" t="str">
        <f t="shared" si="77"/>
        <v>7.4 °C</v>
      </c>
      <c r="AA601" t="str">
        <f t="shared" si="77"/>
        <v>8.7 °C</v>
      </c>
      <c r="AB601" t="str">
        <f t="shared" si="78"/>
        <v>80 %</v>
      </c>
      <c r="AC601" t="str">
        <f t="shared" si="79"/>
        <v>7 km/h</v>
      </c>
      <c r="AD601">
        <f>Table1[[#This Row],[casual]]</f>
        <v>0</v>
      </c>
      <c r="AE601">
        <f>Table1[[#This Row],[registered]]</f>
        <v>4</v>
      </c>
      <c r="AF601">
        <f>Table1[[#This Row],[cnt]]</f>
        <v>4</v>
      </c>
    </row>
    <row r="602" spans="1:32" ht="15" thickBot="1" x14ac:dyDescent="0.35">
      <c r="A602" s="26">
        <v>601</v>
      </c>
      <c r="B602" s="17">
        <v>40571</v>
      </c>
      <c r="C602" s="10">
        <v>1</v>
      </c>
      <c r="D602" s="10">
        <v>0</v>
      </c>
      <c r="E602" s="10">
        <v>1</v>
      </c>
      <c r="F602" s="10">
        <v>6</v>
      </c>
      <c r="G602" s="18" t="b">
        <v>0</v>
      </c>
      <c r="H602" s="10">
        <v>5</v>
      </c>
      <c r="I602" s="10">
        <v>2</v>
      </c>
      <c r="J602" s="10">
        <v>0.18</v>
      </c>
      <c r="K602" s="16">
        <v>0.19700000000000001</v>
      </c>
      <c r="L602" s="16">
        <v>0.8</v>
      </c>
      <c r="M602" s="16">
        <v>0.1343</v>
      </c>
      <c r="N602" s="16">
        <v>0</v>
      </c>
      <c r="O602" s="16">
        <v>16</v>
      </c>
      <c r="P602" s="16">
        <v>16</v>
      </c>
      <c r="Q602" s="31">
        <v>601</v>
      </c>
      <c r="R602" s="32">
        <v>40571</v>
      </c>
      <c r="S602" s="33" t="str">
        <f t="shared" si="72"/>
        <v>Winter</v>
      </c>
      <c r="T602" s="33">
        <f>2011 + Table1[[#This Row],[yr]]</f>
        <v>2011</v>
      </c>
      <c r="U602" s="33" t="str">
        <f t="shared" si="73"/>
        <v>January</v>
      </c>
      <c r="V602" s="33" t="str">
        <f t="shared" si="74"/>
        <v>06 AM</v>
      </c>
      <c r="W602" s="33" t="b">
        <f>Table1[[#This Row],[holiday]]</f>
        <v>0</v>
      </c>
      <c r="X602" s="33" t="str">
        <f t="shared" si="75"/>
        <v>Friday</v>
      </c>
      <c r="Y602" s="33" t="str">
        <f t="shared" si="76"/>
        <v>Mist</v>
      </c>
      <c r="Z602" s="33" t="str">
        <f t="shared" si="77"/>
        <v>7.4 °C</v>
      </c>
      <c r="AA602" s="33" t="str">
        <f t="shared" si="77"/>
        <v>8.1 °C</v>
      </c>
      <c r="AB602" s="33" t="str">
        <f t="shared" si="78"/>
        <v>80 %</v>
      </c>
      <c r="AC602" s="33" t="str">
        <f t="shared" si="79"/>
        <v>9 km/h</v>
      </c>
      <c r="AD602" s="33">
        <f>Table1[[#This Row],[casual]]</f>
        <v>0</v>
      </c>
      <c r="AE602" s="33">
        <f>Table1[[#This Row],[registered]]</f>
        <v>16</v>
      </c>
      <c r="AF602" s="33">
        <f>Table1[[#This Row],[cnt]]</f>
        <v>16</v>
      </c>
    </row>
    <row r="603" spans="1:32" ht="15" thickBot="1" x14ac:dyDescent="0.35">
      <c r="A603" s="26">
        <v>602</v>
      </c>
      <c r="B603" s="17">
        <v>40571</v>
      </c>
      <c r="C603" s="10">
        <v>1</v>
      </c>
      <c r="D603" s="10">
        <v>0</v>
      </c>
      <c r="E603" s="10">
        <v>1</v>
      </c>
      <c r="F603" s="10">
        <v>7</v>
      </c>
      <c r="G603" s="18" t="b">
        <v>0</v>
      </c>
      <c r="H603" s="10">
        <v>5</v>
      </c>
      <c r="I603" s="10">
        <v>2</v>
      </c>
      <c r="J603" s="10">
        <v>0.16</v>
      </c>
      <c r="K603" s="16">
        <v>0.19700000000000001</v>
      </c>
      <c r="L603" s="16">
        <v>0.86</v>
      </c>
      <c r="M603" s="16">
        <v>8.9599999999999999E-2</v>
      </c>
      <c r="N603" s="16">
        <v>2</v>
      </c>
      <c r="O603" s="16">
        <v>58</v>
      </c>
      <c r="P603" s="16">
        <v>60</v>
      </c>
      <c r="Q603" s="10">
        <v>602</v>
      </c>
      <c r="R603" s="17">
        <v>40571</v>
      </c>
      <c r="S603" t="str">
        <f t="shared" si="72"/>
        <v>Winter</v>
      </c>
      <c r="T603">
        <f>2011 + Table1[[#This Row],[yr]]</f>
        <v>2011</v>
      </c>
      <c r="U603" t="str">
        <f t="shared" si="73"/>
        <v>January</v>
      </c>
      <c r="V603" t="str">
        <f t="shared" si="74"/>
        <v>07 AM</v>
      </c>
      <c r="W603" t="b">
        <f>Table1[[#This Row],[holiday]]</f>
        <v>0</v>
      </c>
      <c r="X603" t="str">
        <f t="shared" si="75"/>
        <v>Friday</v>
      </c>
      <c r="Y603" t="str">
        <f t="shared" si="76"/>
        <v>Mist</v>
      </c>
      <c r="Z603" t="str">
        <f t="shared" si="77"/>
        <v>6.6 °C</v>
      </c>
      <c r="AA603" t="str">
        <f t="shared" si="77"/>
        <v>8.1 °C</v>
      </c>
      <c r="AB603" t="str">
        <f t="shared" si="78"/>
        <v>86 %</v>
      </c>
      <c r="AC603" t="str">
        <f t="shared" si="79"/>
        <v>6 km/h</v>
      </c>
      <c r="AD603">
        <f>Table1[[#This Row],[casual]]</f>
        <v>2</v>
      </c>
      <c r="AE603">
        <f>Table1[[#This Row],[registered]]</f>
        <v>58</v>
      </c>
      <c r="AF603">
        <f>Table1[[#This Row],[cnt]]</f>
        <v>60</v>
      </c>
    </row>
    <row r="604" spans="1:32" ht="15" thickBot="1" x14ac:dyDescent="0.35">
      <c r="A604" s="26">
        <v>603</v>
      </c>
      <c r="B604" s="17">
        <v>40571</v>
      </c>
      <c r="C604" s="10">
        <v>1</v>
      </c>
      <c r="D604" s="10">
        <v>0</v>
      </c>
      <c r="E604" s="10">
        <v>1</v>
      </c>
      <c r="F604" s="10">
        <v>8</v>
      </c>
      <c r="G604" s="18" t="b">
        <v>0</v>
      </c>
      <c r="H604" s="10">
        <v>5</v>
      </c>
      <c r="I604" s="10">
        <v>2</v>
      </c>
      <c r="J604" s="10">
        <v>0.16</v>
      </c>
      <c r="K604" s="16">
        <v>0.19700000000000001</v>
      </c>
      <c r="L604" s="16">
        <v>0.86</v>
      </c>
      <c r="M604" s="16">
        <v>8.9599999999999999E-2</v>
      </c>
      <c r="N604" s="16">
        <v>2</v>
      </c>
      <c r="O604" s="16">
        <v>155</v>
      </c>
      <c r="P604" s="16">
        <v>157</v>
      </c>
      <c r="Q604" s="31">
        <v>603</v>
      </c>
      <c r="R604" s="32">
        <v>40571</v>
      </c>
      <c r="S604" s="33" t="str">
        <f t="shared" si="72"/>
        <v>Winter</v>
      </c>
      <c r="T604" s="33">
        <f>2011 + Table1[[#This Row],[yr]]</f>
        <v>2011</v>
      </c>
      <c r="U604" s="33" t="str">
        <f t="shared" si="73"/>
        <v>January</v>
      </c>
      <c r="V604" s="33" t="str">
        <f t="shared" si="74"/>
        <v>08 AM</v>
      </c>
      <c r="W604" s="33" t="b">
        <f>Table1[[#This Row],[holiday]]</f>
        <v>0</v>
      </c>
      <c r="X604" s="33" t="str">
        <f t="shared" si="75"/>
        <v>Friday</v>
      </c>
      <c r="Y604" s="33" t="str">
        <f t="shared" si="76"/>
        <v>Mist</v>
      </c>
      <c r="Z604" s="33" t="str">
        <f t="shared" si="77"/>
        <v>6.6 °C</v>
      </c>
      <c r="AA604" s="33" t="str">
        <f t="shared" si="77"/>
        <v>8.1 °C</v>
      </c>
      <c r="AB604" s="33" t="str">
        <f t="shared" si="78"/>
        <v>86 %</v>
      </c>
      <c r="AC604" s="33" t="str">
        <f t="shared" si="79"/>
        <v>6 km/h</v>
      </c>
      <c r="AD604" s="33">
        <f>Table1[[#This Row],[casual]]</f>
        <v>2</v>
      </c>
      <c r="AE604" s="33">
        <f>Table1[[#This Row],[registered]]</f>
        <v>155</v>
      </c>
      <c r="AF604" s="33">
        <f>Table1[[#This Row],[cnt]]</f>
        <v>157</v>
      </c>
    </row>
    <row r="605" spans="1:32" ht="15" thickBot="1" x14ac:dyDescent="0.35">
      <c r="A605" s="26">
        <v>604</v>
      </c>
      <c r="B605" s="17">
        <v>40571</v>
      </c>
      <c r="C605" s="10">
        <v>1</v>
      </c>
      <c r="D605" s="10">
        <v>0</v>
      </c>
      <c r="E605" s="10">
        <v>1</v>
      </c>
      <c r="F605" s="10">
        <v>9</v>
      </c>
      <c r="G605" s="18" t="b">
        <v>0</v>
      </c>
      <c r="H605" s="10">
        <v>5</v>
      </c>
      <c r="I605" s="10">
        <v>3</v>
      </c>
      <c r="J605" s="10">
        <v>0.18</v>
      </c>
      <c r="K605" s="16">
        <v>0.21210000000000001</v>
      </c>
      <c r="L605" s="16">
        <v>0.86</v>
      </c>
      <c r="M605" s="16">
        <v>8.9599999999999999E-2</v>
      </c>
      <c r="N605" s="16">
        <v>6</v>
      </c>
      <c r="O605" s="16">
        <v>95</v>
      </c>
      <c r="P605" s="16">
        <v>101</v>
      </c>
      <c r="Q605" s="10">
        <v>604</v>
      </c>
      <c r="R605" s="17">
        <v>40571</v>
      </c>
      <c r="S605" t="str">
        <f t="shared" si="72"/>
        <v>Winter</v>
      </c>
      <c r="T605">
        <f>2011 + Table1[[#This Row],[yr]]</f>
        <v>2011</v>
      </c>
      <c r="U605" t="str">
        <f t="shared" si="73"/>
        <v>January</v>
      </c>
      <c r="V605" t="str">
        <f t="shared" si="74"/>
        <v>09 AM</v>
      </c>
      <c r="W605" t="b">
        <f>Table1[[#This Row],[holiday]]</f>
        <v>0</v>
      </c>
      <c r="X605" t="str">
        <f t="shared" si="75"/>
        <v>Friday</v>
      </c>
      <c r="Y605" t="str">
        <f t="shared" si="76"/>
        <v>Light Snow/Rain</v>
      </c>
      <c r="Z605" t="str">
        <f t="shared" si="77"/>
        <v>7.4 °C</v>
      </c>
      <c r="AA605" t="str">
        <f t="shared" si="77"/>
        <v>8.7 °C</v>
      </c>
      <c r="AB605" t="str">
        <f t="shared" si="78"/>
        <v>86 %</v>
      </c>
      <c r="AC605" t="str">
        <f t="shared" si="79"/>
        <v>6 km/h</v>
      </c>
      <c r="AD605">
        <f>Table1[[#This Row],[casual]]</f>
        <v>6</v>
      </c>
      <c r="AE605">
        <f>Table1[[#This Row],[registered]]</f>
        <v>95</v>
      </c>
      <c r="AF605">
        <f>Table1[[#This Row],[cnt]]</f>
        <v>101</v>
      </c>
    </row>
    <row r="606" spans="1:32" ht="15" thickBot="1" x14ac:dyDescent="0.35">
      <c r="A606" s="26">
        <v>605</v>
      </c>
      <c r="B606" s="17">
        <v>40571</v>
      </c>
      <c r="C606" s="10">
        <v>1</v>
      </c>
      <c r="D606" s="10">
        <v>0</v>
      </c>
      <c r="E606" s="10">
        <v>1</v>
      </c>
      <c r="F606" s="10">
        <v>10</v>
      </c>
      <c r="G606" s="18" t="b">
        <v>0</v>
      </c>
      <c r="H606" s="10">
        <v>5</v>
      </c>
      <c r="I606" s="10">
        <v>3</v>
      </c>
      <c r="J606" s="10">
        <v>0.18</v>
      </c>
      <c r="K606" s="16">
        <v>0.21210000000000001</v>
      </c>
      <c r="L606" s="16">
        <v>0.86</v>
      </c>
      <c r="M606" s="16">
        <v>0.1045</v>
      </c>
      <c r="N606" s="16">
        <v>0</v>
      </c>
      <c r="O606" s="16">
        <v>49</v>
      </c>
      <c r="P606" s="16">
        <v>49</v>
      </c>
      <c r="Q606" s="31">
        <v>605</v>
      </c>
      <c r="R606" s="32">
        <v>40571</v>
      </c>
      <c r="S606" s="33" t="str">
        <f t="shared" si="72"/>
        <v>Winter</v>
      </c>
      <c r="T606" s="33">
        <f>2011 + Table1[[#This Row],[yr]]</f>
        <v>2011</v>
      </c>
      <c r="U606" s="33" t="str">
        <f t="shared" si="73"/>
        <v>January</v>
      </c>
      <c r="V606" s="33" t="str">
        <f t="shared" si="74"/>
        <v>10 AM</v>
      </c>
      <c r="W606" s="33" t="b">
        <f>Table1[[#This Row],[holiday]]</f>
        <v>0</v>
      </c>
      <c r="X606" s="33" t="str">
        <f t="shared" si="75"/>
        <v>Friday</v>
      </c>
      <c r="Y606" s="33" t="str">
        <f t="shared" si="76"/>
        <v>Light Snow/Rain</v>
      </c>
      <c r="Z606" s="33" t="str">
        <f t="shared" si="77"/>
        <v>7.4 °C</v>
      </c>
      <c r="AA606" s="33" t="str">
        <f t="shared" si="77"/>
        <v>8.7 °C</v>
      </c>
      <c r="AB606" s="33" t="str">
        <f t="shared" si="78"/>
        <v>86 %</v>
      </c>
      <c r="AC606" s="33" t="str">
        <f t="shared" si="79"/>
        <v>7 km/h</v>
      </c>
      <c r="AD606" s="33">
        <f>Table1[[#This Row],[casual]]</f>
        <v>0</v>
      </c>
      <c r="AE606" s="33">
        <f>Table1[[#This Row],[registered]]</f>
        <v>49</v>
      </c>
      <c r="AF606" s="33">
        <f>Table1[[#This Row],[cnt]]</f>
        <v>49</v>
      </c>
    </row>
    <row r="607" spans="1:32" ht="15" thickBot="1" x14ac:dyDescent="0.35">
      <c r="A607" s="26">
        <v>606</v>
      </c>
      <c r="B607" s="17">
        <v>40571</v>
      </c>
      <c r="C607" s="10">
        <v>1</v>
      </c>
      <c r="D607" s="10">
        <v>0</v>
      </c>
      <c r="E607" s="10">
        <v>1</v>
      </c>
      <c r="F607" s="10">
        <v>11</v>
      </c>
      <c r="G607" s="18" t="b">
        <v>0</v>
      </c>
      <c r="H607" s="10">
        <v>5</v>
      </c>
      <c r="I607" s="10">
        <v>3</v>
      </c>
      <c r="J607" s="10">
        <v>0.18</v>
      </c>
      <c r="K607" s="16">
        <v>0.21210000000000001</v>
      </c>
      <c r="L607" s="16">
        <v>0.93</v>
      </c>
      <c r="M607" s="16">
        <v>0.1045</v>
      </c>
      <c r="N607" s="16">
        <v>0</v>
      </c>
      <c r="O607" s="16">
        <v>30</v>
      </c>
      <c r="P607" s="16">
        <v>30</v>
      </c>
      <c r="Q607" s="10">
        <v>606</v>
      </c>
      <c r="R607" s="17">
        <v>40571</v>
      </c>
      <c r="S607" t="str">
        <f t="shared" si="72"/>
        <v>Winter</v>
      </c>
      <c r="T607">
        <f>2011 + Table1[[#This Row],[yr]]</f>
        <v>2011</v>
      </c>
      <c r="U607" t="str">
        <f t="shared" si="73"/>
        <v>January</v>
      </c>
      <c r="V607" t="str">
        <f t="shared" si="74"/>
        <v>11 AM</v>
      </c>
      <c r="W607" t="b">
        <f>Table1[[#This Row],[holiday]]</f>
        <v>0</v>
      </c>
      <c r="X607" t="str">
        <f t="shared" si="75"/>
        <v>Friday</v>
      </c>
      <c r="Y607" t="str">
        <f t="shared" si="76"/>
        <v>Light Snow/Rain</v>
      </c>
      <c r="Z607" t="str">
        <f t="shared" si="77"/>
        <v>7.4 °C</v>
      </c>
      <c r="AA607" t="str">
        <f t="shared" si="77"/>
        <v>8.7 °C</v>
      </c>
      <c r="AB607" t="str">
        <f t="shared" si="78"/>
        <v>93 %</v>
      </c>
      <c r="AC607" t="str">
        <f t="shared" si="79"/>
        <v>7 km/h</v>
      </c>
      <c r="AD607">
        <f>Table1[[#This Row],[casual]]</f>
        <v>0</v>
      </c>
      <c r="AE607">
        <f>Table1[[#This Row],[registered]]</f>
        <v>30</v>
      </c>
      <c r="AF607">
        <f>Table1[[#This Row],[cnt]]</f>
        <v>30</v>
      </c>
    </row>
    <row r="608" spans="1:32" ht="15" thickBot="1" x14ac:dyDescent="0.35">
      <c r="A608" s="26">
        <v>607</v>
      </c>
      <c r="B608" s="17">
        <v>40571</v>
      </c>
      <c r="C608" s="10">
        <v>1</v>
      </c>
      <c r="D608" s="10">
        <v>0</v>
      </c>
      <c r="E608" s="10">
        <v>1</v>
      </c>
      <c r="F608" s="10">
        <v>12</v>
      </c>
      <c r="G608" s="18" t="b">
        <v>0</v>
      </c>
      <c r="H608" s="10">
        <v>5</v>
      </c>
      <c r="I608" s="10">
        <v>3</v>
      </c>
      <c r="J608" s="10">
        <v>0.18</v>
      </c>
      <c r="K608" s="16">
        <v>0.21210000000000001</v>
      </c>
      <c r="L608" s="16">
        <v>0.93</v>
      </c>
      <c r="M608" s="16">
        <v>0.1045</v>
      </c>
      <c r="N608" s="16">
        <v>1</v>
      </c>
      <c r="O608" s="16">
        <v>28</v>
      </c>
      <c r="P608" s="16">
        <v>29</v>
      </c>
      <c r="Q608" s="31">
        <v>607</v>
      </c>
      <c r="R608" s="32">
        <v>40571</v>
      </c>
      <c r="S608" s="33" t="str">
        <f t="shared" si="72"/>
        <v>Winter</v>
      </c>
      <c r="T608" s="33">
        <f>2011 + Table1[[#This Row],[yr]]</f>
        <v>2011</v>
      </c>
      <c r="U608" s="33" t="str">
        <f t="shared" si="73"/>
        <v>January</v>
      </c>
      <c r="V608" s="33" t="str">
        <f t="shared" si="74"/>
        <v>12 PM</v>
      </c>
      <c r="W608" s="33" t="b">
        <f>Table1[[#This Row],[holiday]]</f>
        <v>0</v>
      </c>
      <c r="X608" s="33" t="str">
        <f t="shared" si="75"/>
        <v>Friday</v>
      </c>
      <c r="Y608" s="33" t="str">
        <f t="shared" si="76"/>
        <v>Light Snow/Rain</v>
      </c>
      <c r="Z608" s="33" t="str">
        <f t="shared" si="77"/>
        <v>7.4 °C</v>
      </c>
      <c r="AA608" s="33" t="str">
        <f t="shared" si="77"/>
        <v>8.7 °C</v>
      </c>
      <c r="AB608" s="33" t="str">
        <f t="shared" si="78"/>
        <v>93 %</v>
      </c>
      <c r="AC608" s="33" t="str">
        <f t="shared" si="79"/>
        <v>7 km/h</v>
      </c>
      <c r="AD608" s="33">
        <f>Table1[[#This Row],[casual]]</f>
        <v>1</v>
      </c>
      <c r="AE608" s="33">
        <f>Table1[[#This Row],[registered]]</f>
        <v>28</v>
      </c>
      <c r="AF608" s="33">
        <f>Table1[[#This Row],[cnt]]</f>
        <v>29</v>
      </c>
    </row>
    <row r="609" spans="1:32" ht="15" thickBot="1" x14ac:dyDescent="0.35">
      <c r="A609" s="26">
        <v>608</v>
      </c>
      <c r="B609" s="17">
        <v>40571</v>
      </c>
      <c r="C609" s="10">
        <v>1</v>
      </c>
      <c r="D609" s="10">
        <v>0</v>
      </c>
      <c r="E609" s="10">
        <v>1</v>
      </c>
      <c r="F609" s="10">
        <v>13</v>
      </c>
      <c r="G609" s="18" t="b">
        <v>0</v>
      </c>
      <c r="H609" s="10">
        <v>5</v>
      </c>
      <c r="I609" s="10">
        <v>3</v>
      </c>
      <c r="J609" s="10">
        <v>0.18</v>
      </c>
      <c r="K609" s="16">
        <v>0.21210000000000001</v>
      </c>
      <c r="L609" s="16">
        <v>0.93</v>
      </c>
      <c r="M609" s="16">
        <v>0.1045</v>
      </c>
      <c r="N609" s="16">
        <v>0</v>
      </c>
      <c r="O609" s="16">
        <v>31</v>
      </c>
      <c r="P609" s="16">
        <v>31</v>
      </c>
      <c r="Q609" s="10">
        <v>608</v>
      </c>
      <c r="R609" s="17">
        <v>40571</v>
      </c>
      <c r="S609" t="str">
        <f t="shared" si="72"/>
        <v>Winter</v>
      </c>
      <c r="T609">
        <f>2011 + Table1[[#This Row],[yr]]</f>
        <v>2011</v>
      </c>
      <c r="U609" t="str">
        <f t="shared" si="73"/>
        <v>January</v>
      </c>
      <c r="V609" t="str">
        <f t="shared" si="74"/>
        <v>01 PM</v>
      </c>
      <c r="W609" t="b">
        <f>Table1[[#This Row],[holiday]]</f>
        <v>0</v>
      </c>
      <c r="X609" t="str">
        <f t="shared" si="75"/>
        <v>Friday</v>
      </c>
      <c r="Y609" t="str">
        <f t="shared" si="76"/>
        <v>Light Snow/Rain</v>
      </c>
      <c r="Z609" t="str">
        <f t="shared" si="77"/>
        <v>7.4 °C</v>
      </c>
      <c r="AA609" t="str">
        <f t="shared" si="77"/>
        <v>8.7 °C</v>
      </c>
      <c r="AB609" t="str">
        <f t="shared" si="78"/>
        <v>93 %</v>
      </c>
      <c r="AC609" t="str">
        <f t="shared" si="79"/>
        <v>7 km/h</v>
      </c>
      <c r="AD609">
        <f>Table1[[#This Row],[casual]]</f>
        <v>0</v>
      </c>
      <c r="AE609">
        <f>Table1[[#This Row],[registered]]</f>
        <v>31</v>
      </c>
      <c r="AF609">
        <f>Table1[[#This Row],[cnt]]</f>
        <v>31</v>
      </c>
    </row>
    <row r="610" spans="1:32" ht="15" thickBot="1" x14ac:dyDescent="0.35">
      <c r="A610" s="26">
        <v>609</v>
      </c>
      <c r="B610" s="17">
        <v>40571</v>
      </c>
      <c r="C610" s="10">
        <v>1</v>
      </c>
      <c r="D610" s="10">
        <v>0</v>
      </c>
      <c r="E610" s="10">
        <v>1</v>
      </c>
      <c r="F610" s="10">
        <v>14</v>
      </c>
      <c r="G610" s="18" t="b">
        <v>0</v>
      </c>
      <c r="H610" s="10">
        <v>5</v>
      </c>
      <c r="I610" s="10">
        <v>3</v>
      </c>
      <c r="J610" s="10">
        <v>0.22</v>
      </c>
      <c r="K610" s="16">
        <v>0.2727</v>
      </c>
      <c r="L610" s="16">
        <v>0.8</v>
      </c>
      <c r="M610" s="16">
        <v>0</v>
      </c>
      <c r="N610" s="16">
        <v>2</v>
      </c>
      <c r="O610" s="16">
        <v>36</v>
      </c>
      <c r="P610" s="16">
        <v>38</v>
      </c>
      <c r="Q610" s="31">
        <v>609</v>
      </c>
      <c r="R610" s="32">
        <v>40571</v>
      </c>
      <c r="S610" s="33" t="str">
        <f t="shared" si="72"/>
        <v>Winter</v>
      </c>
      <c r="T610" s="33">
        <f>2011 + Table1[[#This Row],[yr]]</f>
        <v>2011</v>
      </c>
      <c r="U610" s="33" t="str">
        <f t="shared" si="73"/>
        <v>January</v>
      </c>
      <c r="V610" s="33" t="str">
        <f t="shared" si="74"/>
        <v>02 PM</v>
      </c>
      <c r="W610" s="33" t="b">
        <f>Table1[[#This Row],[holiday]]</f>
        <v>0</v>
      </c>
      <c r="X610" s="33" t="str">
        <f t="shared" si="75"/>
        <v>Friday</v>
      </c>
      <c r="Y610" s="33" t="str">
        <f t="shared" si="76"/>
        <v>Light Snow/Rain</v>
      </c>
      <c r="Z610" s="33" t="str">
        <f t="shared" si="77"/>
        <v>9 °C</v>
      </c>
      <c r="AA610" s="33" t="str">
        <f t="shared" si="77"/>
        <v>11.2 °C</v>
      </c>
      <c r="AB610" s="33" t="str">
        <f t="shared" si="78"/>
        <v>80 %</v>
      </c>
      <c r="AC610" s="33" t="str">
        <f t="shared" si="79"/>
        <v>0 km/h</v>
      </c>
      <c r="AD610" s="33">
        <f>Table1[[#This Row],[casual]]</f>
        <v>2</v>
      </c>
      <c r="AE610" s="33">
        <f>Table1[[#This Row],[registered]]</f>
        <v>36</v>
      </c>
      <c r="AF610" s="33">
        <f>Table1[[#This Row],[cnt]]</f>
        <v>38</v>
      </c>
    </row>
    <row r="611" spans="1:32" ht="15" thickBot="1" x14ac:dyDescent="0.35">
      <c r="A611" s="26">
        <v>610</v>
      </c>
      <c r="B611" s="17">
        <v>40571</v>
      </c>
      <c r="C611" s="10">
        <v>1</v>
      </c>
      <c r="D611" s="10">
        <v>0</v>
      </c>
      <c r="E611" s="10">
        <v>1</v>
      </c>
      <c r="F611" s="10">
        <v>15</v>
      </c>
      <c r="G611" s="18" t="b">
        <v>0</v>
      </c>
      <c r="H611" s="10">
        <v>5</v>
      </c>
      <c r="I611" s="10">
        <v>2</v>
      </c>
      <c r="J611" s="10">
        <v>0.2</v>
      </c>
      <c r="K611" s="16">
        <v>0.2576</v>
      </c>
      <c r="L611" s="16">
        <v>0.86</v>
      </c>
      <c r="M611" s="16">
        <v>0</v>
      </c>
      <c r="N611" s="16">
        <v>1</v>
      </c>
      <c r="O611" s="16">
        <v>40</v>
      </c>
      <c r="P611" s="16">
        <v>41</v>
      </c>
      <c r="Q611" s="10">
        <v>610</v>
      </c>
      <c r="R611" s="17">
        <v>40571</v>
      </c>
      <c r="S611" t="str">
        <f t="shared" si="72"/>
        <v>Winter</v>
      </c>
      <c r="T611">
        <f>2011 + Table1[[#This Row],[yr]]</f>
        <v>2011</v>
      </c>
      <c r="U611" t="str">
        <f t="shared" si="73"/>
        <v>January</v>
      </c>
      <c r="V611" t="str">
        <f t="shared" si="74"/>
        <v>03 PM</v>
      </c>
      <c r="W611" t="b">
        <f>Table1[[#This Row],[holiday]]</f>
        <v>0</v>
      </c>
      <c r="X611" t="str">
        <f t="shared" si="75"/>
        <v>Friday</v>
      </c>
      <c r="Y611" t="str">
        <f t="shared" si="76"/>
        <v>Mist</v>
      </c>
      <c r="Z611" t="str">
        <f t="shared" si="77"/>
        <v>8.2 °C</v>
      </c>
      <c r="AA611" t="str">
        <f t="shared" si="77"/>
        <v>10.6 °C</v>
      </c>
      <c r="AB611" t="str">
        <f t="shared" si="78"/>
        <v>86 %</v>
      </c>
      <c r="AC611" t="str">
        <f t="shared" si="79"/>
        <v>0 km/h</v>
      </c>
      <c r="AD611">
        <f>Table1[[#This Row],[casual]]</f>
        <v>1</v>
      </c>
      <c r="AE611">
        <f>Table1[[#This Row],[registered]]</f>
        <v>40</v>
      </c>
      <c r="AF611">
        <f>Table1[[#This Row],[cnt]]</f>
        <v>41</v>
      </c>
    </row>
    <row r="612" spans="1:32" ht="15" thickBot="1" x14ac:dyDescent="0.35">
      <c r="A612" s="26">
        <v>611</v>
      </c>
      <c r="B612" s="17">
        <v>40571</v>
      </c>
      <c r="C612" s="10">
        <v>1</v>
      </c>
      <c r="D612" s="10">
        <v>0</v>
      </c>
      <c r="E612" s="10">
        <v>1</v>
      </c>
      <c r="F612" s="10">
        <v>16</v>
      </c>
      <c r="G612" s="18" t="b">
        <v>0</v>
      </c>
      <c r="H612" s="10">
        <v>5</v>
      </c>
      <c r="I612" s="10">
        <v>1</v>
      </c>
      <c r="J612" s="10">
        <v>0.22</v>
      </c>
      <c r="K612" s="10">
        <v>0.2727</v>
      </c>
      <c r="L612" s="10">
        <v>0.8</v>
      </c>
      <c r="M612" s="10">
        <v>0</v>
      </c>
      <c r="N612" s="10">
        <v>10</v>
      </c>
      <c r="O612" s="10">
        <v>70</v>
      </c>
      <c r="P612" s="10">
        <v>80</v>
      </c>
      <c r="Q612" s="31">
        <v>611</v>
      </c>
      <c r="R612" s="32">
        <v>40571</v>
      </c>
      <c r="S612" s="33" t="str">
        <f t="shared" si="72"/>
        <v>Winter</v>
      </c>
      <c r="T612" s="33">
        <f>2011 + Table1[[#This Row],[yr]]</f>
        <v>2011</v>
      </c>
      <c r="U612" s="33" t="str">
        <f t="shared" si="73"/>
        <v>January</v>
      </c>
      <c r="V612" s="33" t="str">
        <f t="shared" si="74"/>
        <v>04 PM</v>
      </c>
      <c r="W612" s="33" t="b">
        <f>Table1[[#This Row],[holiday]]</f>
        <v>0</v>
      </c>
      <c r="X612" s="33" t="str">
        <f t="shared" si="75"/>
        <v>Friday</v>
      </c>
      <c r="Y612" s="33" t="str">
        <f t="shared" si="76"/>
        <v>Clear</v>
      </c>
      <c r="Z612" s="33" t="str">
        <f t="shared" si="77"/>
        <v>9 °C</v>
      </c>
      <c r="AA612" s="33" t="str">
        <f t="shared" si="77"/>
        <v>11.2 °C</v>
      </c>
      <c r="AB612" s="33" t="str">
        <f t="shared" si="78"/>
        <v>80 %</v>
      </c>
      <c r="AC612" s="33" t="str">
        <f t="shared" si="79"/>
        <v>0 km/h</v>
      </c>
      <c r="AD612" s="33">
        <f>Table1[[#This Row],[casual]]</f>
        <v>10</v>
      </c>
      <c r="AE612" s="33">
        <f>Table1[[#This Row],[registered]]</f>
        <v>70</v>
      </c>
      <c r="AF612" s="33">
        <f>Table1[[#This Row],[cnt]]</f>
        <v>80</v>
      </c>
    </row>
    <row r="613" spans="1:32" ht="15" thickBot="1" x14ac:dyDescent="0.35">
      <c r="A613" s="26">
        <v>612</v>
      </c>
      <c r="B613" s="17">
        <v>40571</v>
      </c>
      <c r="C613" s="10">
        <v>1</v>
      </c>
      <c r="D613" s="10">
        <v>0</v>
      </c>
      <c r="E613" s="10">
        <v>1</v>
      </c>
      <c r="F613" s="10">
        <v>17</v>
      </c>
      <c r="G613" s="18" t="b">
        <v>0</v>
      </c>
      <c r="H613" s="10">
        <v>5</v>
      </c>
      <c r="I613" s="10">
        <v>1</v>
      </c>
      <c r="J613" s="10">
        <v>0.24</v>
      </c>
      <c r="K613" s="10">
        <v>0.2424</v>
      </c>
      <c r="L613" s="10">
        <v>0.75</v>
      </c>
      <c r="M613" s="10">
        <v>0.1343</v>
      </c>
      <c r="N613" s="10">
        <v>2</v>
      </c>
      <c r="O613" s="10">
        <v>147</v>
      </c>
      <c r="P613" s="10">
        <v>149</v>
      </c>
      <c r="Q613" s="10">
        <v>612</v>
      </c>
      <c r="R613" s="17">
        <v>40571</v>
      </c>
      <c r="S613" t="str">
        <f t="shared" si="72"/>
        <v>Winter</v>
      </c>
      <c r="T613">
        <f>2011 + Table1[[#This Row],[yr]]</f>
        <v>2011</v>
      </c>
      <c r="U613" t="str">
        <f t="shared" si="73"/>
        <v>January</v>
      </c>
      <c r="V613" t="str">
        <f t="shared" si="74"/>
        <v>05 PM</v>
      </c>
      <c r="W613" t="b">
        <f>Table1[[#This Row],[holiday]]</f>
        <v>0</v>
      </c>
      <c r="X613" t="str">
        <f t="shared" si="75"/>
        <v>Friday</v>
      </c>
      <c r="Y613" t="str">
        <f t="shared" si="76"/>
        <v>Clear</v>
      </c>
      <c r="Z613" t="str">
        <f t="shared" si="77"/>
        <v>9.8 °C</v>
      </c>
      <c r="AA613" t="str">
        <f t="shared" si="77"/>
        <v>9.9 °C</v>
      </c>
      <c r="AB613" t="str">
        <f t="shared" si="78"/>
        <v>75 %</v>
      </c>
      <c r="AC613" t="str">
        <f t="shared" si="79"/>
        <v>9 km/h</v>
      </c>
      <c r="AD613">
        <f>Table1[[#This Row],[casual]]</f>
        <v>2</v>
      </c>
      <c r="AE613">
        <f>Table1[[#This Row],[registered]]</f>
        <v>147</v>
      </c>
      <c r="AF613">
        <f>Table1[[#This Row],[cnt]]</f>
        <v>149</v>
      </c>
    </row>
    <row r="614" spans="1:32" ht="15" thickBot="1" x14ac:dyDescent="0.35">
      <c r="A614" s="26">
        <v>613</v>
      </c>
      <c r="B614" s="17">
        <v>40571</v>
      </c>
      <c r="C614" s="10">
        <v>1</v>
      </c>
      <c r="D614" s="10">
        <v>0</v>
      </c>
      <c r="E614" s="10">
        <v>1</v>
      </c>
      <c r="F614" s="10">
        <v>18</v>
      </c>
      <c r="G614" s="18" t="b">
        <v>0</v>
      </c>
      <c r="H614" s="10">
        <v>5</v>
      </c>
      <c r="I614" s="10">
        <v>1</v>
      </c>
      <c r="J614" s="10">
        <v>0.24</v>
      </c>
      <c r="K614" s="10">
        <v>0.2273</v>
      </c>
      <c r="L614" s="10">
        <v>0.75</v>
      </c>
      <c r="M614" s="10">
        <v>0.19400000000000001</v>
      </c>
      <c r="N614" s="10">
        <v>2</v>
      </c>
      <c r="O614" s="10">
        <v>107</v>
      </c>
      <c r="P614" s="10">
        <v>109</v>
      </c>
      <c r="Q614" s="31">
        <v>613</v>
      </c>
      <c r="R614" s="32">
        <v>40571</v>
      </c>
      <c r="S614" s="33" t="str">
        <f t="shared" si="72"/>
        <v>Winter</v>
      </c>
      <c r="T614" s="33">
        <f>2011 + Table1[[#This Row],[yr]]</f>
        <v>2011</v>
      </c>
      <c r="U614" s="33" t="str">
        <f t="shared" si="73"/>
        <v>January</v>
      </c>
      <c r="V614" s="33" t="str">
        <f t="shared" si="74"/>
        <v>06 PM</v>
      </c>
      <c r="W614" s="33" t="b">
        <f>Table1[[#This Row],[holiday]]</f>
        <v>0</v>
      </c>
      <c r="X614" s="33" t="str">
        <f t="shared" si="75"/>
        <v>Friday</v>
      </c>
      <c r="Y614" s="33" t="str">
        <f t="shared" si="76"/>
        <v>Clear</v>
      </c>
      <c r="Z614" s="33" t="str">
        <f t="shared" si="77"/>
        <v>9.8 °C</v>
      </c>
      <c r="AA614" s="33" t="str">
        <f t="shared" si="77"/>
        <v>9.3 °C</v>
      </c>
      <c r="AB614" s="33" t="str">
        <f t="shared" si="78"/>
        <v>75 %</v>
      </c>
      <c r="AC614" s="33" t="str">
        <f t="shared" si="79"/>
        <v>13 km/h</v>
      </c>
      <c r="AD614" s="33">
        <f>Table1[[#This Row],[casual]]</f>
        <v>2</v>
      </c>
      <c r="AE614" s="33">
        <f>Table1[[#This Row],[registered]]</f>
        <v>107</v>
      </c>
      <c r="AF614" s="33">
        <f>Table1[[#This Row],[cnt]]</f>
        <v>109</v>
      </c>
    </row>
    <row r="615" spans="1:32" ht="15" thickBot="1" x14ac:dyDescent="0.35">
      <c r="A615" s="26">
        <v>614</v>
      </c>
      <c r="B615" s="17">
        <v>40571</v>
      </c>
      <c r="C615" s="10">
        <v>1</v>
      </c>
      <c r="D615" s="10">
        <v>0</v>
      </c>
      <c r="E615" s="10">
        <v>1</v>
      </c>
      <c r="F615" s="10">
        <v>19</v>
      </c>
      <c r="G615" s="18" t="b">
        <v>0</v>
      </c>
      <c r="H615" s="10">
        <v>5</v>
      </c>
      <c r="I615" s="10">
        <v>2</v>
      </c>
      <c r="J615" s="10">
        <v>0.24</v>
      </c>
      <c r="K615" s="10">
        <v>0.2424</v>
      </c>
      <c r="L615" s="10">
        <v>0.75</v>
      </c>
      <c r="M615" s="10">
        <v>0.1343</v>
      </c>
      <c r="N615" s="10">
        <v>5</v>
      </c>
      <c r="O615" s="10">
        <v>84</v>
      </c>
      <c r="P615" s="10">
        <v>89</v>
      </c>
      <c r="Q615" s="10">
        <v>614</v>
      </c>
      <c r="R615" s="17">
        <v>40571</v>
      </c>
      <c r="S615" t="str">
        <f t="shared" si="72"/>
        <v>Winter</v>
      </c>
      <c r="T615">
        <f>2011 + Table1[[#This Row],[yr]]</f>
        <v>2011</v>
      </c>
      <c r="U615" t="str">
        <f t="shared" si="73"/>
        <v>January</v>
      </c>
      <c r="V615" t="str">
        <f t="shared" si="74"/>
        <v>07 PM</v>
      </c>
      <c r="W615" t="b">
        <f>Table1[[#This Row],[holiday]]</f>
        <v>0</v>
      </c>
      <c r="X615" t="str">
        <f t="shared" si="75"/>
        <v>Friday</v>
      </c>
      <c r="Y615" t="str">
        <f t="shared" si="76"/>
        <v>Mist</v>
      </c>
      <c r="Z615" t="str">
        <f t="shared" si="77"/>
        <v>9.8 °C</v>
      </c>
      <c r="AA615" t="str">
        <f t="shared" si="77"/>
        <v>9.9 °C</v>
      </c>
      <c r="AB615" t="str">
        <f t="shared" si="78"/>
        <v>75 %</v>
      </c>
      <c r="AC615" t="str">
        <f t="shared" si="79"/>
        <v>9 km/h</v>
      </c>
      <c r="AD615">
        <f>Table1[[#This Row],[casual]]</f>
        <v>5</v>
      </c>
      <c r="AE615">
        <f>Table1[[#This Row],[registered]]</f>
        <v>84</v>
      </c>
      <c r="AF615">
        <f>Table1[[#This Row],[cnt]]</f>
        <v>89</v>
      </c>
    </row>
    <row r="616" spans="1:32" ht="15" thickBot="1" x14ac:dyDescent="0.35">
      <c r="A616" s="26">
        <v>615</v>
      </c>
      <c r="B616" s="17">
        <v>40571</v>
      </c>
      <c r="C616" s="10">
        <v>1</v>
      </c>
      <c r="D616" s="10">
        <v>0</v>
      </c>
      <c r="E616" s="10">
        <v>1</v>
      </c>
      <c r="F616" s="10">
        <v>20</v>
      </c>
      <c r="G616" s="18" t="b">
        <v>0</v>
      </c>
      <c r="H616" s="10">
        <v>5</v>
      </c>
      <c r="I616" s="10">
        <v>2</v>
      </c>
      <c r="J616" s="10">
        <v>0.24</v>
      </c>
      <c r="K616" s="10">
        <v>0.2273</v>
      </c>
      <c r="L616" s="10">
        <v>0.7</v>
      </c>
      <c r="M616" s="10">
        <v>0.19400000000000001</v>
      </c>
      <c r="N616" s="10">
        <v>1</v>
      </c>
      <c r="O616" s="10">
        <v>61</v>
      </c>
      <c r="P616" s="10">
        <v>62</v>
      </c>
      <c r="Q616" s="31">
        <v>615</v>
      </c>
      <c r="R616" s="32">
        <v>40571</v>
      </c>
      <c r="S616" s="33" t="str">
        <f t="shared" si="72"/>
        <v>Winter</v>
      </c>
      <c r="T616" s="33">
        <f>2011 + Table1[[#This Row],[yr]]</f>
        <v>2011</v>
      </c>
      <c r="U616" s="33" t="str">
        <f t="shared" si="73"/>
        <v>January</v>
      </c>
      <c r="V616" s="33" t="str">
        <f t="shared" si="74"/>
        <v>08 PM</v>
      </c>
      <c r="W616" s="33" t="b">
        <f>Table1[[#This Row],[holiday]]</f>
        <v>0</v>
      </c>
      <c r="X616" s="33" t="str">
        <f t="shared" si="75"/>
        <v>Friday</v>
      </c>
      <c r="Y616" s="33" t="str">
        <f t="shared" si="76"/>
        <v>Mist</v>
      </c>
      <c r="Z616" s="33" t="str">
        <f t="shared" si="77"/>
        <v>9.8 °C</v>
      </c>
      <c r="AA616" s="33" t="str">
        <f t="shared" si="77"/>
        <v>9.3 °C</v>
      </c>
      <c r="AB616" s="33" t="str">
        <f t="shared" si="78"/>
        <v>70 %</v>
      </c>
      <c r="AC616" s="33" t="str">
        <f t="shared" si="79"/>
        <v>13 km/h</v>
      </c>
      <c r="AD616" s="33">
        <f>Table1[[#This Row],[casual]]</f>
        <v>1</v>
      </c>
      <c r="AE616" s="33">
        <f>Table1[[#This Row],[registered]]</f>
        <v>61</v>
      </c>
      <c r="AF616" s="33">
        <f>Table1[[#This Row],[cnt]]</f>
        <v>62</v>
      </c>
    </row>
    <row r="617" spans="1:32" ht="15" thickBot="1" x14ac:dyDescent="0.35">
      <c r="A617" s="26">
        <v>616</v>
      </c>
      <c r="B617" s="17">
        <v>40571</v>
      </c>
      <c r="C617" s="10">
        <v>1</v>
      </c>
      <c r="D617" s="10">
        <v>0</v>
      </c>
      <c r="E617" s="10">
        <v>1</v>
      </c>
      <c r="F617" s="10">
        <v>21</v>
      </c>
      <c r="G617" s="18" t="b">
        <v>0</v>
      </c>
      <c r="H617" s="10">
        <v>5</v>
      </c>
      <c r="I617" s="10">
        <v>2</v>
      </c>
      <c r="J617" s="10">
        <v>0.22</v>
      </c>
      <c r="K617" s="10">
        <v>0.2273</v>
      </c>
      <c r="L617" s="10">
        <v>0.75</v>
      </c>
      <c r="M617" s="10">
        <v>0.1343</v>
      </c>
      <c r="N617" s="10">
        <v>1</v>
      </c>
      <c r="O617" s="10">
        <v>57</v>
      </c>
      <c r="P617" s="10">
        <v>58</v>
      </c>
      <c r="Q617" s="10">
        <v>616</v>
      </c>
      <c r="R617" s="17">
        <v>40571</v>
      </c>
      <c r="S617" t="str">
        <f t="shared" si="72"/>
        <v>Winter</v>
      </c>
      <c r="T617">
        <f>2011 + Table1[[#This Row],[yr]]</f>
        <v>2011</v>
      </c>
      <c r="U617" t="str">
        <f t="shared" si="73"/>
        <v>January</v>
      </c>
      <c r="V617" t="str">
        <f t="shared" si="74"/>
        <v>09 PM</v>
      </c>
      <c r="W617" t="b">
        <f>Table1[[#This Row],[holiday]]</f>
        <v>0</v>
      </c>
      <c r="X617" t="str">
        <f t="shared" si="75"/>
        <v>Friday</v>
      </c>
      <c r="Y617" t="str">
        <f t="shared" si="76"/>
        <v>Mist</v>
      </c>
      <c r="Z617" t="str">
        <f t="shared" si="77"/>
        <v>9 °C</v>
      </c>
      <c r="AA617" t="str">
        <f t="shared" si="77"/>
        <v>9.3 °C</v>
      </c>
      <c r="AB617" t="str">
        <f t="shared" si="78"/>
        <v>75 %</v>
      </c>
      <c r="AC617" t="str">
        <f t="shared" si="79"/>
        <v>9 km/h</v>
      </c>
      <c r="AD617">
        <f>Table1[[#This Row],[casual]]</f>
        <v>1</v>
      </c>
      <c r="AE617">
        <f>Table1[[#This Row],[registered]]</f>
        <v>57</v>
      </c>
      <c r="AF617">
        <f>Table1[[#This Row],[cnt]]</f>
        <v>58</v>
      </c>
    </row>
    <row r="618" spans="1:32" ht="15" thickBot="1" x14ac:dyDescent="0.35">
      <c r="A618" s="26">
        <v>617</v>
      </c>
      <c r="B618" s="17">
        <v>40571</v>
      </c>
      <c r="C618" s="10">
        <v>1</v>
      </c>
      <c r="D618" s="10">
        <v>0</v>
      </c>
      <c r="E618" s="10">
        <v>1</v>
      </c>
      <c r="F618" s="10">
        <v>22</v>
      </c>
      <c r="G618" s="18" t="b">
        <v>0</v>
      </c>
      <c r="H618" s="10">
        <v>5</v>
      </c>
      <c r="I618" s="10">
        <v>1</v>
      </c>
      <c r="J618" s="10">
        <v>0.24</v>
      </c>
      <c r="K618" s="10">
        <v>0.21210000000000001</v>
      </c>
      <c r="L618" s="10">
        <v>0.65</v>
      </c>
      <c r="M618" s="10">
        <v>0.35820000000000002</v>
      </c>
      <c r="N618" s="10">
        <v>0</v>
      </c>
      <c r="O618" s="10">
        <v>26</v>
      </c>
      <c r="P618" s="10">
        <v>26</v>
      </c>
      <c r="Q618" s="31">
        <v>617</v>
      </c>
      <c r="R618" s="32">
        <v>40571</v>
      </c>
      <c r="S618" s="33" t="str">
        <f t="shared" si="72"/>
        <v>Winter</v>
      </c>
      <c r="T618" s="33">
        <f>2011 + Table1[[#This Row],[yr]]</f>
        <v>2011</v>
      </c>
      <c r="U618" s="33" t="str">
        <f t="shared" si="73"/>
        <v>January</v>
      </c>
      <c r="V618" s="33" t="str">
        <f t="shared" si="74"/>
        <v>10 PM</v>
      </c>
      <c r="W618" s="33" t="b">
        <f>Table1[[#This Row],[holiday]]</f>
        <v>0</v>
      </c>
      <c r="X618" s="33" t="str">
        <f t="shared" si="75"/>
        <v>Friday</v>
      </c>
      <c r="Y618" s="33" t="str">
        <f t="shared" si="76"/>
        <v>Clear</v>
      </c>
      <c r="Z618" s="33" t="str">
        <f t="shared" si="77"/>
        <v>9.8 °C</v>
      </c>
      <c r="AA618" s="33" t="str">
        <f t="shared" si="77"/>
        <v>8.7 °C</v>
      </c>
      <c r="AB618" s="33" t="str">
        <f t="shared" si="78"/>
        <v>65 %</v>
      </c>
      <c r="AC618" s="33" t="str">
        <f t="shared" si="79"/>
        <v>24 km/h</v>
      </c>
      <c r="AD618" s="33">
        <f>Table1[[#This Row],[casual]]</f>
        <v>0</v>
      </c>
      <c r="AE618" s="33">
        <f>Table1[[#This Row],[registered]]</f>
        <v>26</v>
      </c>
      <c r="AF618" s="33">
        <f>Table1[[#This Row],[cnt]]</f>
        <v>26</v>
      </c>
    </row>
    <row r="619" spans="1:32" ht="15" thickBot="1" x14ac:dyDescent="0.35">
      <c r="A619" s="26">
        <v>618</v>
      </c>
      <c r="B619" s="17">
        <v>40571</v>
      </c>
      <c r="C619" s="10">
        <v>1</v>
      </c>
      <c r="D619" s="10">
        <v>0</v>
      </c>
      <c r="E619" s="10">
        <v>1</v>
      </c>
      <c r="F619" s="10">
        <v>23</v>
      </c>
      <c r="G619" s="18" t="b">
        <v>0</v>
      </c>
      <c r="H619" s="10">
        <v>5</v>
      </c>
      <c r="I619" s="10">
        <v>1</v>
      </c>
      <c r="J619" s="10">
        <v>0.24</v>
      </c>
      <c r="K619" s="10">
        <v>0.2273</v>
      </c>
      <c r="L619" s="10">
        <v>0.6</v>
      </c>
      <c r="M619" s="10">
        <v>0.22389999999999999</v>
      </c>
      <c r="N619" s="10">
        <v>1</v>
      </c>
      <c r="O619" s="10">
        <v>22</v>
      </c>
      <c r="P619" s="10">
        <v>23</v>
      </c>
      <c r="Q619" s="10">
        <v>618</v>
      </c>
      <c r="R619" s="17">
        <v>40571</v>
      </c>
      <c r="S619" t="str">
        <f t="shared" si="72"/>
        <v>Winter</v>
      </c>
      <c r="T619">
        <f>2011 + Table1[[#This Row],[yr]]</f>
        <v>2011</v>
      </c>
      <c r="U619" t="str">
        <f t="shared" si="73"/>
        <v>January</v>
      </c>
      <c r="V619" t="str">
        <f t="shared" si="74"/>
        <v>11 PM</v>
      </c>
      <c r="W619" t="b">
        <f>Table1[[#This Row],[holiday]]</f>
        <v>0</v>
      </c>
      <c r="X619" t="str">
        <f t="shared" si="75"/>
        <v>Friday</v>
      </c>
      <c r="Y619" t="str">
        <f t="shared" si="76"/>
        <v>Clear</v>
      </c>
      <c r="Z619" t="str">
        <f t="shared" si="77"/>
        <v>9.8 °C</v>
      </c>
      <c r="AA619" t="str">
        <f t="shared" si="77"/>
        <v>9.3 °C</v>
      </c>
      <c r="AB619" t="str">
        <f t="shared" si="78"/>
        <v>60 %</v>
      </c>
      <c r="AC619" t="str">
        <f t="shared" si="79"/>
        <v>15 km/h</v>
      </c>
      <c r="AD619">
        <f>Table1[[#This Row],[casual]]</f>
        <v>1</v>
      </c>
      <c r="AE619">
        <f>Table1[[#This Row],[registered]]</f>
        <v>22</v>
      </c>
      <c r="AF619">
        <f>Table1[[#This Row],[cnt]]</f>
        <v>23</v>
      </c>
    </row>
    <row r="620" spans="1:32" ht="15" thickBot="1" x14ac:dyDescent="0.35">
      <c r="A620" s="26">
        <v>619</v>
      </c>
      <c r="B620" s="17">
        <v>40572</v>
      </c>
      <c r="C620" s="10">
        <v>1</v>
      </c>
      <c r="D620" s="10">
        <v>0</v>
      </c>
      <c r="E620" s="10">
        <v>1</v>
      </c>
      <c r="F620" s="10">
        <v>0</v>
      </c>
      <c r="G620" s="18" t="b">
        <v>0</v>
      </c>
      <c r="H620" s="10">
        <v>6</v>
      </c>
      <c r="I620" s="10">
        <v>1</v>
      </c>
      <c r="J620" s="10">
        <v>0.22</v>
      </c>
      <c r="K620" s="10">
        <v>0.19700000000000001</v>
      </c>
      <c r="L620" s="10">
        <v>0.64</v>
      </c>
      <c r="M620" s="10">
        <v>0.35820000000000002</v>
      </c>
      <c r="N620" s="10">
        <v>2</v>
      </c>
      <c r="O620" s="10">
        <v>26</v>
      </c>
      <c r="P620" s="10">
        <v>28</v>
      </c>
      <c r="Q620" s="31">
        <v>619</v>
      </c>
      <c r="R620" s="32">
        <v>40572</v>
      </c>
      <c r="S620" s="33" t="str">
        <f t="shared" si="72"/>
        <v>Winter</v>
      </c>
      <c r="T620" s="33">
        <f>2011 + Table1[[#This Row],[yr]]</f>
        <v>2011</v>
      </c>
      <c r="U620" s="33" t="str">
        <f t="shared" si="73"/>
        <v>January</v>
      </c>
      <c r="V620" s="33" t="str">
        <f t="shared" si="74"/>
        <v>12 AM</v>
      </c>
      <c r="W620" s="33" t="b">
        <f>Table1[[#This Row],[holiday]]</f>
        <v>0</v>
      </c>
      <c r="X620" s="33" t="str">
        <f t="shared" si="75"/>
        <v>Saturday</v>
      </c>
      <c r="Y620" s="33" t="str">
        <f t="shared" si="76"/>
        <v>Clear</v>
      </c>
      <c r="Z620" s="33" t="str">
        <f t="shared" si="77"/>
        <v>9 °C</v>
      </c>
      <c r="AA620" s="33" t="str">
        <f t="shared" si="77"/>
        <v>8.1 °C</v>
      </c>
      <c r="AB620" s="33" t="str">
        <f t="shared" si="78"/>
        <v>64 %</v>
      </c>
      <c r="AC620" s="33" t="str">
        <f t="shared" si="79"/>
        <v>24 km/h</v>
      </c>
      <c r="AD620" s="33">
        <f>Table1[[#This Row],[casual]]</f>
        <v>2</v>
      </c>
      <c r="AE620" s="33">
        <f>Table1[[#This Row],[registered]]</f>
        <v>26</v>
      </c>
      <c r="AF620" s="33">
        <f>Table1[[#This Row],[cnt]]</f>
        <v>28</v>
      </c>
    </row>
    <row r="621" spans="1:32" ht="15" thickBot="1" x14ac:dyDescent="0.35">
      <c r="A621" s="26">
        <v>620</v>
      </c>
      <c r="B621" s="17">
        <v>40572</v>
      </c>
      <c r="C621" s="10">
        <v>1</v>
      </c>
      <c r="D621" s="10">
        <v>0</v>
      </c>
      <c r="E621" s="10">
        <v>1</v>
      </c>
      <c r="F621" s="10">
        <v>1</v>
      </c>
      <c r="G621" s="18" t="b">
        <v>0</v>
      </c>
      <c r="H621" s="10">
        <v>6</v>
      </c>
      <c r="I621" s="10">
        <v>1</v>
      </c>
      <c r="J621" s="10">
        <v>0.22</v>
      </c>
      <c r="K621" s="10">
        <v>0.2273</v>
      </c>
      <c r="L621" s="10">
        <v>0.64</v>
      </c>
      <c r="M621" s="10">
        <v>0.19400000000000001</v>
      </c>
      <c r="N621" s="10">
        <v>0</v>
      </c>
      <c r="O621" s="10">
        <v>20</v>
      </c>
      <c r="P621" s="10">
        <v>20</v>
      </c>
      <c r="Q621" s="10">
        <v>620</v>
      </c>
      <c r="R621" s="17">
        <v>40572</v>
      </c>
      <c r="S621" t="str">
        <f t="shared" si="72"/>
        <v>Winter</v>
      </c>
      <c r="T621">
        <f>2011 + Table1[[#This Row],[yr]]</f>
        <v>2011</v>
      </c>
      <c r="U621" t="str">
        <f t="shared" si="73"/>
        <v>January</v>
      </c>
      <c r="V621" t="str">
        <f t="shared" si="74"/>
        <v>01 AM</v>
      </c>
      <c r="W621" t="b">
        <f>Table1[[#This Row],[holiday]]</f>
        <v>0</v>
      </c>
      <c r="X621" t="str">
        <f t="shared" si="75"/>
        <v>Saturday</v>
      </c>
      <c r="Y621" t="str">
        <f t="shared" si="76"/>
        <v>Clear</v>
      </c>
      <c r="Z621" t="str">
        <f t="shared" si="77"/>
        <v>9 °C</v>
      </c>
      <c r="AA621" t="str">
        <f t="shared" si="77"/>
        <v>9.3 °C</v>
      </c>
      <c r="AB621" t="str">
        <f t="shared" si="78"/>
        <v>64 %</v>
      </c>
      <c r="AC621" t="str">
        <f t="shared" si="79"/>
        <v>13 km/h</v>
      </c>
      <c r="AD621">
        <f>Table1[[#This Row],[casual]]</f>
        <v>0</v>
      </c>
      <c r="AE621">
        <f>Table1[[#This Row],[registered]]</f>
        <v>20</v>
      </c>
      <c r="AF621">
        <f>Table1[[#This Row],[cnt]]</f>
        <v>20</v>
      </c>
    </row>
    <row r="622" spans="1:32" ht="15" thickBot="1" x14ac:dyDescent="0.35">
      <c r="A622" s="26">
        <v>621</v>
      </c>
      <c r="B622" s="17">
        <v>40572</v>
      </c>
      <c r="C622" s="10">
        <v>1</v>
      </c>
      <c r="D622" s="10">
        <v>0</v>
      </c>
      <c r="E622" s="10">
        <v>1</v>
      </c>
      <c r="F622" s="10">
        <v>2</v>
      </c>
      <c r="G622" s="18" t="b">
        <v>0</v>
      </c>
      <c r="H622" s="10">
        <v>6</v>
      </c>
      <c r="I622" s="10">
        <v>1</v>
      </c>
      <c r="J622" s="10">
        <v>0.22</v>
      </c>
      <c r="K622" s="10">
        <v>0.2273</v>
      </c>
      <c r="L622" s="10">
        <v>0.64</v>
      </c>
      <c r="M622" s="10">
        <v>0.16420000000000001</v>
      </c>
      <c r="N622" s="10">
        <v>0</v>
      </c>
      <c r="O622" s="10">
        <v>15</v>
      </c>
      <c r="P622" s="10">
        <v>15</v>
      </c>
      <c r="Q622" s="31">
        <v>621</v>
      </c>
      <c r="R622" s="32">
        <v>40572</v>
      </c>
      <c r="S622" s="33" t="str">
        <f t="shared" si="72"/>
        <v>Winter</v>
      </c>
      <c r="T622" s="33">
        <f>2011 + Table1[[#This Row],[yr]]</f>
        <v>2011</v>
      </c>
      <c r="U622" s="33" t="str">
        <f t="shared" si="73"/>
        <v>January</v>
      </c>
      <c r="V622" s="33" t="str">
        <f t="shared" si="74"/>
        <v>02 AM</v>
      </c>
      <c r="W622" s="33" t="b">
        <f>Table1[[#This Row],[holiday]]</f>
        <v>0</v>
      </c>
      <c r="X622" s="33" t="str">
        <f t="shared" si="75"/>
        <v>Saturday</v>
      </c>
      <c r="Y622" s="33" t="str">
        <f t="shared" si="76"/>
        <v>Clear</v>
      </c>
      <c r="Z622" s="33" t="str">
        <f t="shared" si="77"/>
        <v>9 °C</v>
      </c>
      <c r="AA622" s="33" t="str">
        <f t="shared" si="77"/>
        <v>9.3 °C</v>
      </c>
      <c r="AB622" s="33" t="str">
        <f t="shared" si="78"/>
        <v>64 %</v>
      </c>
      <c r="AC622" s="33" t="str">
        <f t="shared" si="79"/>
        <v>11 km/h</v>
      </c>
      <c r="AD622" s="33">
        <f>Table1[[#This Row],[casual]]</f>
        <v>0</v>
      </c>
      <c r="AE622" s="33">
        <f>Table1[[#This Row],[registered]]</f>
        <v>15</v>
      </c>
      <c r="AF622" s="33">
        <f>Table1[[#This Row],[cnt]]</f>
        <v>15</v>
      </c>
    </row>
    <row r="623" spans="1:32" ht="15" thickBot="1" x14ac:dyDescent="0.35">
      <c r="A623" s="26">
        <v>622</v>
      </c>
      <c r="B623" s="17">
        <v>40572</v>
      </c>
      <c r="C623" s="10">
        <v>1</v>
      </c>
      <c r="D623" s="10">
        <v>0</v>
      </c>
      <c r="E623" s="10">
        <v>1</v>
      </c>
      <c r="F623" s="10">
        <v>3</v>
      </c>
      <c r="G623" s="18" t="b">
        <v>0</v>
      </c>
      <c r="H623" s="10">
        <v>6</v>
      </c>
      <c r="I623" s="10">
        <v>1</v>
      </c>
      <c r="J623" s="10">
        <v>0.2</v>
      </c>
      <c r="K623" s="10">
        <v>0.21210000000000001</v>
      </c>
      <c r="L623" s="10">
        <v>0.64</v>
      </c>
      <c r="M623" s="10">
        <v>0.1343</v>
      </c>
      <c r="N623" s="10">
        <v>3</v>
      </c>
      <c r="O623" s="10">
        <v>5</v>
      </c>
      <c r="P623" s="10">
        <v>8</v>
      </c>
      <c r="Q623" s="10">
        <v>622</v>
      </c>
      <c r="R623" s="17">
        <v>40572</v>
      </c>
      <c r="S623" t="str">
        <f t="shared" si="72"/>
        <v>Winter</v>
      </c>
      <c r="T623">
        <f>2011 + Table1[[#This Row],[yr]]</f>
        <v>2011</v>
      </c>
      <c r="U623" t="str">
        <f t="shared" si="73"/>
        <v>January</v>
      </c>
      <c r="V623" t="str">
        <f t="shared" si="74"/>
        <v>03 AM</v>
      </c>
      <c r="W623" t="b">
        <f>Table1[[#This Row],[holiday]]</f>
        <v>0</v>
      </c>
      <c r="X623" t="str">
        <f t="shared" si="75"/>
        <v>Saturday</v>
      </c>
      <c r="Y623" t="str">
        <f t="shared" si="76"/>
        <v>Clear</v>
      </c>
      <c r="Z623" t="str">
        <f t="shared" si="77"/>
        <v>8.2 °C</v>
      </c>
      <c r="AA623" t="str">
        <f t="shared" si="77"/>
        <v>8.7 °C</v>
      </c>
      <c r="AB623" t="str">
        <f t="shared" si="78"/>
        <v>64 %</v>
      </c>
      <c r="AC623" t="str">
        <f t="shared" si="79"/>
        <v>9 km/h</v>
      </c>
      <c r="AD623">
        <f>Table1[[#This Row],[casual]]</f>
        <v>3</v>
      </c>
      <c r="AE623">
        <f>Table1[[#This Row],[registered]]</f>
        <v>5</v>
      </c>
      <c r="AF623">
        <f>Table1[[#This Row],[cnt]]</f>
        <v>8</v>
      </c>
    </row>
    <row r="624" spans="1:32" ht="15" thickBot="1" x14ac:dyDescent="0.35">
      <c r="A624" s="26">
        <v>623</v>
      </c>
      <c r="B624" s="17">
        <v>40572</v>
      </c>
      <c r="C624" s="10">
        <v>1</v>
      </c>
      <c r="D624" s="10">
        <v>0</v>
      </c>
      <c r="E624" s="10">
        <v>1</v>
      </c>
      <c r="F624" s="10">
        <v>4</v>
      </c>
      <c r="G624" s="18" t="b">
        <v>0</v>
      </c>
      <c r="H624" s="10">
        <v>6</v>
      </c>
      <c r="I624" s="10">
        <v>1</v>
      </c>
      <c r="J624" s="10">
        <v>0.16</v>
      </c>
      <c r="K624" s="10">
        <v>0.18179999999999999</v>
      </c>
      <c r="L624" s="10">
        <v>0.69</v>
      </c>
      <c r="M624" s="10">
        <v>0.1045</v>
      </c>
      <c r="N624" s="10">
        <v>1</v>
      </c>
      <c r="O624" s="10">
        <v>2</v>
      </c>
      <c r="P624" s="10">
        <v>3</v>
      </c>
      <c r="Q624" s="31">
        <v>623</v>
      </c>
      <c r="R624" s="32">
        <v>40572</v>
      </c>
      <c r="S624" s="33" t="str">
        <f t="shared" si="72"/>
        <v>Winter</v>
      </c>
      <c r="T624" s="33">
        <f>2011 + Table1[[#This Row],[yr]]</f>
        <v>2011</v>
      </c>
      <c r="U624" s="33" t="str">
        <f t="shared" si="73"/>
        <v>January</v>
      </c>
      <c r="V624" s="33" t="str">
        <f t="shared" si="74"/>
        <v>04 AM</v>
      </c>
      <c r="W624" s="33" t="b">
        <f>Table1[[#This Row],[holiday]]</f>
        <v>0</v>
      </c>
      <c r="X624" s="33" t="str">
        <f t="shared" si="75"/>
        <v>Saturday</v>
      </c>
      <c r="Y624" s="33" t="str">
        <f t="shared" si="76"/>
        <v>Clear</v>
      </c>
      <c r="Z624" s="33" t="str">
        <f t="shared" si="77"/>
        <v>6.6 °C</v>
      </c>
      <c r="AA624" s="33" t="str">
        <f t="shared" si="77"/>
        <v>7.5 °C</v>
      </c>
      <c r="AB624" s="33" t="str">
        <f t="shared" si="78"/>
        <v>69 %</v>
      </c>
      <c r="AC624" s="33" t="str">
        <f t="shared" si="79"/>
        <v>7 km/h</v>
      </c>
      <c r="AD624" s="33">
        <f>Table1[[#This Row],[casual]]</f>
        <v>1</v>
      </c>
      <c r="AE624" s="33">
        <f>Table1[[#This Row],[registered]]</f>
        <v>2</v>
      </c>
      <c r="AF624" s="33">
        <f>Table1[[#This Row],[cnt]]</f>
        <v>3</v>
      </c>
    </row>
    <row r="625" spans="1:32" ht="15" thickBot="1" x14ac:dyDescent="0.35">
      <c r="A625" s="26">
        <v>624</v>
      </c>
      <c r="B625" s="17">
        <v>40572</v>
      </c>
      <c r="C625" s="10">
        <v>1</v>
      </c>
      <c r="D625" s="10">
        <v>0</v>
      </c>
      <c r="E625" s="10">
        <v>1</v>
      </c>
      <c r="F625" s="10">
        <v>6</v>
      </c>
      <c r="G625" s="18" t="b">
        <v>0</v>
      </c>
      <c r="H625" s="10">
        <v>6</v>
      </c>
      <c r="I625" s="10">
        <v>1</v>
      </c>
      <c r="J625" s="10">
        <v>0.16</v>
      </c>
      <c r="K625" s="10">
        <v>0.18179999999999999</v>
      </c>
      <c r="L625" s="10">
        <v>0.64</v>
      </c>
      <c r="M625" s="10">
        <v>0.1343</v>
      </c>
      <c r="N625" s="10">
        <v>0</v>
      </c>
      <c r="O625" s="10">
        <v>2</v>
      </c>
      <c r="P625" s="10">
        <v>2</v>
      </c>
      <c r="Q625" s="10">
        <v>624</v>
      </c>
      <c r="R625" s="17">
        <v>40572</v>
      </c>
      <c r="S625" t="str">
        <f t="shared" si="72"/>
        <v>Winter</v>
      </c>
      <c r="T625">
        <f>2011 + Table1[[#This Row],[yr]]</f>
        <v>2011</v>
      </c>
      <c r="U625" t="str">
        <f t="shared" si="73"/>
        <v>January</v>
      </c>
      <c r="V625" t="str">
        <f t="shared" si="74"/>
        <v>06 AM</v>
      </c>
      <c r="W625" t="b">
        <f>Table1[[#This Row],[holiday]]</f>
        <v>0</v>
      </c>
      <c r="X625" t="str">
        <f t="shared" si="75"/>
        <v>Saturday</v>
      </c>
      <c r="Y625" t="str">
        <f t="shared" si="76"/>
        <v>Clear</v>
      </c>
      <c r="Z625" t="str">
        <f t="shared" si="77"/>
        <v>6.6 °C</v>
      </c>
      <c r="AA625" t="str">
        <f t="shared" si="77"/>
        <v>7.5 °C</v>
      </c>
      <c r="AB625" t="str">
        <f t="shared" si="78"/>
        <v>64 %</v>
      </c>
      <c r="AC625" t="str">
        <f t="shared" si="79"/>
        <v>9 km/h</v>
      </c>
      <c r="AD625">
        <f>Table1[[#This Row],[casual]]</f>
        <v>0</v>
      </c>
      <c r="AE625">
        <f>Table1[[#This Row],[registered]]</f>
        <v>2</v>
      </c>
      <c r="AF625">
        <f>Table1[[#This Row],[cnt]]</f>
        <v>2</v>
      </c>
    </row>
    <row r="626" spans="1:32" ht="15" thickBot="1" x14ac:dyDescent="0.35">
      <c r="A626" s="26">
        <v>625</v>
      </c>
      <c r="B626" s="17">
        <v>40572</v>
      </c>
      <c r="C626" s="10">
        <v>1</v>
      </c>
      <c r="D626" s="10">
        <v>0</v>
      </c>
      <c r="E626" s="10">
        <v>1</v>
      </c>
      <c r="F626" s="10">
        <v>7</v>
      </c>
      <c r="G626" s="18" t="b">
        <v>0</v>
      </c>
      <c r="H626" s="10">
        <v>6</v>
      </c>
      <c r="I626" s="10">
        <v>1</v>
      </c>
      <c r="J626" s="10">
        <v>0.16</v>
      </c>
      <c r="K626" s="10">
        <v>0.18179999999999999</v>
      </c>
      <c r="L626" s="10">
        <v>0.59</v>
      </c>
      <c r="M626" s="10">
        <v>0.1045</v>
      </c>
      <c r="N626" s="10">
        <v>1</v>
      </c>
      <c r="O626" s="10">
        <v>4</v>
      </c>
      <c r="P626" s="10">
        <v>5</v>
      </c>
      <c r="Q626" s="31">
        <v>625</v>
      </c>
      <c r="R626" s="32">
        <v>40572</v>
      </c>
      <c r="S626" s="33" t="str">
        <f t="shared" si="72"/>
        <v>Winter</v>
      </c>
      <c r="T626" s="33">
        <f>2011 + Table1[[#This Row],[yr]]</f>
        <v>2011</v>
      </c>
      <c r="U626" s="33" t="str">
        <f t="shared" si="73"/>
        <v>January</v>
      </c>
      <c r="V626" s="33" t="str">
        <f t="shared" si="74"/>
        <v>07 AM</v>
      </c>
      <c r="W626" s="33" t="b">
        <f>Table1[[#This Row],[holiday]]</f>
        <v>0</v>
      </c>
      <c r="X626" s="33" t="str">
        <f t="shared" si="75"/>
        <v>Saturday</v>
      </c>
      <c r="Y626" s="33" t="str">
        <f t="shared" si="76"/>
        <v>Clear</v>
      </c>
      <c r="Z626" s="33" t="str">
        <f t="shared" si="77"/>
        <v>6.6 °C</v>
      </c>
      <c r="AA626" s="33" t="str">
        <f t="shared" si="77"/>
        <v>7.5 °C</v>
      </c>
      <c r="AB626" s="33" t="str">
        <f t="shared" si="78"/>
        <v>59 %</v>
      </c>
      <c r="AC626" s="33" t="str">
        <f t="shared" si="79"/>
        <v>7 km/h</v>
      </c>
      <c r="AD626" s="33">
        <f>Table1[[#This Row],[casual]]</f>
        <v>1</v>
      </c>
      <c r="AE626" s="33">
        <f>Table1[[#This Row],[registered]]</f>
        <v>4</v>
      </c>
      <c r="AF626" s="33">
        <f>Table1[[#This Row],[cnt]]</f>
        <v>5</v>
      </c>
    </row>
    <row r="627" spans="1:32" ht="15" thickBot="1" x14ac:dyDescent="0.35">
      <c r="A627" s="26">
        <v>626</v>
      </c>
      <c r="B627" s="17">
        <v>40572</v>
      </c>
      <c r="C627" s="10">
        <v>1</v>
      </c>
      <c r="D627" s="10">
        <v>0</v>
      </c>
      <c r="E627" s="10">
        <v>1</v>
      </c>
      <c r="F627" s="10">
        <v>8</v>
      </c>
      <c r="G627" s="18" t="b">
        <v>0</v>
      </c>
      <c r="H627" s="10">
        <v>6</v>
      </c>
      <c r="I627" s="10">
        <v>1</v>
      </c>
      <c r="J627" s="10">
        <v>0.18</v>
      </c>
      <c r="K627" s="10">
        <v>0.19700000000000001</v>
      </c>
      <c r="L627" s="10">
        <v>0.55000000000000004</v>
      </c>
      <c r="M627" s="10">
        <v>0.16420000000000001</v>
      </c>
      <c r="N627" s="10">
        <v>3</v>
      </c>
      <c r="O627" s="10">
        <v>31</v>
      </c>
      <c r="P627" s="10">
        <v>34</v>
      </c>
      <c r="Q627" s="10">
        <v>626</v>
      </c>
      <c r="R627" s="17">
        <v>40572</v>
      </c>
      <c r="S627" t="str">
        <f t="shared" si="72"/>
        <v>Winter</v>
      </c>
      <c r="T627">
        <f>2011 + Table1[[#This Row],[yr]]</f>
        <v>2011</v>
      </c>
      <c r="U627" t="str">
        <f t="shared" si="73"/>
        <v>January</v>
      </c>
      <c r="V627" t="str">
        <f t="shared" si="74"/>
        <v>08 AM</v>
      </c>
      <c r="W627" t="b">
        <f>Table1[[#This Row],[holiday]]</f>
        <v>0</v>
      </c>
      <c r="X627" t="str">
        <f t="shared" si="75"/>
        <v>Saturday</v>
      </c>
      <c r="Y627" t="str">
        <f t="shared" si="76"/>
        <v>Clear</v>
      </c>
      <c r="Z627" t="str">
        <f t="shared" si="77"/>
        <v>7.4 °C</v>
      </c>
      <c r="AA627" t="str">
        <f t="shared" si="77"/>
        <v>8.1 °C</v>
      </c>
      <c r="AB627" t="str">
        <f t="shared" si="78"/>
        <v>55 %</v>
      </c>
      <c r="AC627" t="str">
        <f t="shared" si="79"/>
        <v>11 km/h</v>
      </c>
      <c r="AD627">
        <f>Table1[[#This Row],[casual]]</f>
        <v>3</v>
      </c>
      <c r="AE627">
        <f>Table1[[#This Row],[registered]]</f>
        <v>31</v>
      </c>
      <c r="AF627">
        <f>Table1[[#This Row],[cnt]]</f>
        <v>34</v>
      </c>
    </row>
    <row r="628" spans="1:32" ht="15" thickBot="1" x14ac:dyDescent="0.35">
      <c r="A628" s="26">
        <v>627</v>
      </c>
      <c r="B628" s="17">
        <v>40572</v>
      </c>
      <c r="C628" s="10">
        <v>1</v>
      </c>
      <c r="D628" s="10">
        <v>0</v>
      </c>
      <c r="E628" s="10">
        <v>1</v>
      </c>
      <c r="F628" s="10">
        <v>9</v>
      </c>
      <c r="G628" s="18" t="b">
        <v>0</v>
      </c>
      <c r="H628" s="10">
        <v>6</v>
      </c>
      <c r="I628" s="10">
        <v>1</v>
      </c>
      <c r="J628" s="10">
        <v>0.18</v>
      </c>
      <c r="K628" s="10">
        <v>0.21210000000000001</v>
      </c>
      <c r="L628" s="10">
        <v>0.59</v>
      </c>
      <c r="M628" s="10">
        <v>8.9599999999999999E-2</v>
      </c>
      <c r="N628" s="10">
        <v>0</v>
      </c>
      <c r="O628" s="10">
        <v>34</v>
      </c>
      <c r="P628" s="10">
        <v>34</v>
      </c>
      <c r="Q628" s="31">
        <v>627</v>
      </c>
      <c r="R628" s="32">
        <v>40572</v>
      </c>
      <c r="S628" s="33" t="str">
        <f t="shared" si="72"/>
        <v>Winter</v>
      </c>
      <c r="T628" s="33">
        <f>2011 + Table1[[#This Row],[yr]]</f>
        <v>2011</v>
      </c>
      <c r="U628" s="33" t="str">
        <f t="shared" si="73"/>
        <v>January</v>
      </c>
      <c r="V628" s="33" t="str">
        <f t="shared" si="74"/>
        <v>09 AM</v>
      </c>
      <c r="W628" s="33" t="b">
        <f>Table1[[#This Row],[holiday]]</f>
        <v>0</v>
      </c>
      <c r="X628" s="33" t="str">
        <f t="shared" si="75"/>
        <v>Saturday</v>
      </c>
      <c r="Y628" s="33" t="str">
        <f t="shared" si="76"/>
        <v>Clear</v>
      </c>
      <c r="Z628" s="33" t="str">
        <f t="shared" si="77"/>
        <v>7.4 °C</v>
      </c>
      <c r="AA628" s="33" t="str">
        <f t="shared" si="77"/>
        <v>8.7 °C</v>
      </c>
      <c r="AB628" s="33" t="str">
        <f t="shared" si="78"/>
        <v>59 %</v>
      </c>
      <c r="AC628" s="33" t="str">
        <f t="shared" si="79"/>
        <v>6 km/h</v>
      </c>
      <c r="AD628" s="33">
        <f>Table1[[#This Row],[casual]]</f>
        <v>0</v>
      </c>
      <c r="AE628" s="33">
        <f>Table1[[#This Row],[registered]]</f>
        <v>34</v>
      </c>
      <c r="AF628" s="33">
        <f>Table1[[#This Row],[cnt]]</f>
        <v>34</v>
      </c>
    </row>
    <row r="629" spans="1:32" ht="15" thickBot="1" x14ac:dyDescent="0.35">
      <c r="A629" s="26">
        <v>628</v>
      </c>
      <c r="B629" s="17">
        <v>40572</v>
      </c>
      <c r="C629" s="10">
        <v>1</v>
      </c>
      <c r="D629" s="10">
        <v>0</v>
      </c>
      <c r="E629" s="10">
        <v>1</v>
      </c>
      <c r="F629" s="10">
        <v>10</v>
      </c>
      <c r="G629" s="18" t="b">
        <v>0</v>
      </c>
      <c r="H629" s="10">
        <v>6</v>
      </c>
      <c r="I629" s="10">
        <v>2</v>
      </c>
      <c r="J629" s="10">
        <v>0.18</v>
      </c>
      <c r="K629" s="10">
        <v>0.21210000000000001</v>
      </c>
      <c r="L629" s="10">
        <v>0.64</v>
      </c>
      <c r="M629" s="10">
        <v>0.1045</v>
      </c>
      <c r="N629" s="10">
        <v>4</v>
      </c>
      <c r="O629" s="10">
        <v>51</v>
      </c>
      <c r="P629" s="10">
        <v>55</v>
      </c>
      <c r="Q629" s="10">
        <v>628</v>
      </c>
      <c r="R629" s="17">
        <v>40572</v>
      </c>
      <c r="S629" t="str">
        <f t="shared" si="72"/>
        <v>Winter</v>
      </c>
      <c r="T629">
        <f>2011 + Table1[[#This Row],[yr]]</f>
        <v>2011</v>
      </c>
      <c r="U629" t="str">
        <f t="shared" si="73"/>
        <v>January</v>
      </c>
      <c r="V629" t="str">
        <f t="shared" si="74"/>
        <v>10 AM</v>
      </c>
      <c r="W629" t="b">
        <f>Table1[[#This Row],[holiday]]</f>
        <v>0</v>
      </c>
      <c r="X629" t="str">
        <f t="shared" si="75"/>
        <v>Saturday</v>
      </c>
      <c r="Y629" t="str">
        <f t="shared" si="76"/>
        <v>Mist</v>
      </c>
      <c r="Z629" t="str">
        <f t="shared" si="77"/>
        <v>7.4 °C</v>
      </c>
      <c r="AA629" t="str">
        <f t="shared" si="77"/>
        <v>8.7 °C</v>
      </c>
      <c r="AB629" t="str">
        <f t="shared" si="78"/>
        <v>64 %</v>
      </c>
      <c r="AC629" t="str">
        <f t="shared" si="79"/>
        <v>7 km/h</v>
      </c>
      <c r="AD629">
        <f>Table1[[#This Row],[casual]]</f>
        <v>4</v>
      </c>
      <c r="AE629">
        <f>Table1[[#This Row],[registered]]</f>
        <v>51</v>
      </c>
      <c r="AF629">
        <f>Table1[[#This Row],[cnt]]</f>
        <v>55</v>
      </c>
    </row>
    <row r="630" spans="1:32" ht="15" thickBot="1" x14ac:dyDescent="0.35">
      <c r="A630" s="26">
        <v>629</v>
      </c>
      <c r="B630" s="17">
        <v>40572</v>
      </c>
      <c r="C630" s="10">
        <v>1</v>
      </c>
      <c r="D630" s="10">
        <v>0</v>
      </c>
      <c r="E630" s="10">
        <v>1</v>
      </c>
      <c r="F630" s="10">
        <v>11</v>
      </c>
      <c r="G630" s="18" t="b">
        <v>0</v>
      </c>
      <c r="H630" s="10">
        <v>6</v>
      </c>
      <c r="I630" s="10">
        <v>2</v>
      </c>
      <c r="J630" s="10">
        <v>0.18</v>
      </c>
      <c r="K630" s="10">
        <v>0.19700000000000001</v>
      </c>
      <c r="L630" s="10">
        <v>0.64</v>
      </c>
      <c r="M630" s="10">
        <v>0.1343</v>
      </c>
      <c r="N630" s="10">
        <v>4</v>
      </c>
      <c r="O630" s="10">
        <v>60</v>
      </c>
      <c r="P630" s="10">
        <v>64</v>
      </c>
      <c r="Q630" s="31">
        <v>629</v>
      </c>
      <c r="R630" s="32">
        <v>40572</v>
      </c>
      <c r="S630" s="33" t="str">
        <f t="shared" si="72"/>
        <v>Winter</v>
      </c>
      <c r="T630" s="33">
        <f>2011 + Table1[[#This Row],[yr]]</f>
        <v>2011</v>
      </c>
      <c r="U630" s="33" t="str">
        <f t="shared" si="73"/>
        <v>January</v>
      </c>
      <c r="V630" s="33" t="str">
        <f t="shared" si="74"/>
        <v>11 AM</v>
      </c>
      <c r="W630" s="33" t="b">
        <f>Table1[[#This Row],[holiday]]</f>
        <v>0</v>
      </c>
      <c r="X630" s="33" t="str">
        <f t="shared" si="75"/>
        <v>Saturday</v>
      </c>
      <c r="Y630" s="33" t="str">
        <f t="shared" si="76"/>
        <v>Mist</v>
      </c>
      <c r="Z630" s="33" t="str">
        <f t="shared" si="77"/>
        <v>7.4 °C</v>
      </c>
      <c r="AA630" s="33" t="str">
        <f t="shared" si="77"/>
        <v>8.1 °C</v>
      </c>
      <c r="AB630" s="33" t="str">
        <f t="shared" si="78"/>
        <v>64 %</v>
      </c>
      <c r="AC630" s="33" t="str">
        <f t="shared" si="79"/>
        <v>9 km/h</v>
      </c>
      <c r="AD630" s="33">
        <f>Table1[[#This Row],[casual]]</f>
        <v>4</v>
      </c>
      <c r="AE630" s="33">
        <f>Table1[[#This Row],[registered]]</f>
        <v>60</v>
      </c>
      <c r="AF630" s="33">
        <f>Table1[[#This Row],[cnt]]</f>
        <v>64</v>
      </c>
    </row>
    <row r="631" spans="1:32" ht="15" thickBot="1" x14ac:dyDescent="0.35">
      <c r="A631" s="26">
        <v>630</v>
      </c>
      <c r="B631" s="17">
        <v>40572</v>
      </c>
      <c r="C631" s="10">
        <v>1</v>
      </c>
      <c r="D631" s="10">
        <v>0</v>
      </c>
      <c r="E631" s="10">
        <v>1</v>
      </c>
      <c r="F631" s="10">
        <v>12</v>
      </c>
      <c r="G631" s="18" t="b">
        <v>0</v>
      </c>
      <c r="H631" s="10">
        <v>6</v>
      </c>
      <c r="I631" s="10">
        <v>2</v>
      </c>
      <c r="J631" s="10">
        <v>0.2</v>
      </c>
      <c r="K631" s="10">
        <v>0.19700000000000001</v>
      </c>
      <c r="L631" s="10">
        <v>0.59</v>
      </c>
      <c r="M631" s="10">
        <v>0.19400000000000001</v>
      </c>
      <c r="N631" s="10">
        <v>12</v>
      </c>
      <c r="O631" s="10">
        <v>66</v>
      </c>
      <c r="P631" s="10">
        <v>78</v>
      </c>
      <c r="Q631" s="10">
        <v>630</v>
      </c>
      <c r="R631" s="17">
        <v>40572</v>
      </c>
      <c r="S631" t="str">
        <f t="shared" si="72"/>
        <v>Winter</v>
      </c>
      <c r="T631">
        <f>2011 + Table1[[#This Row],[yr]]</f>
        <v>2011</v>
      </c>
      <c r="U631" t="str">
        <f t="shared" si="73"/>
        <v>January</v>
      </c>
      <c r="V631" t="str">
        <f t="shared" si="74"/>
        <v>12 PM</v>
      </c>
      <c r="W631" t="b">
        <f>Table1[[#This Row],[holiday]]</f>
        <v>0</v>
      </c>
      <c r="X631" t="str">
        <f t="shared" si="75"/>
        <v>Saturday</v>
      </c>
      <c r="Y631" t="str">
        <f t="shared" si="76"/>
        <v>Mist</v>
      </c>
      <c r="Z631" t="str">
        <f t="shared" si="77"/>
        <v>8.2 °C</v>
      </c>
      <c r="AA631" t="str">
        <f t="shared" si="77"/>
        <v>8.1 °C</v>
      </c>
      <c r="AB631" t="str">
        <f t="shared" si="78"/>
        <v>59 %</v>
      </c>
      <c r="AC631" t="str">
        <f t="shared" si="79"/>
        <v>13 km/h</v>
      </c>
      <c r="AD631">
        <f>Table1[[#This Row],[casual]]</f>
        <v>12</v>
      </c>
      <c r="AE631">
        <f>Table1[[#This Row],[registered]]</f>
        <v>66</v>
      </c>
      <c r="AF631">
        <f>Table1[[#This Row],[cnt]]</f>
        <v>78</v>
      </c>
    </row>
    <row r="632" spans="1:32" ht="15" thickBot="1" x14ac:dyDescent="0.35">
      <c r="A632" s="26">
        <v>631</v>
      </c>
      <c r="B632" s="17">
        <v>40572</v>
      </c>
      <c r="C632" s="10">
        <v>1</v>
      </c>
      <c r="D632" s="10">
        <v>0</v>
      </c>
      <c r="E632" s="10">
        <v>1</v>
      </c>
      <c r="F632" s="10">
        <v>13</v>
      </c>
      <c r="G632" s="18" t="b">
        <v>0</v>
      </c>
      <c r="H632" s="10">
        <v>6</v>
      </c>
      <c r="I632" s="10">
        <v>2</v>
      </c>
      <c r="J632" s="10">
        <v>0.22</v>
      </c>
      <c r="K632" s="10">
        <v>0.2273</v>
      </c>
      <c r="L632" s="10">
        <v>0.55000000000000004</v>
      </c>
      <c r="M632" s="10">
        <v>0.16420000000000001</v>
      </c>
      <c r="N632" s="10">
        <v>9</v>
      </c>
      <c r="O632" s="10">
        <v>56</v>
      </c>
      <c r="P632" s="10">
        <v>65</v>
      </c>
      <c r="Q632" s="31">
        <v>631</v>
      </c>
      <c r="R632" s="32">
        <v>40572</v>
      </c>
      <c r="S632" s="33" t="str">
        <f t="shared" si="72"/>
        <v>Winter</v>
      </c>
      <c r="T632" s="33">
        <f>2011 + Table1[[#This Row],[yr]]</f>
        <v>2011</v>
      </c>
      <c r="U632" s="33" t="str">
        <f t="shared" si="73"/>
        <v>January</v>
      </c>
      <c r="V632" s="33" t="str">
        <f t="shared" si="74"/>
        <v>01 PM</v>
      </c>
      <c r="W632" s="33" t="b">
        <f>Table1[[#This Row],[holiday]]</f>
        <v>0</v>
      </c>
      <c r="X632" s="33" t="str">
        <f t="shared" si="75"/>
        <v>Saturday</v>
      </c>
      <c r="Y632" s="33" t="str">
        <f t="shared" si="76"/>
        <v>Mist</v>
      </c>
      <c r="Z632" s="33" t="str">
        <f t="shared" si="77"/>
        <v>9 °C</v>
      </c>
      <c r="AA632" s="33" t="str">
        <f t="shared" si="77"/>
        <v>9.3 °C</v>
      </c>
      <c r="AB632" s="33" t="str">
        <f t="shared" si="78"/>
        <v>55 %</v>
      </c>
      <c r="AC632" s="33" t="str">
        <f t="shared" si="79"/>
        <v>11 km/h</v>
      </c>
      <c r="AD632" s="33">
        <f>Table1[[#This Row],[casual]]</f>
        <v>9</v>
      </c>
      <c r="AE632" s="33">
        <f>Table1[[#This Row],[registered]]</f>
        <v>56</v>
      </c>
      <c r="AF632" s="33">
        <f>Table1[[#This Row],[cnt]]</f>
        <v>65</v>
      </c>
    </row>
    <row r="633" spans="1:32" ht="15" thickBot="1" x14ac:dyDescent="0.35">
      <c r="A633" s="26">
        <v>632</v>
      </c>
      <c r="B633" s="17">
        <v>40572</v>
      </c>
      <c r="C633" s="10">
        <v>1</v>
      </c>
      <c r="D633" s="10">
        <v>0</v>
      </c>
      <c r="E633" s="10">
        <v>1</v>
      </c>
      <c r="F633" s="10">
        <v>14</v>
      </c>
      <c r="G633" s="18" t="b">
        <v>0</v>
      </c>
      <c r="H633" s="10">
        <v>6</v>
      </c>
      <c r="I633" s="10">
        <v>2</v>
      </c>
      <c r="J633" s="10">
        <v>0.22</v>
      </c>
      <c r="K633" s="10">
        <v>0.2273</v>
      </c>
      <c r="L633" s="10">
        <v>0.6</v>
      </c>
      <c r="M633" s="10">
        <v>0.1343</v>
      </c>
      <c r="N633" s="10">
        <v>10</v>
      </c>
      <c r="O633" s="10">
        <v>89</v>
      </c>
      <c r="P633" s="10">
        <v>99</v>
      </c>
      <c r="Q633" s="10">
        <v>632</v>
      </c>
      <c r="R633" s="17">
        <v>40572</v>
      </c>
      <c r="S633" t="str">
        <f t="shared" si="72"/>
        <v>Winter</v>
      </c>
      <c r="T633">
        <f>2011 + Table1[[#This Row],[yr]]</f>
        <v>2011</v>
      </c>
      <c r="U633" t="str">
        <f t="shared" si="73"/>
        <v>January</v>
      </c>
      <c r="V633" t="str">
        <f t="shared" si="74"/>
        <v>02 PM</v>
      </c>
      <c r="W633" t="b">
        <f>Table1[[#This Row],[holiday]]</f>
        <v>0</v>
      </c>
      <c r="X633" t="str">
        <f t="shared" si="75"/>
        <v>Saturday</v>
      </c>
      <c r="Y633" t="str">
        <f t="shared" si="76"/>
        <v>Mist</v>
      </c>
      <c r="Z633" t="str">
        <f t="shared" si="77"/>
        <v>9 °C</v>
      </c>
      <c r="AA633" t="str">
        <f t="shared" si="77"/>
        <v>9.3 °C</v>
      </c>
      <c r="AB633" t="str">
        <f t="shared" si="78"/>
        <v>60 %</v>
      </c>
      <c r="AC633" t="str">
        <f t="shared" si="79"/>
        <v>9 km/h</v>
      </c>
      <c r="AD633">
        <f>Table1[[#This Row],[casual]]</f>
        <v>10</v>
      </c>
      <c r="AE633">
        <f>Table1[[#This Row],[registered]]</f>
        <v>89</v>
      </c>
      <c r="AF633">
        <f>Table1[[#This Row],[cnt]]</f>
        <v>99</v>
      </c>
    </row>
    <row r="634" spans="1:32" ht="15" thickBot="1" x14ac:dyDescent="0.35">
      <c r="A634" s="26">
        <v>633</v>
      </c>
      <c r="B634" s="17">
        <v>40572</v>
      </c>
      <c r="C634" s="10">
        <v>1</v>
      </c>
      <c r="D634" s="10">
        <v>0</v>
      </c>
      <c r="E634" s="10">
        <v>1</v>
      </c>
      <c r="F634" s="10">
        <v>15</v>
      </c>
      <c r="G634" s="18" t="b">
        <v>0</v>
      </c>
      <c r="H634" s="10">
        <v>6</v>
      </c>
      <c r="I634" s="10">
        <v>1</v>
      </c>
      <c r="J634" s="10">
        <v>0.22</v>
      </c>
      <c r="K634" s="10">
        <v>0.21210000000000001</v>
      </c>
      <c r="L634" s="10">
        <v>0.69</v>
      </c>
      <c r="M634" s="10">
        <v>0.25369999999999998</v>
      </c>
      <c r="N634" s="10">
        <v>22</v>
      </c>
      <c r="O634" s="10">
        <v>98</v>
      </c>
      <c r="P634" s="10">
        <v>120</v>
      </c>
      <c r="Q634" s="31">
        <v>633</v>
      </c>
      <c r="R634" s="32">
        <v>40572</v>
      </c>
      <c r="S634" s="33" t="str">
        <f t="shared" si="72"/>
        <v>Winter</v>
      </c>
      <c r="T634" s="33">
        <f>2011 + Table1[[#This Row],[yr]]</f>
        <v>2011</v>
      </c>
      <c r="U634" s="33" t="str">
        <f t="shared" si="73"/>
        <v>January</v>
      </c>
      <c r="V634" s="33" t="str">
        <f t="shared" si="74"/>
        <v>03 PM</v>
      </c>
      <c r="W634" s="33" t="b">
        <f>Table1[[#This Row],[holiday]]</f>
        <v>0</v>
      </c>
      <c r="X634" s="33" t="str">
        <f t="shared" si="75"/>
        <v>Saturday</v>
      </c>
      <c r="Y634" s="33" t="str">
        <f t="shared" si="76"/>
        <v>Clear</v>
      </c>
      <c r="Z634" s="33" t="str">
        <f t="shared" si="77"/>
        <v>9 °C</v>
      </c>
      <c r="AA634" s="33" t="str">
        <f t="shared" si="77"/>
        <v>8.7 °C</v>
      </c>
      <c r="AB634" s="33" t="str">
        <f t="shared" si="78"/>
        <v>69 %</v>
      </c>
      <c r="AC634" s="33" t="str">
        <f t="shared" si="79"/>
        <v>17 km/h</v>
      </c>
      <c r="AD634" s="33">
        <f>Table1[[#This Row],[casual]]</f>
        <v>22</v>
      </c>
      <c r="AE634" s="33">
        <f>Table1[[#This Row],[registered]]</f>
        <v>98</v>
      </c>
      <c r="AF634" s="33">
        <f>Table1[[#This Row],[cnt]]</f>
        <v>120</v>
      </c>
    </row>
    <row r="635" spans="1:32" ht="15" thickBot="1" x14ac:dyDescent="0.35">
      <c r="A635" s="26">
        <v>634</v>
      </c>
      <c r="B635" s="17">
        <v>40572</v>
      </c>
      <c r="C635" s="10">
        <v>1</v>
      </c>
      <c r="D635" s="10">
        <v>0</v>
      </c>
      <c r="E635" s="10">
        <v>1</v>
      </c>
      <c r="F635" s="10">
        <v>16</v>
      </c>
      <c r="G635" s="18" t="b">
        <v>0</v>
      </c>
      <c r="H635" s="10">
        <v>6</v>
      </c>
      <c r="I635" s="10">
        <v>1</v>
      </c>
      <c r="J635" s="10">
        <v>0.24</v>
      </c>
      <c r="K635" s="10">
        <v>0.2424</v>
      </c>
      <c r="L635" s="10">
        <v>0.6</v>
      </c>
      <c r="M635" s="10">
        <v>0.16420000000000001</v>
      </c>
      <c r="N635" s="10">
        <v>19</v>
      </c>
      <c r="O635" s="10">
        <v>88</v>
      </c>
      <c r="P635" s="10">
        <v>107</v>
      </c>
      <c r="Q635" s="10">
        <v>634</v>
      </c>
      <c r="R635" s="17">
        <v>40572</v>
      </c>
      <c r="S635" t="str">
        <f t="shared" si="72"/>
        <v>Winter</v>
      </c>
      <c r="T635">
        <f>2011 + Table1[[#This Row],[yr]]</f>
        <v>2011</v>
      </c>
      <c r="U635" t="str">
        <f t="shared" si="73"/>
        <v>January</v>
      </c>
      <c r="V635" t="str">
        <f t="shared" si="74"/>
        <v>04 PM</v>
      </c>
      <c r="W635" t="b">
        <f>Table1[[#This Row],[holiday]]</f>
        <v>0</v>
      </c>
      <c r="X635" t="str">
        <f t="shared" si="75"/>
        <v>Saturday</v>
      </c>
      <c r="Y635" t="str">
        <f t="shared" si="76"/>
        <v>Clear</v>
      </c>
      <c r="Z635" t="str">
        <f t="shared" si="77"/>
        <v>9.8 °C</v>
      </c>
      <c r="AA635" t="str">
        <f t="shared" si="77"/>
        <v>9.9 °C</v>
      </c>
      <c r="AB635" t="str">
        <f t="shared" si="78"/>
        <v>60 %</v>
      </c>
      <c r="AC635" t="str">
        <f t="shared" si="79"/>
        <v>11 km/h</v>
      </c>
      <c r="AD635">
        <f>Table1[[#This Row],[casual]]</f>
        <v>19</v>
      </c>
      <c r="AE635">
        <f>Table1[[#This Row],[registered]]</f>
        <v>88</v>
      </c>
      <c r="AF635">
        <f>Table1[[#This Row],[cnt]]</f>
        <v>107</v>
      </c>
    </row>
    <row r="636" spans="1:32" ht="15" thickBot="1" x14ac:dyDescent="0.35">
      <c r="A636" s="26">
        <v>635</v>
      </c>
      <c r="B636" s="17">
        <v>40572</v>
      </c>
      <c r="C636" s="10">
        <v>1</v>
      </c>
      <c r="D636" s="10">
        <v>0</v>
      </c>
      <c r="E636" s="10">
        <v>1</v>
      </c>
      <c r="F636" s="10">
        <v>17</v>
      </c>
      <c r="G636" s="18" t="b">
        <v>0</v>
      </c>
      <c r="H636" s="10">
        <v>6</v>
      </c>
      <c r="I636" s="10">
        <v>1</v>
      </c>
      <c r="J636" s="10">
        <v>0.24</v>
      </c>
      <c r="K636" s="10">
        <v>0.28789999999999999</v>
      </c>
      <c r="L636" s="10">
        <v>0.6</v>
      </c>
      <c r="M636" s="10">
        <v>0</v>
      </c>
      <c r="N636" s="10">
        <v>9</v>
      </c>
      <c r="O636" s="10">
        <v>82</v>
      </c>
      <c r="P636" s="10">
        <v>91</v>
      </c>
      <c r="Q636" s="31">
        <v>635</v>
      </c>
      <c r="R636" s="32">
        <v>40572</v>
      </c>
      <c r="S636" s="33" t="str">
        <f t="shared" si="72"/>
        <v>Winter</v>
      </c>
      <c r="T636" s="33">
        <f>2011 + Table1[[#This Row],[yr]]</f>
        <v>2011</v>
      </c>
      <c r="U636" s="33" t="str">
        <f t="shared" si="73"/>
        <v>January</v>
      </c>
      <c r="V636" s="33" t="str">
        <f t="shared" si="74"/>
        <v>05 PM</v>
      </c>
      <c r="W636" s="33" t="b">
        <f>Table1[[#This Row],[holiday]]</f>
        <v>0</v>
      </c>
      <c r="X636" s="33" t="str">
        <f t="shared" si="75"/>
        <v>Saturday</v>
      </c>
      <c r="Y636" s="33" t="str">
        <f t="shared" si="76"/>
        <v>Clear</v>
      </c>
      <c r="Z636" s="33" t="str">
        <f t="shared" si="77"/>
        <v>9.8 °C</v>
      </c>
      <c r="AA636" s="33" t="str">
        <f t="shared" si="77"/>
        <v>11.8 °C</v>
      </c>
      <c r="AB636" s="33" t="str">
        <f t="shared" si="78"/>
        <v>60 %</v>
      </c>
      <c r="AC636" s="33" t="str">
        <f t="shared" si="79"/>
        <v>0 km/h</v>
      </c>
      <c r="AD636" s="33">
        <f>Table1[[#This Row],[casual]]</f>
        <v>9</v>
      </c>
      <c r="AE636" s="33">
        <f>Table1[[#This Row],[registered]]</f>
        <v>82</v>
      </c>
      <c r="AF636" s="33">
        <f>Table1[[#This Row],[cnt]]</f>
        <v>91</v>
      </c>
    </row>
    <row r="637" spans="1:32" ht="15" thickBot="1" x14ac:dyDescent="0.35">
      <c r="A637" s="26">
        <v>636</v>
      </c>
      <c r="B637" s="17">
        <v>40572</v>
      </c>
      <c r="C637" s="10">
        <v>1</v>
      </c>
      <c r="D637" s="10">
        <v>0</v>
      </c>
      <c r="E637" s="10">
        <v>1</v>
      </c>
      <c r="F637" s="10">
        <v>18</v>
      </c>
      <c r="G637" s="18" t="b">
        <v>0</v>
      </c>
      <c r="H637" s="10">
        <v>6</v>
      </c>
      <c r="I637" s="10">
        <v>1</v>
      </c>
      <c r="J637" s="10">
        <v>0.22</v>
      </c>
      <c r="K637" s="10">
        <v>0.2273</v>
      </c>
      <c r="L637" s="10">
        <v>0.69</v>
      </c>
      <c r="M637" s="10">
        <v>0.1343</v>
      </c>
      <c r="N637" s="10">
        <v>9</v>
      </c>
      <c r="O637" s="10">
        <v>59</v>
      </c>
      <c r="P637" s="10">
        <v>68</v>
      </c>
      <c r="Q637" s="10">
        <v>636</v>
      </c>
      <c r="R637" s="17">
        <v>40572</v>
      </c>
      <c r="S637" t="str">
        <f t="shared" si="72"/>
        <v>Winter</v>
      </c>
      <c r="T637">
        <f>2011 + Table1[[#This Row],[yr]]</f>
        <v>2011</v>
      </c>
      <c r="U637" t="str">
        <f t="shared" si="73"/>
        <v>January</v>
      </c>
      <c r="V637" t="str">
        <f t="shared" si="74"/>
        <v>06 PM</v>
      </c>
      <c r="W637" t="b">
        <f>Table1[[#This Row],[holiday]]</f>
        <v>0</v>
      </c>
      <c r="X637" t="str">
        <f t="shared" si="75"/>
        <v>Saturday</v>
      </c>
      <c r="Y637" t="str">
        <f t="shared" si="76"/>
        <v>Clear</v>
      </c>
      <c r="Z637" t="str">
        <f t="shared" si="77"/>
        <v>9 °C</v>
      </c>
      <c r="AA637" t="str">
        <f t="shared" si="77"/>
        <v>9.3 °C</v>
      </c>
      <c r="AB637" t="str">
        <f t="shared" si="78"/>
        <v>69 %</v>
      </c>
      <c r="AC637" t="str">
        <f t="shared" si="79"/>
        <v>9 km/h</v>
      </c>
      <c r="AD637">
        <f>Table1[[#This Row],[casual]]</f>
        <v>9</v>
      </c>
      <c r="AE637">
        <f>Table1[[#This Row],[registered]]</f>
        <v>59</v>
      </c>
      <c r="AF637">
        <f>Table1[[#This Row],[cnt]]</f>
        <v>68</v>
      </c>
    </row>
    <row r="638" spans="1:32" ht="15" thickBot="1" x14ac:dyDescent="0.35">
      <c r="A638" s="26">
        <v>637</v>
      </c>
      <c r="B638" s="17">
        <v>40572</v>
      </c>
      <c r="C638" s="10">
        <v>1</v>
      </c>
      <c r="D638" s="10">
        <v>0</v>
      </c>
      <c r="E638" s="10">
        <v>1</v>
      </c>
      <c r="F638" s="10">
        <v>19</v>
      </c>
      <c r="G638" s="18" t="b">
        <v>0</v>
      </c>
      <c r="H638" s="10">
        <v>6</v>
      </c>
      <c r="I638" s="10">
        <v>2</v>
      </c>
      <c r="J638" s="10">
        <v>0.22</v>
      </c>
      <c r="K638" s="10">
        <v>0.21210000000000001</v>
      </c>
      <c r="L638" s="10">
        <v>0.69</v>
      </c>
      <c r="M638" s="10">
        <v>0.25369999999999998</v>
      </c>
      <c r="N638" s="10">
        <v>6</v>
      </c>
      <c r="O638" s="10">
        <v>52</v>
      </c>
      <c r="P638" s="10">
        <v>58</v>
      </c>
      <c r="Q638" s="31">
        <v>637</v>
      </c>
      <c r="R638" s="32">
        <v>40572</v>
      </c>
      <c r="S638" s="33" t="str">
        <f t="shared" si="72"/>
        <v>Winter</v>
      </c>
      <c r="T638" s="33">
        <f>2011 + Table1[[#This Row],[yr]]</f>
        <v>2011</v>
      </c>
      <c r="U638" s="33" t="str">
        <f t="shared" si="73"/>
        <v>January</v>
      </c>
      <c r="V638" s="33" t="str">
        <f t="shared" si="74"/>
        <v>07 PM</v>
      </c>
      <c r="W638" s="33" t="b">
        <f>Table1[[#This Row],[holiday]]</f>
        <v>0</v>
      </c>
      <c r="X638" s="33" t="str">
        <f t="shared" si="75"/>
        <v>Saturday</v>
      </c>
      <c r="Y638" s="33" t="str">
        <f t="shared" si="76"/>
        <v>Mist</v>
      </c>
      <c r="Z638" s="33" t="str">
        <f t="shared" si="77"/>
        <v>9 °C</v>
      </c>
      <c r="AA638" s="33" t="str">
        <f t="shared" si="77"/>
        <v>8.7 °C</v>
      </c>
      <c r="AB638" s="33" t="str">
        <f t="shared" si="78"/>
        <v>69 %</v>
      </c>
      <c r="AC638" s="33" t="str">
        <f t="shared" si="79"/>
        <v>17 km/h</v>
      </c>
      <c r="AD638" s="33">
        <f>Table1[[#This Row],[casual]]</f>
        <v>6</v>
      </c>
      <c r="AE638" s="33">
        <f>Table1[[#This Row],[registered]]</f>
        <v>52</v>
      </c>
      <c r="AF638" s="33">
        <f>Table1[[#This Row],[cnt]]</f>
        <v>58</v>
      </c>
    </row>
    <row r="639" spans="1:32" ht="15" thickBot="1" x14ac:dyDescent="0.35">
      <c r="A639" s="26">
        <v>638</v>
      </c>
      <c r="B639" s="17">
        <v>40572</v>
      </c>
      <c r="C639" s="10">
        <v>1</v>
      </c>
      <c r="D639" s="10">
        <v>0</v>
      </c>
      <c r="E639" s="10">
        <v>1</v>
      </c>
      <c r="F639" s="10">
        <v>20</v>
      </c>
      <c r="G639" s="18" t="b">
        <v>0</v>
      </c>
      <c r="H639" s="10">
        <v>6</v>
      </c>
      <c r="I639" s="10">
        <v>1</v>
      </c>
      <c r="J639" s="10">
        <v>0.18</v>
      </c>
      <c r="K639" s="10">
        <v>0.21210000000000001</v>
      </c>
      <c r="L639" s="10">
        <v>0.74</v>
      </c>
      <c r="M639" s="10">
        <v>8.9599999999999999E-2</v>
      </c>
      <c r="N639" s="10">
        <v>1</v>
      </c>
      <c r="O639" s="10">
        <v>42</v>
      </c>
      <c r="P639" s="10">
        <v>43</v>
      </c>
      <c r="Q639" s="10">
        <v>638</v>
      </c>
      <c r="R639" s="17">
        <v>40572</v>
      </c>
      <c r="S639" t="str">
        <f t="shared" si="72"/>
        <v>Winter</v>
      </c>
      <c r="T639">
        <f>2011 + Table1[[#This Row],[yr]]</f>
        <v>2011</v>
      </c>
      <c r="U639" t="str">
        <f t="shared" si="73"/>
        <v>January</v>
      </c>
      <c r="V639" t="str">
        <f t="shared" si="74"/>
        <v>08 PM</v>
      </c>
      <c r="W639" t="b">
        <f>Table1[[#This Row],[holiday]]</f>
        <v>0</v>
      </c>
      <c r="X639" t="str">
        <f t="shared" si="75"/>
        <v>Saturday</v>
      </c>
      <c r="Y639" t="str">
        <f t="shared" si="76"/>
        <v>Clear</v>
      </c>
      <c r="Z639" t="str">
        <f t="shared" si="77"/>
        <v>7.4 °C</v>
      </c>
      <c r="AA639" t="str">
        <f t="shared" si="77"/>
        <v>8.7 °C</v>
      </c>
      <c r="AB639" t="str">
        <f t="shared" si="78"/>
        <v>74 %</v>
      </c>
      <c r="AC639" t="str">
        <f t="shared" si="79"/>
        <v>6 km/h</v>
      </c>
      <c r="AD639">
        <f>Table1[[#This Row],[casual]]</f>
        <v>1</v>
      </c>
      <c r="AE639">
        <f>Table1[[#This Row],[registered]]</f>
        <v>42</v>
      </c>
      <c r="AF639">
        <f>Table1[[#This Row],[cnt]]</f>
        <v>43</v>
      </c>
    </row>
    <row r="640" spans="1:32" ht="15" thickBot="1" x14ac:dyDescent="0.35">
      <c r="A640" s="26">
        <v>639</v>
      </c>
      <c r="B640" s="17">
        <v>40572</v>
      </c>
      <c r="C640" s="10">
        <v>1</v>
      </c>
      <c r="D640" s="10">
        <v>0</v>
      </c>
      <c r="E640" s="10">
        <v>1</v>
      </c>
      <c r="F640" s="10">
        <v>21</v>
      </c>
      <c r="G640" s="18" t="b">
        <v>0</v>
      </c>
      <c r="H640" s="10">
        <v>6</v>
      </c>
      <c r="I640" s="10">
        <v>1</v>
      </c>
      <c r="J640" s="10">
        <v>0.18</v>
      </c>
      <c r="K640" s="10">
        <v>0.21210000000000001</v>
      </c>
      <c r="L640" s="10">
        <v>0.74</v>
      </c>
      <c r="M640" s="10">
        <v>8.9599999999999999E-2</v>
      </c>
      <c r="N640" s="10">
        <v>1</v>
      </c>
      <c r="O640" s="10">
        <v>35</v>
      </c>
      <c r="P640" s="10">
        <v>36</v>
      </c>
      <c r="Q640" s="31">
        <v>639</v>
      </c>
      <c r="R640" s="32">
        <v>40572</v>
      </c>
      <c r="S640" s="33" t="str">
        <f t="shared" si="72"/>
        <v>Winter</v>
      </c>
      <c r="T640" s="33">
        <f>2011 + Table1[[#This Row],[yr]]</f>
        <v>2011</v>
      </c>
      <c r="U640" s="33" t="str">
        <f t="shared" si="73"/>
        <v>January</v>
      </c>
      <c r="V640" s="33" t="str">
        <f t="shared" si="74"/>
        <v>09 PM</v>
      </c>
      <c r="W640" s="33" t="b">
        <f>Table1[[#This Row],[holiday]]</f>
        <v>0</v>
      </c>
      <c r="X640" s="33" t="str">
        <f t="shared" si="75"/>
        <v>Saturday</v>
      </c>
      <c r="Y640" s="33" t="str">
        <f t="shared" si="76"/>
        <v>Clear</v>
      </c>
      <c r="Z640" s="33" t="str">
        <f t="shared" si="77"/>
        <v>7.4 °C</v>
      </c>
      <c r="AA640" s="33" t="str">
        <f t="shared" si="77"/>
        <v>8.7 °C</v>
      </c>
      <c r="AB640" s="33" t="str">
        <f t="shared" si="78"/>
        <v>74 %</v>
      </c>
      <c r="AC640" s="33" t="str">
        <f t="shared" si="79"/>
        <v>6 km/h</v>
      </c>
      <c r="AD640" s="33">
        <f>Table1[[#This Row],[casual]]</f>
        <v>1</v>
      </c>
      <c r="AE640" s="33">
        <f>Table1[[#This Row],[registered]]</f>
        <v>35</v>
      </c>
      <c r="AF640" s="33">
        <f>Table1[[#This Row],[cnt]]</f>
        <v>36</v>
      </c>
    </row>
    <row r="641" spans="1:32" ht="15" thickBot="1" x14ac:dyDescent="0.35">
      <c r="A641" s="26">
        <v>640</v>
      </c>
      <c r="B641" s="17">
        <v>40572</v>
      </c>
      <c r="C641" s="10">
        <v>1</v>
      </c>
      <c r="D641" s="10">
        <v>0</v>
      </c>
      <c r="E641" s="10">
        <v>1</v>
      </c>
      <c r="F641" s="10">
        <v>22</v>
      </c>
      <c r="G641" s="18" t="b">
        <v>0</v>
      </c>
      <c r="H641" s="10">
        <v>6</v>
      </c>
      <c r="I641" s="10">
        <v>1</v>
      </c>
      <c r="J641" s="10">
        <v>0.16</v>
      </c>
      <c r="K641" s="10">
        <v>0.19700000000000001</v>
      </c>
      <c r="L641" s="10">
        <v>0.8</v>
      </c>
      <c r="M641" s="10">
        <v>8.9599999999999999E-2</v>
      </c>
      <c r="N641" s="10">
        <v>4</v>
      </c>
      <c r="O641" s="10">
        <v>28</v>
      </c>
      <c r="P641" s="10">
        <v>32</v>
      </c>
      <c r="Q641" s="10">
        <v>640</v>
      </c>
      <c r="R641" s="17">
        <v>40572</v>
      </c>
      <c r="S641" t="str">
        <f t="shared" si="72"/>
        <v>Winter</v>
      </c>
      <c r="T641">
        <f>2011 + Table1[[#This Row],[yr]]</f>
        <v>2011</v>
      </c>
      <c r="U641" t="str">
        <f t="shared" si="73"/>
        <v>January</v>
      </c>
      <c r="V641" t="str">
        <f t="shared" si="74"/>
        <v>10 PM</v>
      </c>
      <c r="W641" t="b">
        <f>Table1[[#This Row],[holiday]]</f>
        <v>0</v>
      </c>
      <c r="X641" t="str">
        <f t="shared" si="75"/>
        <v>Saturday</v>
      </c>
      <c r="Y641" t="str">
        <f t="shared" si="76"/>
        <v>Clear</v>
      </c>
      <c r="Z641" t="str">
        <f t="shared" si="77"/>
        <v>6.6 °C</v>
      </c>
      <c r="AA641" t="str">
        <f t="shared" si="77"/>
        <v>8.1 °C</v>
      </c>
      <c r="AB641" t="str">
        <f t="shared" si="78"/>
        <v>80 %</v>
      </c>
      <c r="AC641" t="str">
        <f t="shared" si="79"/>
        <v>6 km/h</v>
      </c>
      <c r="AD641">
        <f>Table1[[#This Row],[casual]]</f>
        <v>4</v>
      </c>
      <c r="AE641">
        <f>Table1[[#This Row],[registered]]</f>
        <v>28</v>
      </c>
      <c r="AF641">
        <f>Table1[[#This Row],[cnt]]</f>
        <v>32</v>
      </c>
    </row>
    <row r="642" spans="1:32" ht="15" thickBot="1" x14ac:dyDescent="0.35">
      <c r="A642" s="26">
        <v>641</v>
      </c>
      <c r="B642" s="17">
        <v>40572</v>
      </c>
      <c r="C642" s="10">
        <v>1</v>
      </c>
      <c r="D642" s="10">
        <v>0</v>
      </c>
      <c r="E642" s="10">
        <v>1</v>
      </c>
      <c r="F642" s="10">
        <v>23</v>
      </c>
      <c r="G642" s="18" t="b">
        <v>0</v>
      </c>
      <c r="H642" s="10">
        <v>6</v>
      </c>
      <c r="I642" s="10">
        <v>1</v>
      </c>
      <c r="J642" s="10">
        <v>0.16</v>
      </c>
      <c r="K642" s="10">
        <v>0.19700000000000001</v>
      </c>
      <c r="L642" s="10">
        <v>0.8</v>
      </c>
      <c r="M642" s="10">
        <v>8.9599999999999999E-2</v>
      </c>
      <c r="N642" s="10">
        <v>3</v>
      </c>
      <c r="O642" s="10">
        <v>30</v>
      </c>
      <c r="P642" s="10">
        <v>33</v>
      </c>
      <c r="Q642" s="31">
        <v>641</v>
      </c>
      <c r="R642" s="32">
        <v>40572</v>
      </c>
      <c r="S642" s="33" t="str">
        <f t="shared" ref="S642:S705" si="80">CHOOSE(C642, "Winter", "Spring", "Summer", "Fall")</f>
        <v>Winter</v>
      </c>
      <c r="T642" s="33">
        <f>2011 + Table1[[#This Row],[yr]]</f>
        <v>2011</v>
      </c>
      <c r="U642" s="33" t="str">
        <f t="shared" ref="U642:U705" si="81">CHOOSE(E642+0, "January", "February")</f>
        <v>January</v>
      </c>
      <c r="V642" s="33" t="str">
        <f t="shared" ref="V642:V705" si="82">TEXT(F642/24, "hh AM/PM")</f>
        <v>11 PM</v>
      </c>
      <c r="W642" s="33" t="b">
        <f>Table1[[#This Row],[holiday]]</f>
        <v>0</v>
      </c>
      <c r="X642" s="33" t="str">
        <f t="shared" ref="X642:X705" si="83">CHOOSE(H642+1, "Sunday", "Monday", "Tuesday", "Wednesday", "Thursday", "Friday", "Saturday")</f>
        <v>Saturday</v>
      </c>
      <c r="Y642" s="33" t="str">
        <f t="shared" ref="Y642:Y705" si="84">CHOOSE(I642, "Clear", "Mist", "Light Snow/Rain", "Heavy Rain")</f>
        <v>Clear</v>
      </c>
      <c r="Z642" s="33" t="str">
        <f t="shared" ref="Z642:AA705" si="85">ROUND(J642 * 41, 1) &amp; " °C"</f>
        <v>6.6 °C</v>
      </c>
      <c r="AA642" s="33" t="str">
        <f t="shared" si="85"/>
        <v>8.1 °C</v>
      </c>
      <c r="AB642" s="33" t="str">
        <f t="shared" ref="AB642:AB705" si="86">ROUND(L642 * 100, 0) &amp; " %"</f>
        <v>80 %</v>
      </c>
      <c r="AC642" s="33" t="str">
        <f t="shared" ref="AC642:AC705" si="87">ROUND(M642 * 67, 1) &amp; " km/h"</f>
        <v>6 km/h</v>
      </c>
      <c r="AD642" s="33">
        <f>Table1[[#This Row],[casual]]</f>
        <v>3</v>
      </c>
      <c r="AE642" s="33">
        <f>Table1[[#This Row],[registered]]</f>
        <v>30</v>
      </c>
      <c r="AF642" s="33">
        <f>Table1[[#This Row],[cnt]]</f>
        <v>33</v>
      </c>
    </row>
    <row r="643" spans="1:32" ht="15" thickBot="1" x14ac:dyDescent="0.35">
      <c r="A643" s="26">
        <v>642</v>
      </c>
      <c r="B643" s="17">
        <v>40573</v>
      </c>
      <c r="C643" s="10">
        <v>1</v>
      </c>
      <c r="D643" s="10">
        <v>0</v>
      </c>
      <c r="E643" s="10">
        <v>1</v>
      </c>
      <c r="F643" s="10">
        <v>0</v>
      </c>
      <c r="G643" s="18" t="b">
        <v>0</v>
      </c>
      <c r="H643" s="10">
        <v>0</v>
      </c>
      <c r="I643" s="10">
        <v>1</v>
      </c>
      <c r="J643" s="10">
        <v>0.16</v>
      </c>
      <c r="K643" s="10">
        <v>0.18179999999999999</v>
      </c>
      <c r="L643" s="10">
        <v>0.8</v>
      </c>
      <c r="M643" s="10">
        <v>0.1045</v>
      </c>
      <c r="N643" s="10">
        <v>0</v>
      </c>
      <c r="O643" s="10">
        <v>33</v>
      </c>
      <c r="P643" s="10">
        <v>33</v>
      </c>
      <c r="Q643" s="10">
        <v>642</v>
      </c>
      <c r="R643" s="17">
        <v>40573</v>
      </c>
      <c r="S643" t="str">
        <f t="shared" si="80"/>
        <v>Winter</v>
      </c>
      <c r="T643">
        <f>2011 + Table1[[#This Row],[yr]]</f>
        <v>2011</v>
      </c>
      <c r="U643" t="str">
        <f t="shared" si="81"/>
        <v>January</v>
      </c>
      <c r="V643" t="str">
        <f t="shared" si="82"/>
        <v>12 AM</v>
      </c>
      <c r="W643" t="b">
        <f>Table1[[#This Row],[holiday]]</f>
        <v>0</v>
      </c>
      <c r="X643" t="str">
        <f t="shared" si="83"/>
        <v>Sunday</v>
      </c>
      <c r="Y643" t="str">
        <f t="shared" si="84"/>
        <v>Clear</v>
      </c>
      <c r="Z643" t="str">
        <f t="shared" si="85"/>
        <v>6.6 °C</v>
      </c>
      <c r="AA643" t="str">
        <f t="shared" si="85"/>
        <v>7.5 °C</v>
      </c>
      <c r="AB643" t="str">
        <f t="shared" si="86"/>
        <v>80 %</v>
      </c>
      <c r="AC643" t="str">
        <f t="shared" si="87"/>
        <v>7 km/h</v>
      </c>
      <c r="AD643">
        <f>Table1[[#This Row],[casual]]</f>
        <v>0</v>
      </c>
      <c r="AE643">
        <f>Table1[[#This Row],[registered]]</f>
        <v>33</v>
      </c>
      <c r="AF643">
        <f>Table1[[#This Row],[cnt]]</f>
        <v>33</v>
      </c>
    </row>
    <row r="644" spans="1:32" ht="15" thickBot="1" x14ac:dyDescent="0.35">
      <c r="A644" s="26">
        <v>643</v>
      </c>
      <c r="B644" s="17">
        <v>40573</v>
      </c>
      <c r="C644" s="10">
        <v>1</v>
      </c>
      <c r="D644" s="10">
        <v>0</v>
      </c>
      <c r="E644" s="10">
        <v>1</v>
      </c>
      <c r="F644" s="10">
        <v>1</v>
      </c>
      <c r="G644" s="18" t="b">
        <v>0</v>
      </c>
      <c r="H644" s="10">
        <v>0</v>
      </c>
      <c r="I644" s="10">
        <v>1</v>
      </c>
      <c r="J644" s="10">
        <v>0.14000000000000001</v>
      </c>
      <c r="K644" s="10">
        <v>0.21210000000000001</v>
      </c>
      <c r="L644" s="10">
        <v>0.8</v>
      </c>
      <c r="M644" s="10">
        <v>0</v>
      </c>
      <c r="N644" s="10">
        <v>7</v>
      </c>
      <c r="O644" s="10">
        <v>22</v>
      </c>
      <c r="P644" s="10">
        <v>29</v>
      </c>
      <c r="Q644" s="31">
        <v>643</v>
      </c>
      <c r="R644" s="32">
        <v>40573</v>
      </c>
      <c r="S644" s="33" t="str">
        <f t="shared" si="80"/>
        <v>Winter</v>
      </c>
      <c r="T644" s="33">
        <f>2011 + Table1[[#This Row],[yr]]</f>
        <v>2011</v>
      </c>
      <c r="U644" s="33" t="str">
        <f t="shared" si="81"/>
        <v>January</v>
      </c>
      <c r="V644" s="33" t="str">
        <f t="shared" si="82"/>
        <v>01 AM</v>
      </c>
      <c r="W644" s="33" t="b">
        <f>Table1[[#This Row],[holiday]]</f>
        <v>0</v>
      </c>
      <c r="X644" s="33" t="str">
        <f t="shared" si="83"/>
        <v>Sunday</v>
      </c>
      <c r="Y644" s="33" t="str">
        <f t="shared" si="84"/>
        <v>Clear</v>
      </c>
      <c r="Z644" s="33" t="str">
        <f t="shared" si="85"/>
        <v>5.7 °C</v>
      </c>
      <c r="AA644" s="33" t="str">
        <f t="shared" si="85"/>
        <v>8.7 °C</v>
      </c>
      <c r="AB644" s="33" t="str">
        <f t="shared" si="86"/>
        <v>80 %</v>
      </c>
      <c r="AC644" s="33" t="str">
        <f t="shared" si="87"/>
        <v>0 km/h</v>
      </c>
      <c r="AD644" s="33">
        <f>Table1[[#This Row],[casual]]</f>
        <v>7</v>
      </c>
      <c r="AE644" s="33">
        <f>Table1[[#This Row],[registered]]</f>
        <v>22</v>
      </c>
      <c r="AF644" s="33">
        <f>Table1[[#This Row],[cnt]]</f>
        <v>29</v>
      </c>
    </row>
    <row r="645" spans="1:32" ht="15" thickBot="1" x14ac:dyDescent="0.35">
      <c r="A645" s="26">
        <v>644</v>
      </c>
      <c r="B645" s="17">
        <v>40573</v>
      </c>
      <c r="C645" s="10">
        <v>1</v>
      </c>
      <c r="D645" s="10">
        <v>0</v>
      </c>
      <c r="E645" s="10">
        <v>1</v>
      </c>
      <c r="F645" s="10">
        <v>2</v>
      </c>
      <c r="G645" s="18" t="b">
        <v>0</v>
      </c>
      <c r="H645" s="10">
        <v>0</v>
      </c>
      <c r="I645" s="10">
        <v>1</v>
      </c>
      <c r="J645" s="10">
        <v>0.16</v>
      </c>
      <c r="K645" s="10">
        <v>0.2273</v>
      </c>
      <c r="L645" s="10">
        <v>0.8</v>
      </c>
      <c r="M645" s="10">
        <v>0</v>
      </c>
      <c r="N645" s="10">
        <v>1</v>
      </c>
      <c r="O645" s="10">
        <v>10</v>
      </c>
      <c r="P645" s="10">
        <v>11</v>
      </c>
      <c r="Q645" s="10">
        <v>644</v>
      </c>
      <c r="R645" s="17">
        <v>40573</v>
      </c>
      <c r="S645" t="str">
        <f t="shared" si="80"/>
        <v>Winter</v>
      </c>
      <c r="T645">
        <f>2011 + Table1[[#This Row],[yr]]</f>
        <v>2011</v>
      </c>
      <c r="U645" t="str">
        <f t="shared" si="81"/>
        <v>January</v>
      </c>
      <c r="V645" t="str">
        <f t="shared" si="82"/>
        <v>02 AM</v>
      </c>
      <c r="W645" t="b">
        <f>Table1[[#This Row],[holiday]]</f>
        <v>0</v>
      </c>
      <c r="X645" t="str">
        <f t="shared" si="83"/>
        <v>Sunday</v>
      </c>
      <c r="Y645" t="str">
        <f t="shared" si="84"/>
        <v>Clear</v>
      </c>
      <c r="Z645" t="str">
        <f t="shared" si="85"/>
        <v>6.6 °C</v>
      </c>
      <c r="AA645" t="str">
        <f t="shared" si="85"/>
        <v>9.3 °C</v>
      </c>
      <c r="AB645" t="str">
        <f t="shared" si="86"/>
        <v>80 %</v>
      </c>
      <c r="AC645" t="str">
        <f t="shared" si="87"/>
        <v>0 km/h</v>
      </c>
      <c r="AD645">
        <f>Table1[[#This Row],[casual]]</f>
        <v>1</v>
      </c>
      <c r="AE645">
        <f>Table1[[#This Row],[registered]]</f>
        <v>10</v>
      </c>
      <c r="AF645">
        <f>Table1[[#This Row],[cnt]]</f>
        <v>11</v>
      </c>
    </row>
    <row r="646" spans="1:32" ht="15" thickBot="1" x14ac:dyDescent="0.35">
      <c r="A646" s="26">
        <v>645</v>
      </c>
      <c r="B646" s="17">
        <v>40573</v>
      </c>
      <c r="C646" s="10">
        <v>1</v>
      </c>
      <c r="D646" s="10">
        <v>0</v>
      </c>
      <c r="E646" s="10">
        <v>1</v>
      </c>
      <c r="F646" s="10">
        <v>3</v>
      </c>
      <c r="G646" s="18" t="b">
        <v>0</v>
      </c>
      <c r="H646" s="10">
        <v>0</v>
      </c>
      <c r="I646" s="10">
        <v>1</v>
      </c>
      <c r="J646" s="10">
        <v>0.14000000000000001</v>
      </c>
      <c r="K646" s="10">
        <v>0.21210000000000001</v>
      </c>
      <c r="L646" s="10">
        <v>0.93</v>
      </c>
      <c r="M646" s="10">
        <v>0</v>
      </c>
      <c r="N646" s="10">
        <v>1</v>
      </c>
      <c r="O646" s="10">
        <v>7</v>
      </c>
      <c r="P646" s="10">
        <v>8</v>
      </c>
      <c r="Q646" s="31">
        <v>645</v>
      </c>
      <c r="R646" s="32">
        <v>40573</v>
      </c>
      <c r="S646" s="33" t="str">
        <f t="shared" si="80"/>
        <v>Winter</v>
      </c>
      <c r="T646" s="33">
        <f>2011 + Table1[[#This Row],[yr]]</f>
        <v>2011</v>
      </c>
      <c r="U646" s="33" t="str">
        <f t="shared" si="81"/>
        <v>January</v>
      </c>
      <c r="V646" s="33" t="str">
        <f t="shared" si="82"/>
        <v>03 AM</v>
      </c>
      <c r="W646" s="33" t="b">
        <f>Table1[[#This Row],[holiday]]</f>
        <v>0</v>
      </c>
      <c r="X646" s="33" t="str">
        <f t="shared" si="83"/>
        <v>Sunday</v>
      </c>
      <c r="Y646" s="33" t="str">
        <f t="shared" si="84"/>
        <v>Clear</v>
      </c>
      <c r="Z646" s="33" t="str">
        <f t="shared" si="85"/>
        <v>5.7 °C</v>
      </c>
      <c r="AA646" s="33" t="str">
        <f t="shared" si="85"/>
        <v>8.7 °C</v>
      </c>
      <c r="AB646" s="33" t="str">
        <f t="shared" si="86"/>
        <v>93 %</v>
      </c>
      <c r="AC646" s="33" t="str">
        <f t="shared" si="87"/>
        <v>0 km/h</v>
      </c>
      <c r="AD646" s="33">
        <f>Table1[[#This Row],[casual]]</f>
        <v>1</v>
      </c>
      <c r="AE646" s="33">
        <f>Table1[[#This Row],[registered]]</f>
        <v>7</v>
      </c>
      <c r="AF646" s="33">
        <f>Table1[[#This Row],[cnt]]</f>
        <v>8</v>
      </c>
    </row>
    <row r="647" spans="1:32" ht="15" thickBot="1" x14ac:dyDescent="0.35">
      <c r="A647" s="26">
        <v>646</v>
      </c>
      <c r="B647" s="17">
        <v>40573</v>
      </c>
      <c r="C647" s="10">
        <v>1</v>
      </c>
      <c r="D647" s="10">
        <v>0</v>
      </c>
      <c r="E647" s="10">
        <v>1</v>
      </c>
      <c r="F647" s="10">
        <v>4</v>
      </c>
      <c r="G647" s="18" t="b">
        <v>0</v>
      </c>
      <c r="H647" s="10">
        <v>0</v>
      </c>
      <c r="I647" s="10">
        <v>1</v>
      </c>
      <c r="J647" s="10">
        <v>0.14000000000000001</v>
      </c>
      <c r="K647" s="10">
        <v>0.21210000000000001</v>
      </c>
      <c r="L647" s="10">
        <v>0.93</v>
      </c>
      <c r="M647" s="10">
        <v>0</v>
      </c>
      <c r="N647" s="10">
        <v>0</v>
      </c>
      <c r="O647" s="10">
        <v>1</v>
      </c>
      <c r="P647" s="10">
        <v>1</v>
      </c>
      <c r="Q647" s="10">
        <v>646</v>
      </c>
      <c r="R647" s="17">
        <v>40573</v>
      </c>
      <c r="S647" t="str">
        <f t="shared" si="80"/>
        <v>Winter</v>
      </c>
      <c r="T647">
        <f>2011 + Table1[[#This Row],[yr]]</f>
        <v>2011</v>
      </c>
      <c r="U647" t="str">
        <f t="shared" si="81"/>
        <v>January</v>
      </c>
      <c r="V647" t="str">
        <f t="shared" si="82"/>
        <v>04 AM</v>
      </c>
      <c r="W647" t="b">
        <f>Table1[[#This Row],[holiday]]</f>
        <v>0</v>
      </c>
      <c r="X647" t="str">
        <f t="shared" si="83"/>
        <v>Sunday</v>
      </c>
      <c r="Y647" t="str">
        <f t="shared" si="84"/>
        <v>Clear</v>
      </c>
      <c r="Z647" t="str">
        <f t="shared" si="85"/>
        <v>5.7 °C</v>
      </c>
      <c r="AA647" t="str">
        <f t="shared" si="85"/>
        <v>8.7 °C</v>
      </c>
      <c r="AB647" t="str">
        <f t="shared" si="86"/>
        <v>93 %</v>
      </c>
      <c r="AC647" t="str">
        <f t="shared" si="87"/>
        <v>0 km/h</v>
      </c>
      <c r="AD647">
        <f>Table1[[#This Row],[casual]]</f>
        <v>0</v>
      </c>
      <c r="AE647">
        <f>Table1[[#This Row],[registered]]</f>
        <v>1</v>
      </c>
      <c r="AF647">
        <f>Table1[[#This Row],[cnt]]</f>
        <v>1</v>
      </c>
    </row>
    <row r="648" spans="1:32" ht="15" thickBot="1" x14ac:dyDescent="0.35">
      <c r="A648" s="26">
        <v>647</v>
      </c>
      <c r="B648" s="17">
        <v>40573</v>
      </c>
      <c r="C648" s="10">
        <v>1</v>
      </c>
      <c r="D648" s="10">
        <v>0</v>
      </c>
      <c r="E648" s="10">
        <v>1</v>
      </c>
      <c r="F648" s="10">
        <v>5</v>
      </c>
      <c r="G648" s="18" t="b">
        <v>0</v>
      </c>
      <c r="H648" s="10">
        <v>0</v>
      </c>
      <c r="I648" s="10">
        <v>1</v>
      </c>
      <c r="J648" s="10">
        <v>0.14000000000000001</v>
      </c>
      <c r="K648" s="10">
        <v>0.21210000000000001</v>
      </c>
      <c r="L648" s="10">
        <v>0.86</v>
      </c>
      <c r="M648" s="10">
        <v>0</v>
      </c>
      <c r="N648" s="10">
        <v>0</v>
      </c>
      <c r="O648" s="10">
        <v>3</v>
      </c>
      <c r="P648" s="10">
        <v>3</v>
      </c>
      <c r="Q648" s="31">
        <v>647</v>
      </c>
      <c r="R648" s="32">
        <v>40573</v>
      </c>
      <c r="S648" s="33" t="str">
        <f t="shared" si="80"/>
        <v>Winter</v>
      </c>
      <c r="T648" s="33">
        <f>2011 + Table1[[#This Row],[yr]]</f>
        <v>2011</v>
      </c>
      <c r="U648" s="33" t="str">
        <f t="shared" si="81"/>
        <v>January</v>
      </c>
      <c r="V648" s="33" t="str">
        <f t="shared" si="82"/>
        <v>05 AM</v>
      </c>
      <c r="W648" s="33" t="b">
        <f>Table1[[#This Row],[holiday]]</f>
        <v>0</v>
      </c>
      <c r="X648" s="33" t="str">
        <f t="shared" si="83"/>
        <v>Sunday</v>
      </c>
      <c r="Y648" s="33" t="str">
        <f t="shared" si="84"/>
        <v>Clear</v>
      </c>
      <c r="Z648" s="33" t="str">
        <f t="shared" si="85"/>
        <v>5.7 °C</v>
      </c>
      <c r="AA648" s="33" t="str">
        <f t="shared" si="85"/>
        <v>8.7 °C</v>
      </c>
      <c r="AB648" s="33" t="str">
        <f t="shared" si="86"/>
        <v>86 %</v>
      </c>
      <c r="AC648" s="33" t="str">
        <f t="shared" si="87"/>
        <v>0 km/h</v>
      </c>
      <c r="AD648" s="33">
        <f>Table1[[#This Row],[casual]]</f>
        <v>0</v>
      </c>
      <c r="AE648" s="33">
        <f>Table1[[#This Row],[registered]]</f>
        <v>3</v>
      </c>
      <c r="AF648" s="33">
        <f>Table1[[#This Row],[cnt]]</f>
        <v>3</v>
      </c>
    </row>
    <row r="649" spans="1:32" ht="15" thickBot="1" x14ac:dyDescent="0.35">
      <c r="A649" s="26">
        <v>648</v>
      </c>
      <c r="B649" s="17">
        <v>40573</v>
      </c>
      <c r="C649" s="10">
        <v>1</v>
      </c>
      <c r="D649" s="10">
        <v>0</v>
      </c>
      <c r="E649" s="10">
        <v>1</v>
      </c>
      <c r="F649" s="10">
        <v>7</v>
      </c>
      <c r="G649" s="18" t="b">
        <v>0</v>
      </c>
      <c r="H649" s="10">
        <v>0</v>
      </c>
      <c r="I649" s="10">
        <v>1</v>
      </c>
      <c r="J649" s="10">
        <v>0.14000000000000001</v>
      </c>
      <c r="K649" s="10">
        <v>0.21210000000000001</v>
      </c>
      <c r="L649" s="10">
        <v>0.86</v>
      </c>
      <c r="M649" s="10">
        <v>0</v>
      </c>
      <c r="N649" s="10">
        <v>0</v>
      </c>
      <c r="O649" s="10">
        <v>3</v>
      </c>
      <c r="P649" s="10">
        <v>3</v>
      </c>
      <c r="Q649" s="10">
        <v>648</v>
      </c>
      <c r="R649" s="17">
        <v>40573</v>
      </c>
      <c r="S649" t="str">
        <f t="shared" si="80"/>
        <v>Winter</v>
      </c>
      <c r="T649">
        <f>2011 + Table1[[#This Row],[yr]]</f>
        <v>2011</v>
      </c>
      <c r="U649" t="str">
        <f t="shared" si="81"/>
        <v>January</v>
      </c>
      <c r="V649" t="str">
        <f t="shared" si="82"/>
        <v>07 AM</v>
      </c>
      <c r="W649" t="b">
        <f>Table1[[#This Row],[holiday]]</f>
        <v>0</v>
      </c>
      <c r="X649" t="str">
        <f t="shared" si="83"/>
        <v>Sunday</v>
      </c>
      <c r="Y649" t="str">
        <f t="shared" si="84"/>
        <v>Clear</v>
      </c>
      <c r="Z649" t="str">
        <f t="shared" si="85"/>
        <v>5.7 °C</v>
      </c>
      <c r="AA649" t="str">
        <f t="shared" si="85"/>
        <v>8.7 °C</v>
      </c>
      <c r="AB649" t="str">
        <f t="shared" si="86"/>
        <v>86 %</v>
      </c>
      <c r="AC649" t="str">
        <f t="shared" si="87"/>
        <v>0 km/h</v>
      </c>
      <c r="AD649">
        <f>Table1[[#This Row],[casual]]</f>
        <v>0</v>
      </c>
      <c r="AE649">
        <f>Table1[[#This Row],[registered]]</f>
        <v>3</v>
      </c>
      <c r="AF649">
        <f>Table1[[#This Row],[cnt]]</f>
        <v>3</v>
      </c>
    </row>
    <row r="650" spans="1:32" ht="15" thickBot="1" x14ac:dyDescent="0.35">
      <c r="A650" s="26">
        <v>649</v>
      </c>
      <c r="B650" s="17">
        <v>40573</v>
      </c>
      <c r="C650" s="10">
        <v>1</v>
      </c>
      <c r="D650" s="10">
        <v>0</v>
      </c>
      <c r="E650" s="10">
        <v>1</v>
      </c>
      <c r="F650" s="10">
        <v>8</v>
      </c>
      <c r="G650" s="18" t="b">
        <v>0</v>
      </c>
      <c r="H650" s="10">
        <v>0</v>
      </c>
      <c r="I650" s="10">
        <v>2</v>
      </c>
      <c r="J650" s="10">
        <v>0.14000000000000001</v>
      </c>
      <c r="K650" s="10">
        <v>0.21210000000000001</v>
      </c>
      <c r="L650" s="10">
        <v>0.86</v>
      </c>
      <c r="M650" s="10">
        <v>0</v>
      </c>
      <c r="N650" s="10">
        <v>1</v>
      </c>
      <c r="O650" s="10">
        <v>11</v>
      </c>
      <c r="P650" s="10">
        <v>12</v>
      </c>
      <c r="Q650" s="31">
        <v>649</v>
      </c>
      <c r="R650" s="32">
        <v>40573</v>
      </c>
      <c r="S650" s="33" t="str">
        <f t="shared" si="80"/>
        <v>Winter</v>
      </c>
      <c r="T650" s="33">
        <f>2011 + Table1[[#This Row],[yr]]</f>
        <v>2011</v>
      </c>
      <c r="U650" s="33" t="str">
        <f t="shared" si="81"/>
        <v>January</v>
      </c>
      <c r="V650" s="33" t="str">
        <f t="shared" si="82"/>
        <v>08 AM</v>
      </c>
      <c r="W650" s="33" t="b">
        <f>Table1[[#This Row],[holiday]]</f>
        <v>0</v>
      </c>
      <c r="X650" s="33" t="str">
        <f t="shared" si="83"/>
        <v>Sunday</v>
      </c>
      <c r="Y650" s="33" t="str">
        <f t="shared" si="84"/>
        <v>Mist</v>
      </c>
      <c r="Z650" s="33" t="str">
        <f t="shared" si="85"/>
        <v>5.7 °C</v>
      </c>
      <c r="AA650" s="33" t="str">
        <f t="shared" si="85"/>
        <v>8.7 °C</v>
      </c>
      <c r="AB650" s="33" t="str">
        <f t="shared" si="86"/>
        <v>86 %</v>
      </c>
      <c r="AC650" s="33" t="str">
        <f t="shared" si="87"/>
        <v>0 km/h</v>
      </c>
      <c r="AD650" s="33">
        <f>Table1[[#This Row],[casual]]</f>
        <v>1</v>
      </c>
      <c r="AE650" s="33">
        <f>Table1[[#This Row],[registered]]</f>
        <v>11</v>
      </c>
      <c r="AF650" s="33">
        <f>Table1[[#This Row],[cnt]]</f>
        <v>12</v>
      </c>
    </row>
    <row r="651" spans="1:32" ht="15" thickBot="1" x14ac:dyDescent="0.35">
      <c r="A651" s="26">
        <v>650</v>
      </c>
      <c r="B651" s="17">
        <v>40573</v>
      </c>
      <c r="C651" s="10">
        <v>1</v>
      </c>
      <c r="D651" s="10">
        <v>0</v>
      </c>
      <c r="E651" s="10">
        <v>1</v>
      </c>
      <c r="F651" s="10">
        <v>9</v>
      </c>
      <c r="G651" s="18" t="b">
        <v>0</v>
      </c>
      <c r="H651" s="10">
        <v>0</v>
      </c>
      <c r="I651" s="10">
        <v>2</v>
      </c>
      <c r="J651" s="10">
        <v>0.16</v>
      </c>
      <c r="K651" s="10">
        <v>0.2273</v>
      </c>
      <c r="L651" s="10">
        <v>0.8</v>
      </c>
      <c r="M651" s="10">
        <v>0</v>
      </c>
      <c r="N651" s="10">
        <v>4</v>
      </c>
      <c r="O651" s="10">
        <v>34</v>
      </c>
      <c r="P651" s="10">
        <v>38</v>
      </c>
      <c r="Q651" s="10">
        <v>650</v>
      </c>
      <c r="R651" s="17">
        <v>40573</v>
      </c>
      <c r="S651" t="str">
        <f t="shared" si="80"/>
        <v>Winter</v>
      </c>
      <c r="T651">
        <f>2011 + Table1[[#This Row],[yr]]</f>
        <v>2011</v>
      </c>
      <c r="U651" t="str">
        <f t="shared" si="81"/>
        <v>January</v>
      </c>
      <c r="V651" t="str">
        <f t="shared" si="82"/>
        <v>09 AM</v>
      </c>
      <c r="W651" t="b">
        <f>Table1[[#This Row],[holiday]]</f>
        <v>0</v>
      </c>
      <c r="X651" t="str">
        <f t="shared" si="83"/>
        <v>Sunday</v>
      </c>
      <c r="Y651" t="str">
        <f t="shared" si="84"/>
        <v>Mist</v>
      </c>
      <c r="Z651" t="str">
        <f t="shared" si="85"/>
        <v>6.6 °C</v>
      </c>
      <c r="AA651" t="str">
        <f t="shared" si="85"/>
        <v>9.3 °C</v>
      </c>
      <c r="AB651" t="str">
        <f t="shared" si="86"/>
        <v>80 %</v>
      </c>
      <c r="AC651" t="str">
        <f t="shared" si="87"/>
        <v>0 km/h</v>
      </c>
      <c r="AD651">
        <f>Table1[[#This Row],[casual]]</f>
        <v>4</v>
      </c>
      <c r="AE651">
        <f>Table1[[#This Row],[registered]]</f>
        <v>34</v>
      </c>
      <c r="AF651">
        <f>Table1[[#This Row],[cnt]]</f>
        <v>38</v>
      </c>
    </row>
    <row r="652" spans="1:32" ht="15" thickBot="1" x14ac:dyDescent="0.35">
      <c r="A652" s="26">
        <v>651</v>
      </c>
      <c r="B652" s="17">
        <v>40573</v>
      </c>
      <c r="C652" s="10">
        <v>1</v>
      </c>
      <c r="D652" s="10">
        <v>0</v>
      </c>
      <c r="E652" s="10">
        <v>1</v>
      </c>
      <c r="F652" s="10">
        <v>10</v>
      </c>
      <c r="G652" s="18" t="b">
        <v>0</v>
      </c>
      <c r="H652" s="10">
        <v>0</v>
      </c>
      <c r="I652" s="10">
        <v>2</v>
      </c>
      <c r="J652" s="10">
        <v>0.18</v>
      </c>
      <c r="K652" s="10">
        <v>0.2424</v>
      </c>
      <c r="L652" s="10">
        <v>0.8</v>
      </c>
      <c r="M652" s="10">
        <v>0</v>
      </c>
      <c r="N652" s="10">
        <v>7</v>
      </c>
      <c r="O652" s="10">
        <v>57</v>
      </c>
      <c r="P652" s="10">
        <v>64</v>
      </c>
      <c r="Q652" s="31">
        <v>651</v>
      </c>
      <c r="R652" s="32">
        <v>40573</v>
      </c>
      <c r="S652" s="33" t="str">
        <f t="shared" si="80"/>
        <v>Winter</v>
      </c>
      <c r="T652" s="33">
        <f>2011 + Table1[[#This Row],[yr]]</f>
        <v>2011</v>
      </c>
      <c r="U652" s="33" t="str">
        <f t="shared" si="81"/>
        <v>January</v>
      </c>
      <c r="V652" s="33" t="str">
        <f t="shared" si="82"/>
        <v>10 AM</v>
      </c>
      <c r="W652" s="33" t="b">
        <f>Table1[[#This Row],[holiday]]</f>
        <v>0</v>
      </c>
      <c r="X652" s="33" t="str">
        <f t="shared" si="83"/>
        <v>Sunday</v>
      </c>
      <c r="Y652" s="33" t="str">
        <f t="shared" si="84"/>
        <v>Mist</v>
      </c>
      <c r="Z652" s="33" t="str">
        <f t="shared" si="85"/>
        <v>7.4 °C</v>
      </c>
      <c r="AA652" s="33" t="str">
        <f t="shared" si="85"/>
        <v>9.9 °C</v>
      </c>
      <c r="AB652" s="33" t="str">
        <f t="shared" si="86"/>
        <v>80 %</v>
      </c>
      <c r="AC652" s="33" t="str">
        <f t="shared" si="87"/>
        <v>0 km/h</v>
      </c>
      <c r="AD652" s="33">
        <f>Table1[[#This Row],[casual]]</f>
        <v>7</v>
      </c>
      <c r="AE652" s="33">
        <f>Table1[[#This Row],[registered]]</f>
        <v>57</v>
      </c>
      <c r="AF652" s="33">
        <f>Table1[[#This Row],[cnt]]</f>
        <v>64</v>
      </c>
    </row>
    <row r="653" spans="1:32" ht="15" thickBot="1" x14ac:dyDescent="0.35">
      <c r="A653" s="26">
        <v>652</v>
      </c>
      <c r="B653" s="17">
        <v>40573</v>
      </c>
      <c r="C653" s="10">
        <v>1</v>
      </c>
      <c r="D653" s="10">
        <v>0</v>
      </c>
      <c r="E653" s="10">
        <v>1</v>
      </c>
      <c r="F653" s="10">
        <v>11</v>
      </c>
      <c r="G653" s="18" t="b">
        <v>0</v>
      </c>
      <c r="H653" s="10">
        <v>0</v>
      </c>
      <c r="I653" s="10">
        <v>1</v>
      </c>
      <c r="J653" s="10">
        <v>0.22</v>
      </c>
      <c r="K653" s="10">
        <v>0.2727</v>
      </c>
      <c r="L653" s="10">
        <v>0.75</v>
      </c>
      <c r="M653" s="10">
        <v>0</v>
      </c>
      <c r="N653" s="10">
        <v>9</v>
      </c>
      <c r="O653" s="10">
        <v>50</v>
      </c>
      <c r="P653" s="10">
        <v>59</v>
      </c>
      <c r="Q653" s="10">
        <v>652</v>
      </c>
      <c r="R653" s="17">
        <v>40573</v>
      </c>
      <c r="S653" t="str">
        <f t="shared" si="80"/>
        <v>Winter</v>
      </c>
      <c r="T653">
        <f>2011 + Table1[[#This Row],[yr]]</f>
        <v>2011</v>
      </c>
      <c r="U653" t="str">
        <f t="shared" si="81"/>
        <v>January</v>
      </c>
      <c r="V653" t="str">
        <f t="shared" si="82"/>
        <v>11 AM</v>
      </c>
      <c r="W653" t="b">
        <f>Table1[[#This Row],[holiday]]</f>
        <v>0</v>
      </c>
      <c r="X653" t="str">
        <f t="shared" si="83"/>
        <v>Sunday</v>
      </c>
      <c r="Y653" t="str">
        <f t="shared" si="84"/>
        <v>Clear</v>
      </c>
      <c r="Z653" t="str">
        <f t="shared" si="85"/>
        <v>9 °C</v>
      </c>
      <c r="AA653" t="str">
        <f t="shared" si="85"/>
        <v>11.2 °C</v>
      </c>
      <c r="AB653" t="str">
        <f t="shared" si="86"/>
        <v>75 %</v>
      </c>
      <c r="AC653" t="str">
        <f t="shared" si="87"/>
        <v>0 km/h</v>
      </c>
      <c r="AD653">
        <f>Table1[[#This Row],[casual]]</f>
        <v>9</v>
      </c>
      <c r="AE653">
        <f>Table1[[#This Row],[registered]]</f>
        <v>50</v>
      </c>
      <c r="AF653">
        <f>Table1[[#This Row],[cnt]]</f>
        <v>59</v>
      </c>
    </row>
    <row r="654" spans="1:32" ht="15" thickBot="1" x14ac:dyDescent="0.35">
      <c r="A654" s="26">
        <v>653</v>
      </c>
      <c r="B654" s="17">
        <v>40573</v>
      </c>
      <c r="C654" s="10">
        <v>1</v>
      </c>
      <c r="D654" s="10">
        <v>0</v>
      </c>
      <c r="E654" s="10">
        <v>1</v>
      </c>
      <c r="F654" s="10">
        <v>12</v>
      </c>
      <c r="G654" s="18" t="b">
        <v>0</v>
      </c>
      <c r="H654" s="10">
        <v>0</v>
      </c>
      <c r="I654" s="10">
        <v>1</v>
      </c>
      <c r="J654" s="10">
        <v>0.3</v>
      </c>
      <c r="K654" s="10">
        <v>0.31819999999999998</v>
      </c>
      <c r="L654" s="10">
        <v>0.52</v>
      </c>
      <c r="M654" s="10">
        <v>0.1045</v>
      </c>
      <c r="N654" s="10">
        <v>10</v>
      </c>
      <c r="O654" s="10">
        <v>87</v>
      </c>
      <c r="P654" s="10">
        <v>97</v>
      </c>
      <c r="Q654" s="31">
        <v>653</v>
      </c>
      <c r="R654" s="32">
        <v>40573</v>
      </c>
      <c r="S654" s="33" t="str">
        <f t="shared" si="80"/>
        <v>Winter</v>
      </c>
      <c r="T654" s="33">
        <f>2011 + Table1[[#This Row],[yr]]</f>
        <v>2011</v>
      </c>
      <c r="U654" s="33" t="str">
        <f t="shared" si="81"/>
        <v>January</v>
      </c>
      <c r="V654" s="33" t="str">
        <f t="shared" si="82"/>
        <v>12 PM</v>
      </c>
      <c r="W654" s="33" t="b">
        <f>Table1[[#This Row],[holiday]]</f>
        <v>0</v>
      </c>
      <c r="X654" s="33" t="str">
        <f t="shared" si="83"/>
        <v>Sunday</v>
      </c>
      <c r="Y654" s="33" t="str">
        <f t="shared" si="84"/>
        <v>Clear</v>
      </c>
      <c r="Z654" s="33" t="str">
        <f t="shared" si="85"/>
        <v>12.3 °C</v>
      </c>
      <c r="AA654" s="33" t="str">
        <f t="shared" si="85"/>
        <v>13 °C</v>
      </c>
      <c r="AB654" s="33" t="str">
        <f t="shared" si="86"/>
        <v>52 %</v>
      </c>
      <c r="AC654" s="33" t="str">
        <f t="shared" si="87"/>
        <v>7 km/h</v>
      </c>
      <c r="AD654" s="33">
        <f>Table1[[#This Row],[casual]]</f>
        <v>10</v>
      </c>
      <c r="AE654" s="33">
        <f>Table1[[#This Row],[registered]]</f>
        <v>87</v>
      </c>
      <c r="AF654" s="33">
        <f>Table1[[#This Row],[cnt]]</f>
        <v>97</v>
      </c>
    </row>
    <row r="655" spans="1:32" ht="15" thickBot="1" x14ac:dyDescent="0.35">
      <c r="A655" s="26">
        <v>654</v>
      </c>
      <c r="B655" s="17">
        <v>40573</v>
      </c>
      <c r="C655" s="10">
        <v>1</v>
      </c>
      <c r="D655" s="10">
        <v>0</v>
      </c>
      <c r="E655" s="10">
        <v>1</v>
      </c>
      <c r="F655" s="10">
        <v>13</v>
      </c>
      <c r="G655" s="18" t="b">
        <v>0</v>
      </c>
      <c r="H655" s="10">
        <v>0</v>
      </c>
      <c r="I655" s="10">
        <v>1</v>
      </c>
      <c r="J655" s="10">
        <v>0.28000000000000003</v>
      </c>
      <c r="K655" s="10">
        <v>0.28789999999999999</v>
      </c>
      <c r="L655" s="10">
        <v>0.61</v>
      </c>
      <c r="M655" s="10">
        <v>0.1045</v>
      </c>
      <c r="N655" s="10">
        <v>13</v>
      </c>
      <c r="O655" s="10">
        <v>71</v>
      </c>
      <c r="P655" s="10">
        <v>84</v>
      </c>
      <c r="Q655" s="10">
        <v>654</v>
      </c>
      <c r="R655" s="17">
        <v>40573</v>
      </c>
      <c r="S655" t="str">
        <f t="shared" si="80"/>
        <v>Winter</v>
      </c>
      <c r="T655">
        <f>2011 + Table1[[#This Row],[yr]]</f>
        <v>2011</v>
      </c>
      <c r="U655" t="str">
        <f t="shared" si="81"/>
        <v>January</v>
      </c>
      <c r="V655" t="str">
        <f t="shared" si="82"/>
        <v>01 PM</v>
      </c>
      <c r="W655" t="b">
        <f>Table1[[#This Row],[holiday]]</f>
        <v>0</v>
      </c>
      <c r="X655" t="str">
        <f t="shared" si="83"/>
        <v>Sunday</v>
      </c>
      <c r="Y655" t="str">
        <f t="shared" si="84"/>
        <v>Clear</v>
      </c>
      <c r="Z655" t="str">
        <f t="shared" si="85"/>
        <v>11.5 °C</v>
      </c>
      <c r="AA655" t="str">
        <f t="shared" si="85"/>
        <v>11.8 °C</v>
      </c>
      <c r="AB655" t="str">
        <f t="shared" si="86"/>
        <v>61 %</v>
      </c>
      <c r="AC655" t="str">
        <f t="shared" si="87"/>
        <v>7 km/h</v>
      </c>
      <c r="AD655">
        <f>Table1[[#This Row],[casual]]</f>
        <v>13</v>
      </c>
      <c r="AE655">
        <f>Table1[[#This Row],[registered]]</f>
        <v>71</v>
      </c>
      <c r="AF655">
        <f>Table1[[#This Row],[cnt]]</f>
        <v>84</v>
      </c>
    </row>
    <row r="656" spans="1:32" ht="15" thickBot="1" x14ac:dyDescent="0.35">
      <c r="A656" s="26">
        <v>655</v>
      </c>
      <c r="B656" s="17">
        <v>40573</v>
      </c>
      <c r="C656" s="10">
        <v>1</v>
      </c>
      <c r="D656" s="10">
        <v>0</v>
      </c>
      <c r="E656" s="10">
        <v>1</v>
      </c>
      <c r="F656" s="10">
        <v>14</v>
      </c>
      <c r="G656" s="18" t="b">
        <v>0</v>
      </c>
      <c r="H656" s="10">
        <v>0</v>
      </c>
      <c r="I656" s="10">
        <v>1</v>
      </c>
      <c r="J656" s="10">
        <v>0.28000000000000003</v>
      </c>
      <c r="K656" s="10">
        <v>0.30299999999999999</v>
      </c>
      <c r="L656" s="10">
        <v>0.61</v>
      </c>
      <c r="M656" s="10">
        <v>8.9599999999999999E-2</v>
      </c>
      <c r="N656" s="10">
        <v>18</v>
      </c>
      <c r="O656" s="10">
        <v>104</v>
      </c>
      <c r="P656" s="10">
        <v>122</v>
      </c>
      <c r="Q656" s="31">
        <v>655</v>
      </c>
      <c r="R656" s="32">
        <v>40573</v>
      </c>
      <c r="S656" s="33" t="str">
        <f t="shared" si="80"/>
        <v>Winter</v>
      </c>
      <c r="T656" s="33">
        <f>2011 + Table1[[#This Row],[yr]]</f>
        <v>2011</v>
      </c>
      <c r="U656" s="33" t="str">
        <f t="shared" si="81"/>
        <v>January</v>
      </c>
      <c r="V656" s="33" t="str">
        <f t="shared" si="82"/>
        <v>02 PM</v>
      </c>
      <c r="W656" s="33" t="b">
        <f>Table1[[#This Row],[holiday]]</f>
        <v>0</v>
      </c>
      <c r="X656" s="33" t="str">
        <f t="shared" si="83"/>
        <v>Sunday</v>
      </c>
      <c r="Y656" s="33" t="str">
        <f t="shared" si="84"/>
        <v>Clear</v>
      </c>
      <c r="Z656" s="33" t="str">
        <f t="shared" si="85"/>
        <v>11.5 °C</v>
      </c>
      <c r="AA656" s="33" t="str">
        <f t="shared" si="85"/>
        <v>12.4 °C</v>
      </c>
      <c r="AB656" s="33" t="str">
        <f t="shared" si="86"/>
        <v>61 %</v>
      </c>
      <c r="AC656" s="33" t="str">
        <f t="shared" si="87"/>
        <v>6 km/h</v>
      </c>
      <c r="AD656" s="33">
        <f>Table1[[#This Row],[casual]]</f>
        <v>18</v>
      </c>
      <c r="AE656" s="33">
        <f>Table1[[#This Row],[registered]]</f>
        <v>104</v>
      </c>
      <c r="AF656" s="33">
        <f>Table1[[#This Row],[cnt]]</f>
        <v>122</v>
      </c>
    </row>
    <row r="657" spans="1:32" ht="15" thickBot="1" x14ac:dyDescent="0.35">
      <c r="A657" s="26">
        <v>656</v>
      </c>
      <c r="B657" s="17">
        <v>40573</v>
      </c>
      <c r="C657" s="10">
        <v>1</v>
      </c>
      <c r="D657" s="10">
        <v>0</v>
      </c>
      <c r="E657" s="10">
        <v>1</v>
      </c>
      <c r="F657" s="10">
        <v>15</v>
      </c>
      <c r="G657" s="18" t="b">
        <v>0</v>
      </c>
      <c r="H657" s="10">
        <v>0</v>
      </c>
      <c r="I657" s="10">
        <v>1</v>
      </c>
      <c r="J657" s="10">
        <v>0.3</v>
      </c>
      <c r="K657" s="10">
        <v>0.33329999999999999</v>
      </c>
      <c r="L657" s="10">
        <v>0.56000000000000005</v>
      </c>
      <c r="M657" s="10">
        <v>0</v>
      </c>
      <c r="N657" s="10">
        <v>14</v>
      </c>
      <c r="O657" s="10">
        <v>95</v>
      </c>
      <c r="P657" s="10">
        <v>109</v>
      </c>
      <c r="Q657" s="10">
        <v>656</v>
      </c>
      <c r="R657" s="17">
        <v>40573</v>
      </c>
      <c r="S657" t="str">
        <f t="shared" si="80"/>
        <v>Winter</v>
      </c>
      <c r="T657">
        <f>2011 + Table1[[#This Row],[yr]]</f>
        <v>2011</v>
      </c>
      <c r="U657" t="str">
        <f t="shared" si="81"/>
        <v>January</v>
      </c>
      <c r="V657" t="str">
        <f t="shared" si="82"/>
        <v>03 PM</v>
      </c>
      <c r="W657" t="b">
        <f>Table1[[#This Row],[holiday]]</f>
        <v>0</v>
      </c>
      <c r="X657" t="str">
        <f t="shared" si="83"/>
        <v>Sunday</v>
      </c>
      <c r="Y657" t="str">
        <f t="shared" si="84"/>
        <v>Clear</v>
      </c>
      <c r="Z657" t="str">
        <f t="shared" si="85"/>
        <v>12.3 °C</v>
      </c>
      <c r="AA657" t="str">
        <f t="shared" si="85"/>
        <v>13.7 °C</v>
      </c>
      <c r="AB657" t="str">
        <f t="shared" si="86"/>
        <v>56 %</v>
      </c>
      <c r="AC657" t="str">
        <f t="shared" si="87"/>
        <v>0 km/h</v>
      </c>
      <c r="AD657">
        <f>Table1[[#This Row],[casual]]</f>
        <v>14</v>
      </c>
      <c r="AE657">
        <f>Table1[[#This Row],[registered]]</f>
        <v>95</v>
      </c>
      <c r="AF657">
        <f>Table1[[#This Row],[cnt]]</f>
        <v>109</v>
      </c>
    </row>
    <row r="658" spans="1:32" ht="15" thickBot="1" x14ac:dyDescent="0.35">
      <c r="A658" s="26">
        <v>657</v>
      </c>
      <c r="B658" s="17">
        <v>40573</v>
      </c>
      <c r="C658" s="10">
        <v>1</v>
      </c>
      <c r="D658" s="10">
        <v>0</v>
      </c>
      <c r="E658" s="10">
        <v>1</v>
      </c>
      <c r="F658" s="10">
        <v>16</v>
      </c>
      <c r="G658" s="18" t="b">
        <v>0</v>
      </c>
      <c r="H658" s="10">
        <v>0</v>
      </c>
      <c r="I658" s="10">
        <v>1</v>
      </c>
      <c r="J658" s="10">
        <v>0.3</v>
      </c>
      <c r="K658" s="10">
        <v>0.33329999999999999</v>
      </c>
      <c r="L658" s="10">
        <v>0.56000000000000005</v>
      </c>
      <c r="M658" s="10">
        <v>0</v>
      </c>
      <c r="N658" s="10">
        <v>19</v>
      </c>
      <c r="O658" s="10">
        <v>104</v>
      </c>
      <c r="P658" s="10">
        <v>123</v>
      </c>
      <c r="Q658" s="31">
        <v>657</v>
      </c>
      <c r="R658" s="32">
        <v>40573</v>
      </c>
      <c r="S658" s="33" t="str">
        <f t="shared" si="80"/>
        <v>Winter</v>
      </c>
      <c r="T658" s="33">
        <f>2011 + Table1[[#This Row],[yr]]</f>
        <v>2011</v>
      </c>
      <c r="U658" s="33" t="str">
        <f t="shared" si="81"/>
        <v>January</v>
      </c>
      <c r="V658" s="33" t="str">
        <f t="shared" si="82"/>
        <v>04 PM</v>
      </c>
      <c r="W658" s="33" t="b">
        <f>Table1[[#This Row],[holiday]]</f>
        <v>0</v>
      </c>
      <c r="X658" s="33" t="str">
        <f t="shared" si="83"/>
        <v>Sunday</v>
      </c>
      <c r="Y658" s="33" t="str">
        <f t="shared" si="84"/>
        <v>Clear</v>
      </c>
      <c r="Z658" s="33" t="str">
        <f t="shared" si="85"/>
        <v>12.3 °C</v>
      </c>
      <c r="AA658" s="33" t="str">
        <f t="shared" si="85"/>
        <v>13.7 °C</v>
      </c>
      <c r="AB658" s="33" t="str">
        <f t="shared" si="86"/>
        <v>56 %</v>
      </c>
      <c r="AC658" s="33" t="str">
        <f t="shared" si="87"/>
        <v>0 km/h</v>
      </c>
      <c r="AD658" s="33">
        <f>Table1[[#This Row],[casual]]</f>
        <v>19</v>
      </c>
      <c r="AE658" s="33">
        <f>Table1[[#This Row],[registered]]</f>
        <v>104</v>
      </c>
      <c r="AF658" s="33">
        <f>Table1[[#This Row],[cnt]]</f>
        <v>123</v>
      </c>
    </row>
    <row r="659" spans="1:32" ht="15" thickBot="1" x14ac:dyDescent="0.35">
      <c r="A659" s="26">
        <v>658</v>
      </c>
      <c r="B659" s="17">
        <v>40573</v>
      </c>
      <c r="C659" s="10">
        <v>1</v>
      </c>
      <c r="D659" s="10">
        <v>0</v>
      </c>
      <c r="E659" s="10">
        <v>1</v>
      </c>
      <c r="F659" s="10">
        <v>17</v>
      </c>
      <c r="G659" s="18" t="b">
        <v>0</v>
      </c>
      <c r="H659" s="10">
        <v>0</v>
      </c>
      <c r="I659" s="10">
        <v>1</v>
      </c>
      <c r="J659" s="10">
        <v>0.3</v>
      </c>
      <c r="K659" s="10">
        <v>0.28789999999999999</v>
      </c>
      <c r="L659" s="10">
        <v>0.56000000000000005</v>
      </c>
      <c r="M659" s="10">
        <v>0.19400000000000001</v>
      </c>
      <c r="N659" s="10">
        <v>6</v>
      </c>
      <c r="O659" s="10">
        <v>71</v>
      </c>
      <c r="P659" s="10">
        <v>77</v>
      </c>
      <c r="Q659" s="10">
        <v>658</v>
      </c>
      <c r="R659" s="17">
        <v>40573</v>
      </c>
      <c r="S659" t="str">
        <f t="shared" si="80"/>
        <v>Winter</v>
      </c>
      <c r="T659">
        <f>2011 + Table1[[#This Row],[yr]]</f>
        <v>2011</v>
      </c>
      <c r="U659" t="str">
        <f t="shared" si="81"/>
        <v>January</v>
      </c>
      <c r="V659" t="str">
        <f t="shared" si="82"/>
        <v>05 PM</v>
      </c>
      <c r="W659" t="b">
        <f>Table1[[#This Row],[holiday]]</f>
        <v>0</v>
      </c>
      <c r="X659" t="str">
        <f t="shared" si="83"/>
        <v>Sunday</v>
      </c>
      <c r="Y659" t="str">
        <f t="shared" si="84"/>
        <v>Clear</v>
      </c>
      <c r="Z659" t="str">
        <f t="shared" si="85"/>
        <v>12.3 °C</v>
      </c>
      <c r="AA659" t="str">
        <f t="shared" si="85"/>
        <v>11.8 °C</v>
      </c>
      <c r="AB659" t="str">
        <f t="shared" si="86"/>
        <v>56 %</v>
      </c>
      <c r="AC659" t="str">
        <f t="shared" si="87"/>
        <v>13 km/h</v>
      </c>
      <c r="AD659">
        <f>Table1[[#This Row],[casual]]</f>
        <v>6</v>
      </c>
      <c r="AE659">
        <f>Table1[[#This Row],[registered]]</f>
        <v>71</v>
      </c>
      <c r="AF659">
        <f>Table1[[#This Row],[cnt]]</f>
        <v>77</v>
      </c>
    </row>
    <row r="660" spans="1:32" ht="15" thickBot="1" x14ac:dyDescent="0.35">
      <c r="A660" s="26">
        <v>659</v>
      </c>
      <c r="B660" s="17">
        <v>40573</v>
      </c>
      <c r="C660" s="10">
        <v>1</v>
      </c>
      <c r="D660" s="10">
        <v>0</v>
      </c>
      <c r="E660" s="10">
        <v>1</v>
      </c>
      <c r="F660" s="10">
        <v>18</v>
      </c>
      <c r="G660" s="18" t="b">
        <v>0</v>
      </c>
      <c r="H660" s="10">
        <v>0</v>
      </c>
      <c r="I660" s="10">
        <v>1</v>
      </c>
      <c r="J660" s="10">
        <v>0.26</v>
      </c>
      <c r="K660" s="10">
        <v>0.2576</v>
      </c>
      <c r="L660" s="10">
        <v>0.65</v>
      </c>
      <c r="M660" s="10">
        <v>0.16420000000000001</v>
      </c>
      <c r="N660" s="10">
        <v>8</v>
      </c>
      <c r="O660" s="10">
        <v>57</v>
      </c>
      <c r="P660" s="10">
        <v>65</v>
      </c>
      <c r="Q660" s="31">
        <v>659</v>
      </c>
      <c r="R660" s="32">
        <v>40573</v>
      </c>
      <c r="S660" s="33" t="str">
        <f t="shared" si="80"/>
        <v>Winter</v>
      </c>
      <c r="T660" s="33">
        <f>2011 + Table1[[#This Row],[yr]]</f>
        <v>2011</v>
      </c>
      <c r="U660" s="33" t="str">
        <f t="shared" si="81"/>
        <v>January</v>
      </c>
      <c r="V660" s="33" t="str">
        <f t="shared" si="82"/>
        <v>06 PM</v>
      </c>
      <c r="W660" s="33" t="b">
        <f>Table1[[#This Row],[holiday]]</f>
        <v>0</v>
      </c>
      <c r="X660" s="33" t="str">
        <f t="shared" si="83"/>
        <v>Sunday</v>
      </c>
      <c r="Y660" s="33" t="str">
        <f t="shared" si="84"/>
        <v>Clear</v>
      </c>
      <c r="Z660" s="33" t="str">
        <f t="shared" si="85"/>
        <v>10.7 °C</v>
      </c>
      <c r="AA660" s="33" t="str">
        <f t="shared" si="85"/>
        <v>10.6 °C</v>
      </c>
      <c r="AB660" s="33" t="str">
        <f t="shared" si="86"/>
        <v>65 %</v>
      </c>
      <c r="AC660" s="33" t="str">
        <f t="shared" si="87"/>
        <v>11 km/h</v>
      </c>
      <c r="AD660" s="33">
        <f>Table1[[#This Row],[casual]]</f>
        <v>8</v>
      </c>
      <c r="AE660" s="33">
        <f>Table1[[#This Row],[registered]]</f>
        <v>57</v>
      </c>
      <c r="AF660" s="33">
        <f>Table1[[#This Row],[cnt]]</f>
        <v>65</v>
      </c>
    </row>
    <row r="661" spans="1:32" ht="15" thickBot="1" x14ac:dyDescent="0.35">
      <c r="A661" s="26">
        <v>660</v>
      </c>
      <c r="B661" s="17">
        <v>40573</v>
      </c>
      <c r="C661" s="10">
        <v>1</v>
      </c>
      <c r="D661" s="10">
        <v>0</v>
      </c>
      <c r="E661" s="10">
        <v>1</v>
      </c>
      <c r="F661" s="10">
        <v>19</v>
      </c>
      <c r="G661" s="18" t="b">
        <v>0</v>
      </c>
      <c r="H661" s="10">
        <v>0</v>
      </c>
      <c r="I661" s="10">
        <v>1</v>
      </c>
      <c r="J661" s="10">
        <v>0.26</v>
      </c>
      <c r="K661" s="10">
        <v>0.2576</v>
      </c>
      <c r="L661" s="10">
        <v>0.65</v>
      </c>
      <c r="M661" s="10">
        <v>0.19400000000000001</v>
      </c>
      <c r="N661" s="10">
        <v>9</v>
      </c>
      <c r="O661" s="10">
        <v>46</v>
      </c>
      <c r="P661" s="10">
        <v>55</v>
      </c>
      <c r="Q661" s="10">
        <v>660</v>
      </c>
      <c r="R661" s="17">
        <v>40573</v>
      </c>
      <c r="S661" t="str">
        <f t="shared" si="80"/>
        <v>Winter</v>
      </c>
      <c r="T661">
        <f>2011 + Table1[[#This Row],[yr]]</f>
        <v>2011</v>
      </c>
      <c r="U661" t="str">
        <f t="shared" si="81"/>
        <v>January</v>
      </c>
      <c r="V661" t="str">
        <f t="shared" si="82"/>
        <v>07 PM</v>
      </c>
      <c r="W661" t="b">
        <f>Table1[[#This Row],[holiday]]</f>
        <v>0</v>
      </c>
      <c r="X661" t="str">
        <f t="shared" si="83"/>
        <v>Sunday</v>
      </c>
      <c r="Y661" t="str">
        <f t="shared" si="84"/>
        <v>Clear</v>
      </c>
      <c r="Z661" t="str">
        <f t="shared" si="85"/>
        <v>10.7 °C</v>
      </c>
      <c r="AA661" t="str">
        <f t="shared" si="85"/>
        <v>10.6 °C</v>
      </c>
      <c r="AB661" t="str">
        <f t="shared" si="86"/>
        <v>65 %</v>
      </c>
      <c r="AC661" t="str">
        <f t="shared" si="87"/>
        <v>13 km/h</v>
      </c>
      <c r="AD661">
        <f>Table1[[#This Row],[casual]]</f>
        <v>9</v>
      </c>
      <c r="AE661">
        <f>Table1[[#This Row],[registered]]</f>
        <v>46</v>
      </c>
      <c r="AF661">
        <f>Table1[[#This Row],[cnt]]</f>
        <v>55</v>
      </c>
    </row>
    <row r="662" spans="1:32" ht="15" thickBot="1" x14ac:dyDescent="0.35">
      <c r="A662" s="26">
        <v>661</v>
      </c>
      <c r="B662" s="17">
        <v>40573</v>
      </c>
      <c r="C662" s="10">
        <v>1</v>
      </c>
      <c r="D662" s="10">
        <v>0</v>
      </c>
      <c r="E662" s="10">
        <v>1</v>
      </c>
      <c r="F662" s="10">
        <v>20</v>
      </c>
      <c r="G662" s="18" t="b">
        <v>0</v>
      </c>
      <c r="H662" s="10">
        <v>0</v>
      </c>
      <c r="I662" s="10">
        <v>2</v>
      </c>
      <c r="J662" s="10">
        <v>0.26</v>
      </c>
      <c r="K662" s="10">
        <v>0.2727</v>
      </c>
      <c r="L662" s="10">
        <v>0.65</v>
      </c>
      <c r="M662" s="10">
        <v>0.1045</v>
      </c>
      <c r="N662" s="10">
        <v>3</v>
      </c>
      <c r="O662" s="10">
        <v>30</v>
      </c>
      <c r="P662" s="10">
        <v>33</v>
      </c>
      <c r="Q662" s="31">
        <v>661</v>
      </c>
      <c r="R662" s="32">
        <v>40573</v>
      </c>
      <c r="S662" s="33" t="str">
        <f t="shared" si="80"/>
        <v>Winter</v>
      </c>
      <c r="T662" s="33">
        <f>2011 + Table1[[#This Row],[yr]]</f>
        <v>2011</v>
      </c>
      <c r="U662" s="33" t="str">
        <f t="shared" si="81"/>
        <v>January</v>
      </c>
      <c r="V662" s="33" t="str">
        <f t="shared" si="82"/>
        <v>08 PM</v>
      </c>
      <c r="W662" s="33" t="b">
        <f>Table1[[#This Row],[holiday]]</f>
        <v>0</v>
      </c>
      <c r="X662" s="33" t="str">
        <f t="shared" si="83"/>
        <v>Sunday</v>
      </c>
      <c r="Y662" s="33" t="str">
        <f t="shared" si="84"/>
        <v>Mist</v>
      </c>
      <c r="Z662" s="33" t="str">
        <f t="shared" si="85"/>
        <v>10.7 °C</v>
      </c>
      <c r="AA662" s="33" t="str">
        <f t="shared" si="85"/>
        <v>11.2 °C</v>
      </c>
      <c r="AB662" s="33" t="str">
        <f t="shared" si="86"/>
        <v>65 %</v>
      </c>
      <c r="AC662" s="33" t="str">
        <f t="shared" si="87"/>
        <v>7 km/h</v>
      </c>
      <c r="AD662" s="33">
        <f>Table1[[#This Row],[casual]]</f>
        <v>3</v>
      </c>
      <c r="AE662" s="33">
        <f>Table1[[#This Row],[registered]]</f>
        <v>30</v>
      </c>
      <c r="AF662" s="33">
        <f>Table1[[#This Row],[cnt]]</f>
        <v>33</v>
      </c>
    </row>
    <row r="663" spans="1:32" ht="15" thickBot="1" x14ac:dyDescent="0.35">
      <c r="A663" s="26">
        <v>662</v>
      </c>
      <c r="B663" s="17">
        <v>40573</v>
      </c>
      <c r="C663" s="10">
        <v>1</v>
      </c>
      <c r="D663" s="10">
        <v>0</v>
      </c>
      <c r="E663" s="10">
        <v>1</v>
      </c>
      <c r="F663" s="10">
        <v>21</v>
      </c>
      <c r="G663" s="18" t="b">
        <v>0</v>
      </c>
      <c r="H663" s="10">
        <v>0</v>
      </c>
      <c r="I663" s="10">
        <v>2</v>
      </c>
      <c r="J663" s="10">
        <v>0.24</v>
      </c>
      <c r="K663" s="10">
        <v>0.2424</v>
      </c>
      <c r="L663" s="10">
        <v>0.7</v>
      </c>
      <c r="M663" s="10">
        <v>0.16420000000000001</v>
      </c>
      <c r="N663" s="10">
        <v>3</v>
      </c>
      <c r="O663" s="10">
        <v>25</v>
      </c>
      <c r="P663" s="10">
        <v>28</v>
      </c>
      <c r="Q663" s="10">
        <v>662</v>
      </c>
      <c r="R663" s="17">
        <v>40573</v>
      </c>
      <c r="S663" t="str">
        <f t="shared" si="80"/>
        <v>Winter</v>
      </c>
      <c r="T663">
        <f>2011 + Table1[[#This Row],[yr]]</f>
        <v>2011</v>
      </c>
      <c r="U663" t="str">
        <f t="shared" si="81"/>
        <v>January</v>
      </c>
      <c r="V663" t="str">
        <f t="shared" si="82"/>
        <v>09 PM</v>
      </c>
      <c r="W663" t="b">
        <f>Table1[[#This Row],[holiday]]</f>
        <v>0</v>
      </c>
      <c r="X663" t="str">
        <f t="shared" si="83"/>
        <v>Sunday</v>
      </c>
      <c r="Y663" t="str">
        <f t="shared" si="84"/>
        <v>Mist</v>
      </c>
      <c r="Z663" t="str">
        <f t="shared" si="85"/>
        <v>9.8 °C</v>
      </c>
      <c r="AA663" t="str">
        <f t="shared" si="85"/>
        <v>9.9 °C</v>
      </c>
      <c r="AB663" t="str">
        <f t="shared" si="86"/>
        <v>70 %</v>
      </c>
      <c r="AC663" t="str">
        <f t="shared" si="87"/>
        <v>11 km/h</v>
      </c>
      <c r="AD663">
        <f>Table1[[#This Row],[casual]]</f>
        <v>3</v>
      </c>
      <c r="AE663">
        <f>Table1[[#This Row],[registered]]</f>
        <v>25</v>
      </c>
      <c r="AF663">
        <f>Table1[[#This Row],[cnt]]</f>
        <v>28</v>
      </c>
    </row>
    <row r="664" spans="1:32" ht="15" thickBot="1" x14ac:dyDescent="0.35">
      <c r="A664" s="26">
        <v>663</v>
      </c>
      <c r="B664" s="17">
        <v>40573</v>
      </c>
      <c r="C664" s="10">
        <v>1</v>
      </c>
      <c r="D664" s="10">
        <v>0</v>
      </c>
      <c r="E664" s="10">
        <v>1</v>
      </c>
      <c r="F664" s="10">
        <v>22</v>
      </c>
      <c r="G664" s="18" t="b">
        <v>0</v>
      </c>
      <c r="H664" s="10">
        <v>0</v>
      </c>
      <c r="I664" s="10">
        <v>2</v>
      </c>
      <c r="J664" s="10">
        <v>0.24</v>
      </c>
      <c r="K664" s="10">
        <v>0.2273</v>
      </c>
      <c r="L664" s="10">
        <v>0.7</v>
      </c>
      <c r="M664" s="10">
        <v>0.19400000000000001</v>
      </c>
      <c r="N664" s="10">
        <v>2</v>
      </c>
      <c r="O664" s="10">
        <v>19</v>
      </c>
      <c r="P664" s="10">
        <v>21</v>
      </c>
      <c r="Q664" s="31">
        <v>663</v>
      </c>
      <c r="R664" s="32">
        <v>40573</v>
      </c>
      <c r="S664" s="33" t="str">
        <f t="shared" si="80"/>
        <v>Winter</v>
      </c>
      <c r="T664" s="33">
        <f>2011 + Table1[[#This Row],[yr]]</f>
        <v>2011</v>
      </c>
      <c r="U664" s="33" t="str">
        <f t="shared" si="81"/>
        <v>January</v>
      </c>
      <c r="V664" s="33" t="str">
        <f t="shared" si="82"/>
        <v>10 PM</v>
      </c>
      <c r="W664" s="33" t="b">
        <f>Table1[[#This Row],[holiday]]</f>
        <v>0</v>
      </c>
      <c r="X664" s="33" t="str">
        <f t="shared" si="83"/>
        <v>Sunday</v>
      </c>
      <c r="Y664" s="33" t="str">
        <f t="shared" si="84"/>
        <v>Mist</v>
      </c>
      <c r="Z664" s="33" t="str">
        <f t="shared" si="85"/>
        <v>9.8 °C</v>
      </c>
      <c r="AA664" s="33" t="str">
        <f t="shared" si="85"/>
        <v>9.3 °C</v>
      </c>
      <c r="AB664" s="33" t="str">
        <f t="shared" si="86"/>
        <v>70 %</v>
      </c>
      <c r="AC664" s="33" t="str">
        <f t="shared" si="87"/>
        <v>13 km/h</v>
      </c>
      <c r="AD664" s="33">
        <f>Table1[[#This Row],[casual]]</f>
        <v>2</v>
      </c>
      <c r="AE664" s="33">
        <f>Table1[[#This Row],[registered]]</f>
        <v>19</v>
      </c>
      <c r="AF664" s="33">
        <f>Table1[[#This Row],[cnt]]</f>
        <v>21</v>
      </c>
    </row>
    <row r="665" spans="1:32" ht="15" thickBot="1" x14ac:dyDescent="0.35">
      <c r="A665" s="26">
        <v>664</v>
      </c>
      <c r="B665" s="17">
        <v>40573</v>
      </c>
      <c r="C665" s="10">
        <v>1</v>
      </c>
      <c r="D665" s="10">
        <v>0</v>
      </c>
      <c r="E665" s="10">
        <v>1</v>
      </c>
      <c r="F665" s="10">
        <v>23</v>
      </c>
      <c r="G665" s="18" t="b">
        <v>0</v>
      </c>
      <c r="H665" s="10">
        <v>0</v>
      </c>
      <c r="I665" s="10">
        <v>2</v>
      </c>
      <c r="J665" s="10">
        <v>0.24</v>
      </c>
      <c r="K665" s="10">
        <v>0.21210000000000001</v>
      </c>
      <c r="L665" s="10">
        <v>0.65</v>
      </c>
      <c r="M665" s="10">
        <v>0.28360000000000002</v>
      </c>
      <c r="N665" s="10">
        <v>5</v>
      </c>
      <c r="O665" s="10">
        <v>16</v>
      </c>
      <c r="P665" s="10">
        <v>21</v>
      </c>
      <c r="Q665" s="10">
        <v>664</v>
      </c>
      <c r="R665" s="17">
        <v>40573</v>
      </c>
      <c r="S665" t="str">
        <f t="shared" si="80"/>
        <v>Winter</v>
      </c>
      <c r="T665">
        <f>2011 + Table1[[#This Row],[yr]]</f>
        <v>2011</v>
      </c>
      <c r="U665" t="str">
        <f t="shared" si="81"/>
        <v>January</v>
      </c>
      <c r="V665" t="str">
        <f t="shared" si="82"/>
        <v>11 PM</v>
      </c>
      <c r="W665" t="b">
        <f>Table1[[#This Row],[holiday]]</f>
        <v>0</v>
      </c>
      <c r="X665" t="str">
        <f t="shared" si="83"/>
        <v>Sunday</v>
      </c>
      <c r="Y665" t="str">
        <f t="shared" si="84"/>
        <v>Mist</v>
      </c>
      <c r="Z665" t="str">
        <f t="shared" si="85"/>
        <v>9.8 °C</v>
      </c>
      <c r="AA665" t="str">
        <f t="shared" si="85"/>
        <v>8.7 °C</v>
      </c>
      <c r="AB665" t="str">
        <f t="shared" si="86"/>
        <v>65 %</v>
      </c>
      <c r="AC665" t="str">
        <f t="shared" si="87"/>
        <v>19 km/h</v>
      </c>
      <c r="AD665">
        <f>Table1[[#This Row],[casual]]</f>
        <v>5</v>
      </c>
      <c r="AE665">
        <f>Table1[[#This Row],[registered]]</f>
        <v>16</v>
      </c>
      <c r="AF665">
        <f>Table1[[#This Row],[cnt]]</f>
        <v>21</v>
      </c>
    </row>
    <row r="666" spans="1:32" ht="15" thickBot="1" x14ac:dyDescent="0.35">
      <c r="A666" s="26">
        <v>665</v>
      </c>
      <c r="B666" s="17">
        <v>40574</v>
      </c>
      <c r="C666" s="10">
        <v>1</v>
      </c>
      <c r="D666" s="10">
        <v>0</v>
      </c>
      <c r="E666" s="10">
        <v>1</v>
      </c>
      <c r="F666" s="10">
        <v>0</v>
      </c>
      <c r="G666" s="18" t="b">
        <v>0</v>
      </c>
      <c r="H666" s="10">
        <v>1</v>
      </c>
      <c r="I666" s="10">
        <v>2</v>
      </c>
      <c r="J666" s="10">
        <v>0.24</v>
      </c>
      <c r="K666" s="10">
        <v>0.2273</v>
      </c>
      <c r="L666" s="10">
        <v>0.65</v>
      </c>
      <c r="M666" s="10">
        <v>0.22389999999999999</v>
      </c>
      <c r="N666" s="10">
        <v>1</v>
      </c>
      <c r="O666" s="10">
        <v>6</v>
      </c>
      <c r="P666" s="10">
        <v>7</v>
      </c>
      <c r="Q666" s="31">
        <v>665</v>
      </c>
      <c r="R666" s="32">
        <v>40574</v>
      </c>
      <c r="S666" s="33" t="str">
        <f t="shared" si="80"/>
        <v>Winter</v>
      </c>
      <c r="T666" s="33">
        <f>2011 + Table1[[#This Row],[yr]]</f>
        <v>2011</v>
      </c>
      <c r="U666" s="33" t="str">
        <f t="shared" si="81"/>
        <v>January</v>
      </c>
      <c r="V666" s="33" t="str">
        <f t="shared" si="82"/>
        <v>12 AM</v>
      </c>
      <c r="W666" s="33" t="b">
        <f>Table1[[#This Row],[holiday]]</f>
        <v>0</v>
      </c>
      <c r="X666" s="33" t="str">
        <f t="shared" si="83"/>
        <v>Monday</v>
      </c>
      <c r="Y666" s="33" t="str">
        <f t="shared" si="84"/>
        <v>Mist</v>
      </c>
      <c r="Z666" s="33" t="str">
        <f t="shared" si="85"/>
        <v>9.8 °C</v>
      </c>
      <c r="AA666" s="33" t="str">
        <f t="shared" si="85"/>
        <v>9.3 °C</v>
      </c>
      <c r="AB666" s="33" t="str">
        <f t="shared" si="86"/>
        <v>65 %</v>
      </c>
      <c r="AC666" s="33" t="str">
        <f t="shared" si="87"/>
        <v>15 km/h</v>
      </c>
      <c r="AD666" s="33">
        <f>Table1[[#This Row],[casual]]</f>
        <v>1</v>
      </c>
      <c r="AE666" s="33">
        <f>Table1[[#This Row],[registered]]</f>
        <v>6</v>
      </c>
      <c r="AF666" s="33">
        <f>Table1[[#This Row],[cnt]]</f>
        <v>7</v>
      </c>
    </row>
    <row r="667" spans="1:32" ht="15" thickBot="1" x14ac:dyDescent="0.35">
      <c r="A667" s="26">
        <v>666</v>
      </c>
      <c r="B667" s="17">
        <v>40574</v>
      </c>
      <c r="C667" s="10">
        <v>1</v>
      </c>
      <c r="D667" s="10">
        <v>0</v>
      </c>
      <c r="E667" s="10">
        <v>1</v>
      </c>
      <c r="F667" s="10">
        <v>1</v>
      </c>
      <c r="G667" s="18" t="b">
        <v>0</v>
      </c>
      <c r="H667" s="10">
        <v>1</v>
      </c>
      <c r="I667" s="10">
        <v>1</v>
      </c>
      <c r="J667" s="10">
        <v>0.22</v>
      </c>
      <c r="K667" s="10">
        <v>0.21210000000000001</v>
      </c>
      <c r="L667" s="10">
        <v>0.64</v>
      </c>
      <c r="M667" s="10">
        <v>0.25369999999999998</v>
      </c>
      <c r="N667" s="10">
        <v>2</v>
      </c>
      <c r="O667" s="10">
        <v>5</v>
      </c>
      <c r="P667" s="10">
        <v>7</v>
      </c>
      <c r="Q667" s="10">
        <v>666</v>
      </c>
      <c r="R667" s="17">
        <v>40574</v>
      </c>
      <c r="S667" t="str">
        <f t="shared" si="80"/>
        <v>Winter</v>
      </c>
      <c r="T667">
        <f>2011 + Table1[[#This Row],[yr]]</f>
        <v>2011</v>
      </c>
      <c r="U667" t="str">
        <f t="shared" si="81"/>
        <v>January</v>
      </c>
      <c r="V667" t="str">
        <f t="shared" si="82"/>
        <v>01 AM</v>
      </c>
      <c r="W667" t="b">
        <f>Table1[[#This Row],[holiday]]</f>
        <v>0</v>
      </c>
      <c r="X667" t="str">
        <f t="shared" si="83"/>
        <v>Monday</v>
      </c>
      <c r="Y667" t="str">
        <f t="shared" si="84"/>
        <v>Clear</v>
      </c>
      <c r="Z667" t="str">
        <f t="shared" si="85"/>
        <v>9 °C</v>
      </c>
      <c r="AA667" t="str">
        <f t="shared" si="85"/>
        <v>8.7 °C</v>
      </c>
      <c r="AB667" t="str">
        <f t="shared" si="86"/>
        <v>64 %</v>
      </c>
      <c r="AC667" t="str">
        <f t="shared" si="87"/>
        <v>17 km/h</v>
      </c>
      <c r="AD667">
        <f>Table1[[#This Row],[casual]]</f>
        <v>2</v>
      </c>
      <c r="AE667">
        <f>Table1[[#This Row],[registered]]</f>
        <v>5</v>
      </c>
      <c r="AF667">
        <f>Table1[[#This Row],[cnt]]</f>
        <v>7</v>
      </c>
    </row>
    <row r="668" spans="1:32" ht="15" thickBot="1" x14ac:dyDescent="0.35">
      <c r="A668" s="26">
        <v>667</v>
      </c>
      <c r="B668" s="17">
        <v>40574</v>
      </c>
      <c r="C668" s="10">
        <v>1</v>
      </c>
      <c r="D668" s="10">
        <v>0</v>
      </c>
      <c r="E668" s="10">
        <v>1</v>
      </c>
      <c r="F668" s="10">
        <v>2</v>
      </c>
      <c r="G668" s="18" t="b">
        <v>0</v>
      </c>
      <c r="H668" s="10">
        <v>1</v>
      </c>
      <c r="I668" s="10">
        <v>1</v>
      </c>
      <c r="J668" s="10">
        <v>0.22</v>
      </c>
      <c r="K668" s="10">
        <v>0.2273</v>
      </c>
      <c r="L668" s="10">
        <v>0.64</v>
      </c>
      <c r="M668" s="10">
        <v>0.19400000000000001</v>
      </c>
      <c r="N668" s="10">
        <v>0</v>
      </c>
      <c r="O668" s="10">
        <v>1</v>
      </c>
      <c r="P668" s="10">
        <v>1</v>
      </c>
      <c r="Q668" s="31">
        <v>667</v>
      </c>
      <c r="R668" s="32">
        <v>40574</v>
      </c>
      <c r="S668" s="33" t="str">
        <f t="shared" si="80"/>
        <v>Winter</v>
      </c>
      <c r="T668" s="33">
        <f>2011 + Table1[[#This Row],[yr]]</f>
        <v>2011</v>
      </c>
      <c r="U668" s="33" t="str">
        <f t="shared" si="81"/>
        <v>January</v>
      </c>
      <c r="V668" s="33" t="str">
        <f t="shared" si="82"/>
        <v>02 AM</v>
      </c>
      <c r="W668" s="33" t="b">
        <f>Table1[[#This Row],[holiday]]</f>
        <v>0</v>
      </c>
      <c r="X668" s="33" t="str">
        <f t="shared" si="83"/>
        <v>Monday</v>
      </c>
      <c r="Y668" s="33" t="str">
        <f t="shared" si="84"/>
        <v>Clear</v>
      </c>
      <c r="Z668" s="33" t="str">
        <f t="shared" si="85"/>
        <v>9 °C</v>
      </c>
      <c r="AA668" s="33" t="str">
        <f t="shared" si="85"/>
        <v>9.3 °C</v>
      </c>
      <c r="AB668" s="33" t="str">
        <f t="shared" si="86"/>
        <v>64 %</v>
      </c>
      <c r="AC668" s="33" t="str">
        <f t="shared" si="87"/>
        <v>13 km/h</v>
      </c>
      <c r="AD668" s="33">
        <f>Table1[[#This Row],[casual]]</f>
        <v>0</v>
      </c>
      <c r="AE668" s="33">
        <f>Table1[[#This Row],[registered]]</f>
        <v>1</v>
      </c>
      <c r="AF668" s="33">
        <f>Table1[[#This Row],[cnt]]</f>
        <v>1</v>
      </c>
    </row>
    <row r="669" spans="1:32" ht="15" thickBot="1" x14ac:dyDescent="0.35">
      <c r="A669" s="26">
        <v>668</v>
      </c>
      <c r="B669" s="17">
        <v>40574</v>
      </c>
      <c r="C669" s="10">
        <v>1</v>
      </c>
      <c r="D669" s="10">
        <v>0</v>
      </c>
      <c r="E669" s="10">
        <v>1</v>
      </c>
      <c r="F669" s="10">
        <v>3</v>
      </c>
      <c r="G669" s="18" t="b">
        <v>0</v>
      </c>
      <c r="H669" s="10">
        <v>1</v>
      </c>
      <c r="I669" s="10">
        <v>1</v>
      </c>
      <c r="J669" s="10">
        <v>0.22</v>
      </c>
      <c r="K669" s="10">
        <v>0.2273</v>
      </c>
      <c r="L669" s="10">
        <v>0.64</v>
      </c>
      <c r="M669" s="10">
        <v>0.19400000000000001</v>
      </c>
      <c r="N669" s="10">
        <v>0</v>
      </c>
      <c r="O669" s="10">
        <v>2</v>
      </c>
      <c r="P669" s="10">
        <v>2</v>
      </c>
      <c r="Q669" s="10">
        <v>668</v>
      </c>
      <c r="R669" s="17">
        <v>40574</v>
      </c>
      <c r="S669" t="str">
        <f t="shared" si="80"/>
        <v>Winter</v>
      </c>
      <c r="T669">
        <f>2011 + Table1[[#This Row],[yr]]</f>
        <v>2011</v>
      </c>
      <c r="U669" t="str">
        <f t="shared" si="81"/>
        <v>January</v>
      </c>
      <c r="V669" t="str">
        <f t="shared" si="82"/>
        <v>03 AM</v>
      </c>
      <c r="W669" t="b">
        <f>Table1[[#This Row],[holiday]]</f>
        <v>0</v>
      </c>
      <c r="X669" t="str">
        <f t="shared" si="83"/>
        <v>Monday</v>
      </c>
      <c r="Y669" t="str">
        <f t="shared" si="84"/>
        <v>Clear</v>
      </c>
      <c r="Z669" t="str">
        <f t="shared" si="85"/>
        <v>9 °C</v>
      </c>
      <c r="AA669" t="str">
        <f t="shared" si="85"/>
        <v>9.3 °C</v>
      </c>
      <c r="AB669" t="str">
        <f t="shared" si="86"/>
        <v>64 %</v>
      </c>
      <c r="AC669" t="str">
        <f t="shared" si="87"/>
        <v>13 km/h</v>
      </c>
      <c r="AD669">
        <f>Table1[[#This Row],[casual]]</f>
        <v>0</v>
      </c>
      <c r="AE669">
        <f>Table1[[#This Row],[registered]]</f>
        <v>2</v>
      </c>
      <c r="AF669">
        <f>Table1[[#This Row],[cnt]]</f>
        <v>2</v>
      </c>
    </row>
    <row r="670" spans="1:32" ht="15" thickBot="1" x14ac:dyDescent="0.35">
      <c r="A670" s="26">
        <v>669</v>
      </c>
      <c r="B670" s="17">
        <v>40574</v>
      </c>
      <c r="C670" s="10">
        <v>1</v>
      </c>
      <c r="D670" s="10">
        <v>0</v>
      </c>
      <c r="E670" s="10">
        <v>1</v>
      </c>
      <c r="F670" s="10">
        <v>4</v>
      </c>
      <c r="G670" s="18" t="b">
        <v>0</v>
      </c>
      <c r="H670" s="10">
        <v>1</v>
      </c>
      <c r="I670" s="10">
        <v>1</v>
      </c>
      <c r="J670" s="10">
        <v>0.2</v>
      </c>
      <c r="K670" s="10">
        <v>0.19700000000000001</v>
      </c>
      <c r="L670" s="10">
        <v>0.59</v>
      </c>
      <c r="M670" s="10">
        <v>0.22389999999999999</v>
      </c>
      <c r="N670" s="10">
        <v>0</v>
      </c>
      <c r="O670" s="10">
        <v>2</v>
      </c>
      <c r="P670" s="10">
        <v>2</v>
      </c>
      <c r="Q670" s="31">
        <v>669</v>
      </c>
      <c r="R670" s="32">
        <v>40574</v>
      </c>
      <c r="S670" s="33" t="str">
        <f t="shared" si="80"/>
        <v>Winter</v>
      </c>
      <c r="T670" s="33">
        <f>2011 + Table1[[#This Row],[yr]]</f>
        <v>2011</v>
      </c>
      <c r="U670" s="33" t="str">
        <f t="shared" si="81"/>
        <v>January</v>
      </c>
      <c r="V670" s="33" t="str">
        <f t="shared" si="82"/>
        <v>04 AM</v>
      </c>
      <c r="W670" s="33" t="b">
        <f>Table1[[#This Row],[holiday]]</f>
        <v>0</v>
      </c>
      <c r="X670" s="33" t="str">
        <f t="shared" si="83"/>
        <v>Monday</v>
      </c>
      <c r="Y670" s="33" t="str">
        <f t="shared" si="84"/>
        <v>Clear</v>
      </c>
      <c r="Z670" s="33" t="str">
        <f t="shared" si="85"/>
        <v>8.2 °C</v>
      </c>
      <c r="AA670" s="33" t="str">
        <f t="shared" si="85"/>
        <v>8.1 °C</v>
      </c>
      <c r="AB670" s="33" t="str">
        <f t="shared" si="86"/>
        <v>59 %</v>
      </c>
      <c r="AC670" s="33" t="str">
        <f t="shared" si="87"/>
        <v>15 km/h</v>
      </c>
      <c r="AD670" s="33">
        <f>Table1[[#This Row],[casual]]</f>
        <v>0</v>
      </c>
      <c r="AE670" s="33">
        <f>Table1[[#This Row],[registered]]</f>
        <v>2</v>
      </c>
      <c r="AF670" s="33">
        <f>Table1[[#This Row],[cnt]]</f>
        <v>2</v>
      </c>
    </row>
    <row r="671" spans="1:32" ht="15" thickBot="1" x14ac:dyDescent="0.35">
      <c r="A671" s="26">
        <v>670</v>
      </c>
      <c r="B671" s="17">
        <v>40574</v>
      </c>
      <c r="C671" s="10">
        <v>1</v>
      </c>
      <c r="D671" s="10">
        <v>0</v>
      </c>
      <c r="E671" s="10">
        <v>1</v>
      </c>
      <c r="F671" s="10">
        <v>5</v>
      </c>
      <c r="G671" s="18" t="b">
        <v>0</v>
      </c>
      <c r="H671" s="10">
        <v>1</v>
      </c>
      <c r="I671" s="10">
        <v>1</v>
      </c>
      <c r="J671" s="10">
        <v>0.18</v>
      </c>
      <c r="K671" s="10">
        <v>0.16669999999999999</v>
      </c>
      <c r="L671" s="10">
        <v>0.64</v>
      </c>
      <c r="M671" s="10">
        <v>0.28360000000000002</v>
      </c>
      <c r="N671" s="10">
        <v>0</v>
      </c>
      <c r="O671" s="10">
        <v>8</v>
      </c>
      <c r="P671" s="10">
        <v>8</v>
      </c>
      <c r="Q671" s="10">
        <v>670</v>
      </c>
      <c r="R671" s="17">
        <v>40574</v>
      </c>
      <c r="S671" t="str">
        <f t="shared" si="80"/>
        <v>Winter</v>
      </c>
      <c r="T671">
        <f>2011 + Table1[[#This Row],[yr]]</f>
        <v>2011</v>
      </c>
      <c r="U671" t="str">
        <f t="shared" si="81"/>
        <v>January</v>
      </c>
      <c r="V671" t="str">
        <f t="shared" si="82"/>
        <v>05 AM</v>
      </c>
      <c r="W671" t="b">
        <f>Table1[[#This Row],[holiday]]</f>
        <v>0</v>
      </c>
      <c r="X671" t="str">
        <f t="shared" si="83"/>
        <v>Monday</v>
      </c>
      <c r="Y671" t="str">
        <f t="shared" si="84"/>
        <v>Clear</v>
      </c>
      <c r="Z671" t="str">
        <f t="shared" si="85"/>
        <v>7.4 °C</v>
      </c>
      <c r="AA671" t="str">
        <f t="shared" si="85"/>
        <v>6.8 °C</v>
      </c>
      <c r="AB671" t="str">
        <f t="shared" si="86"/>
        <v>64 %</v>
      </c>
      <c r="AC671" t="str">
        <f t="shared" si="87"/>
        <v>19 km/h</v>
      </c>
      <c r="AD671">
        <f>Table1[[#This Row],[casual]]</f>
        <v>0</v>
      </c>
      <c r="AE671">
        <f>Table1[[#This Row],[registered]]</f>
        <v>8</v>
      </c>
      <c r="AF671">
        <f>Table1[[#This Row],[cnt]]</f>
        <v>8</v>
      </c>
    </row>
    <row r="672" spans="1:32" ht="15" thickBot="1" x14ac:dyDescent="0.35">
      <c r="A672" s="26">
        <v>671</v>
      </c>
      <c r="B672" s="17">
        <v>40574</v>
      </c>
      <c r="C672" s="10">
        <v>1</v>
      </c>
      <c r="D672" s="10">
        <v>0</v>
      </c>
      <c r="E672" s="10">
        <v>1</v>
      </c>
      <c r="F672" s="10">
        <v>6</v>
      </c>
      <c r="G672" s="18" t="b">
        <v>0</v>
      </c>
      <c r="H672" s="10">
        <v>1</v>
      </c>
      <c r="I672" s="10">
        <v>1</v>
      </c>
      <c r="J672" s="10">
        <v>0.16</v>
      </c>
      <c r="K672" s="10">
        <v>0.13639999999999999</v>
      </c>
      <c r="L672" s="10">
        <v>0.69</v>
      </c>
      <c r="M672" s="10">
        <v>0.32840000000000003</v>
      </c>
      <c r="N672" s="10">
        <v>0</v>
      </c>
      <c r="O672" s="10">
        <v>37</v>
      </c>
      <c r="P672" s="10">
        <v>37</v>
      </c>
      <c r="Q672" s="31">
        <v>671</v>
      </c>
      <c r="R672" s="32">
        <v>40574</v>
      </c>
      <c r="S672" s="33" t="str">
        <f t="shared" si="80"/>
        <v>Winter</v>
      </c>
      <c r="T672" s="33">
        <f>2011 + Table1[[#This Row],[yr]]</f>
        <v>2011</v>
      </c>
      <c r="U672" s="33" t="str">
        <f t="shared" si="81"/>
        <v>January</v>
      </c>
      <c r="V672" s="33" t="str">
        <f t="shared" si="82"/>
        <v>06 AM</v>
      </c>
      <c r="W672" s="33" t="b">
        <f>Table1[[#This Row],[holiday]]</f>
        <v>0</v>
      </c>
      <c r="X672" s="33" t="str">
        <f t="shared" si="83"/>
        <v>Monday</v>
      </c>
      <c r="Y672" s="33" t="str">
        <f t="shared" si="84"/>
        <v>Clear</v>
      </c>
      <c r="Z672" s="33" t="str">
        <f t="shared" si="85"/>
        <v>6.6 °C</v>
      </c>
      <c r="AA672" s="33" t="str">
        <f t="shared" si="85"/>
        <v>5.6 °C</v>
      </c>
      <c r="AB672" s="33" t="str">
        <f t="shared" si="86"/>
        <v>69 %</v>
      </c>
      <c r="AC672" s="33" t="str">
        <f t="shared" si="87"/>
        <v>22 km/h</v>
      </c>
      <c r="AD672" s="33">
        <f>Table1[[#This Row],[casual]]</f>
        <v>0</v>
      </c>
      <c r="AE672" s="33">
        <f>Table1[[#This Row],[registered]]</f>
        <v>37</v>
      </c>
      <c r="AF672" s="33">
        <f>Table1[[#This Row],[cnt]]</f>
        <v>37</v>
      </c>
    </row>
    <row r="673" spans="1:32" ht="15" thickBot="1" x14ac:dyDescent="0.35">
      <c r="A673" s="26">
        <v>672</v>
      </c>
      <c r="B673" s="17">
        <v>40574</v>
      </c>
      <c r="C673" s="10">
        <v>1</v>
      </c>
      <c r="D673" s="10">
        <v>0</v>
      </c>
      <c r="E673" s="10">
        <v>1</v>
      </c>
      <c r="F673" s="10">
        <v>7</v>
      </c>
      <c r="G673" s="18" t="b">
        <v>0</v>
      </c>
      <c r="H673" s="10">
        <v>1</v>
      </c>
      <c r="I673" s="10">
        <v>2</v>
      </c>
      <c r="J673" s="10">
        <v>0.16</v>
      </c>
      <c r="K673" s="10">
        <v>0.13639999999999999</v>
      </c>
      <c r="L673" s="10">
        <v>0.64</v>
      </c>
      <c r="M673" s="10">
        <v>0.28360000000000002</v>
      </c>
      <c r="N673" s="10">
        <v>1</v>
      </c>
      <c r="O673" s="10">
        <v>71</v>
      </c>
      <c r="P673" s="10">
        <v>72</v>
      </c>
      <c r="Q673" s="10">
        <v>672</v>
      </c>
      <c r="R673" s="17">
        <v>40574</v>
      </c>
      <c r="S673" t="str">
        <f t="shared" si="80"/>
        <v>Winter</v>
      </c>
      <c r="T673">
        <f>2011 + Table1[[#This Row],[yr]]</f>
        <v>2011</v>
      </c>
      <c r="U673" t="str">
        <f t="shared" si="81"/>
        <v>January</v>
      </c>
      <c r="V673" t="str">
        <f t="shared" si="82"/>
        <v>07 AM</v>
      </c>
      <c r="W673" t="b">
        <f>Table1[[#This Row],[holiday]]</f>
        <v>0</v>
      </c>
      <c r="X673" t="str">
        <f t="shared" si="83"/>
        <v>Monday</v>
      </c>
      <c r="Y673" t="str">
        <f t="shared" si="84"/>
        <v>Mist</v>
      </c>
      <c r="Z673" t="str">
        <f t="shared" si="85"/>
        <v>6.6 °C</v>
      </c>
      <c r="AA673" t="str">
        <f t="shared" si="85"/>
        <v>5.6 °C</v>
      </c>
      <c r="AB673" t="str">
        <f t="shared" si="86"/>
        <v>64 %</v>
      </c>
      <c r="AC673" t="str">
        <f t="shared" si="87"/>
        <v>19 km/h</v>
      </c>
      <c r="AD673">
        <f>Table1[[#This Row],[casual]]</f>
        <v>1</v>
      </c>
      <c r="AE673">
        <f>Table1[[#This Row],[registered]]</f>
        <v>71</v>
      </c>
      <c r="AF673">
        <f>Table1[[#This Row],[cnt]]</f>
        <v>72</v>
      </c>
    </row>
    <row r="674" spans="1:32" ht="15" thickBot="1" x14ac:dyDescent="0.35">
      <c r="A674" s="26">
        <v>673</v>
      </c>
      <c r="B674" s="17">
        <v>40574</v>
      </c>
      <c r="C674" s="10">
        <v>1</v>
      </c>
      <c r="D674" s="10">
        <v>0</v>
      </c>
      <c r="E674" s="10">
        <v>1</v>
      </c>
      <c r="F674" s="10">
        <v>8</v>
      </c>
      <c r="G674" s="18" t="b">
        <v>0</v>
      </c>
      <c r="H674" s="10">
        <v>1</v>
      </c>
      <c r="I674" s="10">
        <v>2</v>
      </c>
      <c r="J674" s="10">
        <v>0.16</v>
      </c>
      <c r="K674" s="10">
        <v>0.13639999999999999</v>
      </c>
      <c r="L674" s="10">
        <v>0.59</v>
      </c>
      <c r="M674" s="10">
        <v>0.28360000000000002</v>
      </c>
      <c r="N674" s="10">
        <v>3</v>
      </c>
      <c r="O674" s="10">
        <v>182</v>
      </c>
      <c r="P674" s="10">
        <v>185</v>
      </c>
      <c r="Q674" s="31">
        <v>673</v>
      </c>
      <c r="R674" s="32">
        <v>40574</v>
      </c>
      <c r="S674" s="33" t="str">
        <f t="shared" si="80"/>
        <v>Winter</v>
      </c>
      <c r="T674" s="33">
        <f>2011 + Table1[[#This Row],[yr]]</f>
        <v>2011</v>
      </c>
      <c r="U674" s="33" t="str">
        <f t="shared" si="81"/>
        <v>January</v>
      </c>
      <c r="V674" s="33" t="str">
        <f t="shared" si="82"/>
        <v>08 AM</v>
      </c>
      <c r="W674" s="33" t="b">
        <f>Table1[[#This Row],[holiday]]</f>
        <v>0</v>
      </c>
      <c r="X674" s="33" t="str">
        <f t="shared" si="83"/>
        <v>Monday</v>
      </c>
      <c r="Y674" s="33" t="str">
        <f t="shared" si="84"/>
        <v>Mist</v>
      </c>
      <c r="Z674" s="33" t="str">
        <f t="shared" si="85"/>
        <v>6.6 °C</v>
      </c>
      <c r="AA674" s="33" t="str">
        <f t="shared" si="85"/>
        <v>5.6 °C</v>
      </c>
      <c r="AB674" s="33" t="str">
        <f t="shared" si="86"/>
        <v>59 %</v>
      </c>
      <c r="AC674" s="33" t="str">
        <f t="shared" si="87"/>
        <v>19 km/h</v>
      </c>
      <c r="AD674" s="33">
        <f>Table1[[#This Row],[casual]]</f>
        <v>3</v>
      </c>
      <c r="AE674" s="33">
        <f>Table1[[#This Row],[registered]]</f>
        <v>182</v>
      </c>
      <c r="AF674" s="33">
        <f>Table1[[#This Row],[cnt]]</f>
        <v>185</v>
      </c>
    </row>
    <row r="675" spans="1:32" ht="15" thickBot="1" x14ac:dyDescent="0.35">
      <c r="A675" s="26">
        <v>674</v>
      </c>
      <c r="B675" s="17">
        <v>40574</v>
      </c>
      <c r="C675" s="10">
        <v>1</v>
      </c>
      <c r="D675" s="10">
        <v>0</v>
      </c>
      <c r="E675" s="10">
        <v>1</v>
      </c>
      <c r="F675" s="10">
        <v>9</v>
      </c>
      <c r="G675" s="18" t="b">
        <v>0</v>
      </c>
      <c r="H675" s="10">
        <v>1</v>
      </c>
      <c r="I675" s="10">
        <v>2</v>
      </c>
      <c r="J675" s="10">
        <v>0.16</v>
      </c>
      <c r="K675" s="10">
        <v>0.13639999999999999</v>
      </c>
      <c r="L675" s="10">
        <v>0.59</v>
      </c>
      <c r="M675" s="10">
        <v>0.29849999999999999</v>
      </c>
      <c r="N675" s="10">
        <v>0</v>
      </c>
      <c r="O675" s="10">
        <v>112</v>
      </c>
      <c r="P675" s="10">
        <v>112</v>
      </c>
      <c r="Q675" s="10">
        <v>674</v>
      </c>
      <c r="R675" s="17">
        <v>40574</v>
      </c>
      <c r="S675" t="str">
        <f t="shared" si="80"/>
        <v>Winter</v>
      </c>
      <c r="T675">
        <f>2011 + Table1[[#This Row],[yr]]</f>
        <v>2011</v>
      </c>
      <c r="U675" t="str">
        <f t="shared" si="81"/>
        <v>January</v>
      </c>
      <c r="V675" t="str">
        <f t="shared" si="82"/>
        <v>09 AM</v>
      </c>
      <c r="W675" t="b">
        <f>Table1[[#This Row],[holiday]]</f>
        <v>0</v>
      </c>
      <c r="X675" t="str">
        <f t="shared" si="83"/>
        <v>Monday</v>
      </c>
      <c r="Y675" t="str">
        <f t="shared" si="84"/>
        <v>Mist</v>
      </c>
      <c r="Z675" t="str">
        <f t="shared" si="85"/>
        <v>6.6 °C</v>
      </c>
      <c r="AA675" t="str">
        <f t="shared" si="85"/>
        <v>5.6 °C</v>
      </c>
      <c r="AB675" t="str">
        <f t="shared" si="86"/>
        <v>59 %</v>
      </c>
      <c r="AC675" t="str">
        <f t="shared" si="87"/>
        <v>20 km/h</v>
      </c>
      <c r="AD675">
        <f>Table1[[#This Row],[casual]]</f>
        <v>0</v>
      </c>
      <c r="AE675">
        <f>Table1[[#This Row],[registered]]</f>
        <v>112</v>
      </c>
      <c r="AF675">
        <f>Table1[[#This Row],[cnt]]</f>
        <v>112</v>
      </c>
    </row>
    <row r="676" spans="1:32" ht="15" thickBot="1" x14ac:dyDescent="0.35">
      <c r="A676" s="26">
        <v>675</v>
      </c>
      <c r="B676" s="17">
        <v>40574</v>
      </c>
      <c r="C676" s="10">
        <v>1</v>
      </c>
      <c r="D676" s="10">
        <v>0</v>
      </c>
      <c r="E676" s="10">
        <v>1</v>
      </c>
      <c r="F676" s="10">
        <v>10</v>
      </c>
      <c r="G676" s="18" t="b">
        <v>0</v>
      </c>
      <c r="H676" s="10">
        <v>1</v>
      </c>
      <c r="I676" s="10">
        <v>2</v>
      </c>
      <c r="J676" s="10">
        <v>0.16</v>
      </c>
      <c r="K676" s="10">
        <v>0.1515</v>
      </c>
      <c r="L676" s="10">
        <v>0.59</v>
      </c>
      <c r="M676" s="10">
        <v>0.19400000000000001</v>
      </c>
      <c r="N676" s="10">
        <v>1</v>
      </c>
      <c r="O676" s="10">
        <v>68</v>
      </c>
      <c r="P676" s="10">
        <v>69</v>
      </c>
      <c r="Q676" s="31">
        <v>675</v>
      </c>
      <c r="R676" s="32">
        <v>40574</v>
      </c>
      <c r="S676" s="33" t="str">
        <f t="shared" si="80"/>
        <v>Winter</v>
      </c>
      <c r="T676" s="33">
        <f>2011 + Table1[[#This Row],[yr]]</f>
        <v>2011</v>
      </c>
      <c r="U676" s="33" t="str">
        <f t="shared" si="81"/>
        <v>January</v>
      </c>
      <c r="V676" s="33" t="str">
        <f t="shared" si="82"/>
        <v>10 AM</v>
      </c>
      <c r="W676" s="33" t="b">
        <f>Table1[[#This Row],[holiday]]</f>
        <v>0</v>
      </c>
      <c r="X676" s="33" t="str">
        <f t="shared" si="83"/>
        <v>Monday</v>
      </c>
      <c r="Y676" s="33" t="str">
        <f t="shared" si="84"/>
        <v>Mist</v>
      </c>
      <c r="Z676" s="33" t="str">
        <f t="shared" si="85"/>
        <v>6.6 °C</v>
      </c>
      <c r="AA676" s="33" t="str">
        <f t="shared" si="85"/>
        <v>6.2 °C</v>
      </c>
      <c r="AB676" s="33" t="str">
        <f t="shared" si="86"/>
        <v>59 %</v>
      </c>
      <c r="AC676" s="33" t="str">
        <f t="shared" si="87"/>
        <v>13 km/h</v>
      </c>
      <c r="AD676" s="33">
        <f>Table1[[#This Row],[casual]]</f>
        <v>1</v>
      </c>
      <c r="AE676" s="33">
        <f>Table1[[#This Row],[registered]]</f>
        <v>68</v>
      </c>
      <c r="AF676" s="33">
        <f>Table1[[#This Row],[cnt]]</f>
        <v>69</v>
      </c>
    </row>
    <row r="677" spans="1:32" ht="15" thickBot="1" x14ac:dyDescent="0.35">
      <c r="A677" s="26">
        <v>676</v>
      </c>
      <c r="B677" s="17">
        <v>40574</v>
      </c>
      <c r="C677" s="10">
        <v>1</v>
      </c>
      <c r="D677" s="10">
        <v>0</v>
      </c>
      <c r="E677" s="10">
        <v>1</v>
      </c>
      <c r="F677" s="10">
        <v>11</v>
      </c>
      <c r="G677" s="18" t="b">
        <v>0</v>
      </c>
      <c r="H677" s="10">
        <v>1</v>
      </c>
      <c r="I677" s="10">
        <v>2</v>
      </c>
      <c r="J677" s="10">
        <v>0.16</v>
      </c>
      <c r="K677" s="10">
        <v>0.1515</v>
      </c>
      <c r="L677" s="10">
        <v>0.59</v>
      </c>
      <c r="M677" s="10">
        <v>0.19400000000000001</v>
      </c>
      <c r="N677" s="10">
        <v>2</v>
      </c>
      <c r="O677" s="10">
        <v>46</v>
      </c>
      <c r="P677" s="10">
        <v>48</v>
      </c>
      <c r="Q677" s="10">
        <v>676</v>
      </c>
      <c r="R677" s="17">
        <v>40574</v>
      </c>
      <c r="S677" t="str">
        <f t="shared" si="80"/>
        <v>Winter</v>
      </c>
      <c r="T677">
        <f>2011 + Table1[[#This Row],[yr]]</f>
        <v>2011</v>
      </c>
      <c r="U677" t="str">
        <f t="shared" si="81"/>
        <v>January</v>
      </c>
      <c r="V677" t="str">
        <f t="shared" si="82"/>
        <v>11 AM</v>
      </c>
      <c r="W677" t="b">
        <f>Table1[[#This Row],[holiday]]</f>
        <v>0</v>
      </c>
      <c r="X677" t="str">
        <f t="shared" si="83"/>
        <v>Monday</v>
      </c>
      <c r="Y677" t="str">
        <f t="shared" si="84"/>
        <v>Mist</v>
      </c>
      <c r="Z677" t="str">
        <f t="shared" si="85"/>
        <v>6.6 °C</v>
      </c>
      <c r="AA677" t="str">
        <f t="shared" si="85"/>
        <v>6.2 °C</v>
      </c>
      <c r="AB677" t="str">
        <f t="shared" si="86"/>
        <v>59 %</v>
      </c>
      <c r="AC677" t="str">
        <f t="shared" si="87"/>
        <v>13 km/h</v>
      </c>
      <c r="AD677">
        <f>Table1[[#This Row],[casual]]</f>
        <v>2</v>
      </c>
      <c r="AE677">
        <f>Table1[[#This Row],[registered]]</f>
        <v>46</v>
      </c>
      <c r="AF677">
        <f>Table1[[#This Row],[cnt]]</f>
        <v>48</v>
      </c>
    </row>
    <row r="678" spans="1:32" ht="15" thickBot="1" x14ac:dyDescent="0.35">
      <c r="A678" s="26">
        <v>677</v>
      </c>
      <c r="B678" s="17">
        <v>40574</v>
      </c>
      <c r="C678" s="10">
        <v>1</v>
      </c>
      <c r="D678" s="10">
        <v>0</v>
      </c>
      <c r="E678" s="10">
        <v>1</v>
      </c>
      <c r="F678" s="10">
        <v>12</v>
      </c>
      <c r="G678" s="18" t="b">
        <v>0</v>
      </c>
      <c r="H678" s="10">
        <v>1</v>
      </c>
      <c r="I678" s="10">
        <v>2</v>
      </c>
      <c r="J678" s="10">
        <v>0.18</v>
      </c>
      <c r="K678" s="10">
        <v>0.21210000000000001</v>
      </c>
      <c r="L678" s="10">
        <v>0.55000000000000004</v>
      </c>
      <c r="M678" s="10">
        <v>0.1045</v>
      </c>
      <c r="N678" s="10">
        <v>6</v>
      </c>
      <c r="O678" s="10">
        <v>62</v>
      </c>
      <c r="P678" s="10">
        <v>68</v>
      </c>
      <c r="Q678" s="31">
        <v>677</v>
      </c>
      <c r="R678" s="32">
        <v>40574</v>
      </c>
      <c r="S678" s="33" t="str">
        <f t="shared" si="80"/>
        <v>Winter</v>
      </c>
      <c r="T678" s="33">
        <f>2011 + Table1[[#This Row],[yr]]</f>
        <v>2011</v>
      </c>
      <c r="U678" s="33" t="str">
        <f t="shared" si="81"/>
        <v>January</v>
      </c>
      <c r="V678" s="33" t="str">
        <f t="shared" si="82"/>
        <v>12 PM</v>
      </c>
      <c r="W678" s="33" t="b">
        <f>Table1[[#This Row],[holiday]]</f>
        <v>0</v>
      </c>
      <c r="X678" s="33" t="str">
        <f t="shared" si="83"/>
        <v>Monday</v>
      </c>
      <c r="Y678" s="33" t="str">
        <f t="shared" si="84"/>
        <v>Mist</v>
      </c>
      <c r="Z678" s="33" t="str">
        <f t="shared" si="85"/>
        <v>7.4 °C</v>
      </c>
      <c r="AA678" s="33" t="str">
        <f t="shared" si="85"/>
        <v>8.7 °C</v>
      </c>
      <c r="AB678" s="33" t="str">
        <f t="shared" si="86"/>
        <v>55 %</v>
      </c>
      <c r="AC678" s="33" t="str">
        <f t="shared" si="87"/>
        <v>7 km/h</v>
      </c>
      <c r="AD678" s="33">
        <f>Table1[[#This Row],[casual]]</f>
        <v>6</v>
      </c>
      <c r="AE678" s="33">
        <f>Table1[[#This Row],[registered]]</f>
        <v>62</v>
      </c>
      <c r="AF678" s="33">
        <f>Table1[[#This Row],[cnt]]</f>
        <v>68</v>
      </c>
    </row>
    <row r="679" spans="1:32" ht="15" thickBot="1" x14ac:dyDescent="0.35">
      <c r="A679" s="26">
        <v>678</v>
      </c>
      <c r="B679" s="17">
        <v>40574</v>
      </c>
      <c r="C679" s="10">
        <v>1</v>
      </c>
      <c r="D679" s="10">
        <v>0</v>
      </c>
      <c r="E679" s="10">
        <v>1</v>
      </c>
      <c r="F679" s="10">
        <v>13</v>
      </c>
      <c r="G679" s="18" t="b">
        <v>0</v>
      </c>
      <c r="H679" s="10">
        <v>1</v>
      </c>
      <c r="I679" s="10">
        <v>2</v>
      </c>
      <c r="J679" s="10">
        <v>0.16</v>
      </c>
      <c r="K679" s="10">
        <v>0.2273</v>
      </c>
      <c r="L679" s="10">
        <v>0.59</v>
      </c>
      <c r="M679" s="10">
        <v>0</v>
      </c>
      <c r="N679" s="10">
        <v>2</v>
      </c>
      <c r="O679" s="10">
        <v>52</v>
      </c>
      <c r="P679" s="10">
        <v>54</v>
      </c>
      <c r="Q679" s="10">
        <v>678</v>
      </c>
      <c r="R679" s="17">
        <v>40574</v>
      </c>
      <c r="S679" t="str">
        <f t="shared" si="80"/>
        <v>Winter</v>
      </c>
      <c r="T679">
        <f>2011 + Table1[[#This Row],[yr]]</f>
        <v>2011</v>
      </c>
      <c r="U679" t="str">
        <f t="shared" si="81"/>
        <v>January</v>
      </c>
      <c r="V679" t="str">
        <f t="shared" si="82"/>
        <v>01 PM</v>
      </c>
      <c r="W679" t="b">
        <f>Table1[[#This Row],[holiday]]</f>
        <v>0</v>
      </c>
      <c r="X679" t="str">
        <f t="shared" si="83"/>
        <v>Monday</v>
      </c>
      <c r="Y679" t="str">
        <f t="shared" si="84"/>
        <v>Mist</v>
      </c>
      <c r="Z679" t="str">
        <f t="shared" si="85"/>
        <v>6.6 °C</v>
      </c>
      <c r="AA679" t="str">
        <f t="shared" si="85"/>
        <v>9.3 °C</v>
      </c>
      <c r="AB679" t="str">
        <f t="shared" si="86"/>
        <v>59 %</v>
      </c>
      <c r="AC679" t="str">
        <f t="shared" si="87"/>
        <v>0 km/h</v>
      </c>
      <c r="AD679">
        <f>Table1[[#This Row],[casual]]</f>
        <v>2</v>
      </c>
      <c r="AE679">
        <f>Table1[[#This Row],[registered]]</f>
        <v>52</v>
      </c>
      <c r="AF679">
        <f>Table1[[#This Row],[cnt]]</f>
        <v>54</v>
      </c>
    </row>
    <row r="680" spans="1:32" ht="15" thickBot="1" x14ac:dyDescent="0.35">
      <c r="A680" s="26">
        <v>679</v>
      </c>
      <c r="B680" s="17">
        <v>40574</v>
      </c>
      <c r="C680" s="10">
        <v>1</v>
      </c>
      <c r="D680" s="10">
        <v>0</v>
      </c>
      <c r="E680" s="10">
        <v>1</v>
      </c>
      <c r="F680" s="10">
        <v>14</v>
      </c>
      <c r="G680" s="18" t="b">
        <v>0</v>
      </c>
      <c r="H680" s="10">
        <v>1</v>
      </c>
      <c r="I680" s="10">
        <v>2</v>
      </c>
      <c r="J680" s="10">
        <v>0.18</v>
      </c>
      <c r="K680" s="10">
        <v>0.19700000000000001</v>
      </c>
      <c r="L680" s="10">
        <v>0.55000000000000004</v>
      </c>
      <c r="M680" s="10">
        <v>0.1343</v>
      </c>
      <c r="N680" s="10">
        <v>1</v>
      </c>
      <c r="O680" s="10">
        <v>85</v>
      </c>
      <c r="P680" s="10">
        <v>86</v>
      </c>
      <c r="Q680" s="31">
        <v>679</v>
      </c>
      <c r="R680" s="32">
        <v>40574</v>
      </c>
      <c r="S680" s="33" t="str">
        <f t="shared" si="80"/>
        <v>Winter</v>
      </c>
      <c r="T680" s="33">
        <f>2011 + Table1[[#This Row],[yr]]</f>
        <v>2011</v>
      </c>
      <c r="U680" s="33" t="str">
        <f t="shared" si="81"/>
        <v>January</v>
      </c>
      <c r="V680" s="33" t="str">
        <f t="shared" si="82"/>
        <v>02 PM</v>
      </c>
      <c r="W680" s="33" t="b">
        <f>Table1[[#This Row],[holiday]]</f>
        <v>0</v>
      </c>
      <c r="X680" s="33" t="str">
        <f t="shared" si="83"/>
        <v>Monday</v>
      </c>
      <c r="Y680" s="33" t="str">
        <f t="shared" si="84"/>
        <v>Mist</v>
      </c>
      <c r="Z680" s="33" t="str">
        <f t="shared" si="85"/>
        <v>7.4 °C</v>
      </c>
      <c r="AA680" s="33" t="str">
        <f t="shared" si="85"/>
        <v>8.1 °C</v>
      </c>
      <c r="AB680" s="33" t="str">
        <f t="shared" si="86"/>
        <v>55 %</v>
      </c>
      <c r="AC680" s="33" t="str">
        <f t="shared" si="87"/>
        <v>9 km/h</v>
      </c>
      <c r="AD680" s="33">
        <f>Table1[[#This Row],[casual]]</f>
        <v>1</v>
      </c>
      <c r="AE680" s="33">
        <f>Table1[[#This Row],[registered]]</f>
        <v>85</v>
      </c>
      <c r="AF680" s="33">
        <f>Table1[[#This Row],[cnt]]</f>
        <v>86</v>
      </c>
    </row>
    <row r="681" spans="1:32" ht="15" thickBot="1" x14ac:dyDescent="0.35">
      <c r="A681" s="26">
        <v>680</v>
      </c>
      <c r="B681" s="17">
        <v>40574</v>
      </c>
      <c r="C681" s="10">
        <v>1</v>
      </c>
      <c r="D681" s="10">
        <v>0</v>
      </c>
      <c r="E681" s="10">
        <v>1</v>
      </c>
      <c r="F681" s="10">
        <v>15</v>
      </c>
      <c r="G681" s="18" t="b">
        <v>0</v>
      </c>
      <c r="H681" s="10">
        <v>1</v>
      </c>
      <c r="I681" s="10">
        <v>2</v>
      </c>
      <c r="J681" s="10">
        <v>0.16</v>
      </c>
      <c r="K681" s="10">
        <v>0.18179999999999999</v>
      </c>
      <c r="L681" s="10">
        <v>0.59</v>
      </c>
      <c r="M681" s="10">
        <v>0.1343</v>
      </c>
      <c r="N681" s="10">
        <v>3</v>
      </c>
      <c r="O681" s="10">
        <v>41</v>
      </c>
      <c r="P681" s="10">
        <v>44</v>
      </c>
      <c r="Q681" s="10">
        <v>680</v>
      </c>
      <c r="R681" s="17">
        <v>40574</v>
      </c>
      <c r="S681" t="str">
        <f t="shared" si="80"/>
        <v>Winter</v>
      </c>
      <c r="T681">
        <f>2011 + Table1[[#This Row],[yr]]</f>
        <v>2011</v>
      </c>
      <c r="U681" t="str">
        <f t="shared" si="81"/>
        <v>January</v>
      </c>
      <c r="V681" t="str">
        <f t="shared" si="82"/>
        <v>03 PM</v>
      </c>
      <c r="W681" t="b">
        <f>Table1[[#This Row],[holiday]]</f>
        <v>0</v>
      </c>
      <c r="X681" t="str">
        <f t="shared" si="83"/>
        <v>Monday</v>
      </c>
      <c r="Y681" t="str">
        <f t="shared" si="84"/>
        <v>Mist</v>
      </c>
      <c r="Z681" t="str">
        <f t="shared" si="85"/>
        <v>6.6 °C</v>
      </c>
      <c r="AA681" t="str">
        <f t="shared" si="85"/>
        <v>7.5 °C</v>
      </c>
      <c r="AB681" t="str">
        <f t="shared" si="86"/>
        <v>59 %</v>
      </c>
      <c r="AC681" t="str">
        <f t="shared" si="87"/>
        <v>9 km/h</v>
      </c>
      <c r="AD681">
        <f>Table1[[#This Row],[casual]]</f>
        <v>3</v>
      </c>
      <c r="AE681">
        <f>Table1[[#This Row],[registered]]</f>
        <v>41</v>
      </c>
      <c r="AF681">
        <f>Table1[[#This Row],[cnt]]</f>
        <v>44</v>
      </c>
    </row>
    <row r="682" spans="1:32" ht="15" thickBot="1" x14ac:dyDescent="0.35">
      <c r="A682" s="26">
        <v>681</v>
      </c>
      <c r="B682" s="17">
        <v>40574</v>
      </c>
      <c r="C682" s="10">
        <v>1</v>
      </c>
      <c r="D682" s="10">
        <v>0</v>
      </c>
      <c r="E682" s="10">
        <v>1</v>
      </c>
      <c r="F682" s="10">
        <v>16</v>
      </c>
      <c r="G682" s="18" t="b">
        <v>0</v>
      </c>
      <c r="H682" s="10">
        <v>1</v>
      </c>
      <c r="I682" s="10">
        <v>2</v>
      </c>
      <c r="J682" s="10">
        <v>0.16</v>
      </c>
      <c r="K682" s="10">
        <v>0.18179999999999999</v>
      </c>
      <c r="L682" s="10">
        <v>0.56000000000000005</v>
      </c>
      <c r="M682" s="10">
        <v>0.19400000000000001</v>
      </c>
      <c r="N682" s="10">
        <v>3</v>
      </c>
      <c r="O682" s="10">
        <v>83</v>
      </c>
      <c r="P682" s="10">
        <v>86</v>
      </c>
      <c r="Q682" s="31">
        <v>681</v>
      </c>
      <c r="R682" s="32">
        <v>40574</v>
      </c>
      <c r="S682" s="33" t="str">
        <f t="shared" si="80"/>
        <v>Winter</v>
      </c>
      <c r="T682" s="33">
        <f>2011 + Table1[[#This Row],[yr]]</f>
        <v>2011</v>
      </c>
      <c r="U682" s="33" t="str">
        <f t="shared" si="81"/>
        <v>January</v>
      </c>
      <c r="V682" s="33" t="str">
        <f t="shared" si="82"/>
        <v>04 PM</v>
      </c>
      <c r="W682" s="33" t="b">
        <f>Table1[[#This Row],[holiday]]</f>
        <v>0</v>
      </c>
      <c r="X682" s="33" t="str">
        <f t="shared" si="83"/>
        <v>Monday</v>
      </c>
      <c r="Y682" s="33" t="str">
        <f t="shared" si="84"/>
        <v>Mist</v>
      </c>
      <c r="Z682" s="33" t="str">
        <f t="shared" si="85"/>
        <v>6.6 °C</v>
      </c>
      <c r="AA682" s="33" t="str">
        <f t="shared" si="85"/>
        <v>7.5 °C</v>
      </c>
      <c r="AB682" s="33" t="str">
        <f t="shared" si="86"/>
        <v>56 %</v>
      </c>
      <c r="AC682" s="33" t="str">
        <f t="shared" si="87"/>
        <v>13 km/h</v>
      </c>
      <c r="AD682" s="33">
        <f>Table1[[#This Row],[casual]]</f>
        <v>3</v>
      </c>
      <c r="AE682" s="33">
        <f>Table1[[#This Row],[registered]]</f>
        <v>83</v>
      </c>
      <c r="AF682" s="33">
        <f>Table1[[#This Row],[cnt]]</f>
        <v>86</v>
      </c>
    </row>
    <row r="683" spans="1:32" ht="15" thickBot="1" x14ac:dyDescent="0.35">
      <c r="A683" s="26">
        <v>682</v>
      </c>
      <c r="B683" s="17">
        <v>40574</v>
      </c>
      <c r="C683" s="10">
        <v>1</v>
      </c>
      <c r="D683" s="10">
        <v>0</v>
      </c>
      <c r="E683" s="10">
        <v>1</v>
      </c>
      <c r="F683" s="10">
        <v>17</v>
      </c>
      <c r="G683" s="18" t="b">
        <v>0</v>
      </c>
      <c r="H683" s="10">
        <v>1</v>
      </c>
      <c r="I683" s="10">
        <v>2</v>
      </c>
      <c r="J683" s="10">
        <v>0.16</v>
      </c>
      <c r="K683" s="10">
        <v>0.1515</v>
      </c>
      <c r="L683" s="10">
        <v>0.59</v>
      </c>
      <c r="M683" s="10">
        <v>0.19400000000000001</v>
      </c>
      <c r="N683" s="10">
        <v>6</v>
      </c>
      <c r="O683" s="10">
        <v>155</v>
      </c>
      <c r="P683" s="10">
        <v>161</v>
      </c>
      <c r="Q683" s="10">
        <v>682</v>
      </c>
      <c r="R683" s="17">
        <v>40574</v>
      </c>
      <c r="S683" t="str">
        <f t="shared" si="80"/>
        <v>Winter</v>
      </c>
      <c r="T683">
        <f>2011 + Table1[[#This Row],[yr]]</f>
        <v>2011</v>
      </c>
      <c r="U683" t="str">
        <f t="shared" si="81"/>
        <v>January</v>
      </c>
      <c r="V683" t="str">
        <f t="shared" si="82"/>
        <v>05 PM</v>
      </c>
      <c r="W683" t="b">
        <f>Table1[[#This Row],[holiday]]</f>
        <v>0</v>
      </c>
      <c r="X683" t="str">
        <f t="shared" si="83"/>
        <v>Monday</v>
      </c>
      <c r="Y683" t="str">
        <f t="shared" si="84"/>
        <v>Mist</v>
      </c>
      <c r="Z683" t="str">
        <f t="shared" si="85"/>
        <v>6.6 °C</v>
      </c>
      <c r="AA683" t="str">
        <f t="shared" si="85"/>
        <v>6.2 °C</v>
      </c>
      <c r="AB683" t="str">
        <f t="shared" si="86"/>
        <v>59 %</v>
      </c>
      <c r="AC683" t="str">
        <f t="shared" si="87"/>
        <v>13 km/h</v>
      </c>
      <c r="AD683">
        <f>Table1[[#This Row],[casual]]</f>
        <v>6</v>
      </c>
      <c r="AE683">
        <f>Table1[[#This Row],[registered]]</f>
        <v>155</v>
      </c>
      <c r="AF683">
        <f>Table1[[#This Row],[cnt]]</f>
        <v>161</v>
      </c>
    </row>
    <row r="684" spans="1:32" ht="15" thickBot="1" x14ac:dyDescent="0.35">
      <c r="A684" s="26">
        <v>683</v>
      </c>
      <c r="B684" s="17">
        <v>40574</v>
      </c>
      <c r="C684" s="10">
        <v>1</v>
      </c>
      <c r="D684" s="10">
        <v>0</v>
      </c>
      <c r="E684" s="10">
        <v>1</v>
      </c>
      <c r="F684" s="10">
        <v>18</v>
      </c>
      <c r="G684" s="18" t="b">
        <v>0</v>
      </c>
      <c r="H684" s="10">
        <v>1</v>
      </c>
      <c r="I684" s="10">
        <v>2</v>
      </c>
      <c r="J684" s="10">
        <v>0.16</v>
      </c>
      <c r="K684" s="10">
        <v>0.1515</v>
      </c>
      <c r="L684" s="10">
        <v>0.55000000000000004</v>
      </c>
      <c r="M684" s="10">
        <v>0.22389999999999999</v>
      </c>
      <c r="N684" s="10">
        <v>3</v>
      </c>
      <c r="O684" s="10">
        <v>153</v>
      </c>
      <c r="P684" s="10">
        <v>156</v>
      </c>
      <c r="Q684" s="31">
        <v>683</v>
      </c>
      <c r="R684" s="32">
        <v>40574</v>
      </c>
      <c r="S684" s="33" t="str">
        <f t="shared" si="80"/>
        <v>Winter</v>
      </c>
      <c r="T684" s="33">
        <f>2011 + Table1[[#This Row],[yr]]</f>
        <v>2011</v>
      </c>
      <c r="U684" s="33" t="str">
        <f t="shared" si="81"/>
        <v>January</v>
      </c>
      <c r="V684" s="33" t="str">
        <f t="shared" si="82"/>
        <v>06 PM</v>
      </c>
      <c r="W684" s="33" t="b">
        <f>Table1[[#This Row],[holiday]]</f>
        <v>0</v>
      </c>
      <c r="X684" s="33" t="str">
        <f t="shared" si="83"/>
        <v>Monday</v>
      </c>
      <c r="Y684" s="33" t="str">
        <f t="shared" si="84"/>
        <v>Mist</v>
      </c>
      <c r="Z684" s="33" t="str">
        <f t="shared" si="85"/>
        <v>6.6 °C</v>
      </c>
      <c r="AA684" s="33" t="str">
        <f t="shared" si="85"/>
        <v>6.2 °C</v>
      </c>
      <c r="AB684" s="33" t="str">
        <f t="shared" si="86"/>
        <v>55 %</v>
      </c>
      <c r="AC684" s="33" t="str">
        <f t="shared" si="87"/>
        <v>15 km/h</v>
      </c>
      <c r="AD684" s="33">
        <f>Table1[[#This Row],[casual]]</f>
        <v>3</v>
      </c>
      <c r="AE684" s="33">
        <f>Table1[[#This Row],[registered]]</f>
        <v>153</v>
      </c>
      <c r="AF684" s="33">
        <f>Table1[[#This Row],[cnt]]</f>
        <v>156</v>
      </c>
    </row>
    <row r="685" spans="1:32" ht="15" thickBot="1" x14ac:dyDescent="0.35">
      <c r="A685" s="26">
        <v>684</v>
      </c>
      <c r="B685" s="17">
        <v>40574</v>
      </c>
      <c r="C685" s="10">
        <v>1</v>
      </c>
      <c r="D685" s="10">
        <v>0</v>
      </c>
      <c r="E685" s="10">
        <v>1</v>
      </c>
      <c r="F685" s="10">
        <v>19</v>
      </c>
      <c r="G685" s="18" t="b">
        <v>0</v>
      </c>
      <c r="H685" s="10">
        <v>1</v>
      </c>
      <c r="I685" s="10">
        <v>1</v>
      </c>
      <c r="J685" s="10">
        <v>0.3</v>
      </c>
      <c r="K685" s="10">
        <v>0.31819999999999998</v>
      </c>
      <c r="L685" s="10">
        <v>0.61</v>
      </c>
      <c r="M685" s="10">
        <v>0.1045</v>
      </c>
      <c r="N685" s="10">
        <v>3</v>
      </c>
      <c r="O685" s="10">
        <v>108</v>
      </c>
      <c r="P685" s="10">
        <v>111</v>
      </c>
      <c r="Q685" s="10">
        <v>684</v>
      </c>
      <c r="R685" s="17">
        <v>40574</v>
      </c>
      <c r="S685" t="str">
        <f t="shared" si="80"/>
        <v>Winter</v>
      </c>
      <c r="T685">
        <f>2011 + Table1[[#This Row],[yr]]</f>
        <v>2011</v>
      </c>
      <c r="U685" t="str">
        <f t="shared" si="81"/>
        <v>January</v>
      </c>
      <c r="V685" t="str">
        <f t="shared" si="82"/>
        <v>07 PM</v>
      </c>
      <c r="W685" t="b">
        <f>Table1[[#This Row],[holiday]]</f>
        <v>0</v>
      </c>
      <c r="X685" t="str">
        <f t="shared" si="83"/>
        <v>Monday</v>
      </c>
      <c r="Y685" t="str">
        <f t="shared" si="84"/>
        <v>Clear</v>
      </c>
      <c r="Z685" t="str">
        <f t="shared" si="85"/>
        <v>12.3 °C</v>
      </c>
      <c r="AA685" t="str">
        <f t="shared" si="85"/>
        <v>13 °C</v>
      </c>
      <c r="AB685" t="str">
        <f t="shared" si="86"/>
        <v>61 %</v>
      </c>
      <c r="AC685" t="str">
        <f t="shared" si="87"/>
        <v>7 km/h</v>
      </c>
      <c r="AD685">
        <f>Table1[[#This Row],[casual]]</f>
        <v>3</v>
      </c>
      <c r="AE685">
        <f>Table1[[#This Row],[registered]]</f>
        <v>108</v>
      </c>
      <c r="AF685">
        <f>Table1[[#This Row],[cnt]]</f>
        <v>111</v>
      </c>
    </row>
    <row r="686" spans="1:32" ht="15" thickBot="1" x14ac:dyDescent="0.35">
      <c r="A686" s="26">
        <v>685</v>
      </c>
      <c r="B686" s="17">
        <v>40574</v>
      </c>
      <c r="C686" s="10">
        <v>1</v>
      </c>
      <c r="D686" s="10">
        <v>0</v>
      </c>
      <c r="E686" s="10">
        <v>1</v>
      </c>
      <c r="F686" s="10">
        <v>20</v>
      </c>
      <c r="G686" s="18" t="b">
        <v>0</v>
      </c>
      <c r="H686" s="10">
        <v>1</v>
      </c>
      <c r="I686" s="10">
        <v>3</v>
      </c>
      <c r="J686" s="10">
        <v>0.16</v>
      </c>
      <c r="K686" s="10">
        <v>0.16669999999999999</v>
      </c>
      <c r="L686" s="10">
        <v>0.59</v>
      </c>
      <c r="M686" s="10">
        <v>0.16420000000000001</v>
      </c>
      <c r="N686" s="10">
        <v>0</v>
      </c>
      <c r="O686" s="10">
        <v>78</v>
      </c>
      <c r="P686" s="10">
        <v>78</v>
      </c>
      <c r="Q686" s="31">
        <v>685</v>
      </c>
      <c r="R686" s="32">
        <v>40574</v>
      </c>
      <c r="S686" s="33" t="str">
        <f t="shared" si="80"/>
        <v>Winter</v>
      </c>
      <c r="T686" s="33">
        <f>2011 + Table1[[#This Row],[yr]]</f>
        <v>2011</v>
      </c>
      <c r="U686" s="33" t="str">
        <f t="shared" si="81"/>
        <v>January</v>
      </c>
      <c r="V686" s="33" t="str">
        <f t="shared" si="82"/>
        <v>08 PM</v>
      </c>
      <c r="W686" s="33" t="b">
        <f>Table1[[#This Row],[holiday]]</f>
        <v>0</v>
      </c>
      <c r="X686" s="33" t="str">
        <f t="shared" si="83"/>
        <v>Monday</v>
      </c>
      <c r="Y686" s="33" t="str">
        <f t="shared" si="84"/>
        <v>Light Snow/Rain</v>
      </c>
      <c r="Z686" s="33" t="str">
        <f t="shared" si="85"/>
        <v>6.6 °C</v>
      </c>
      <c r="AA686" s="33" t="str">
        <f t="shared" si="85"/>
        <v>6.8 °C</v>
      </c>
      <c r="AB686" s="33" t="str">
        <f t="shared" si="86"/>
        <v>59 %</v>
      </c>
      <c r="AC686" s="33" t="str">
        <f t="shared" si="87"/>
        <v>11 km/h</v>
      </c>
      <c r="AD686" s="33">
        <f>Table1[[#This Row],[casual]]</f>
        <v>0</v>
      </c>
      <c r="AE686" s="33">
        <f>Table1[[#This Row],[registered]]</f>
        <v>78</v>
      </c>
      <c r="AF686" s="33">
        <f>Table1[[#This Row],[cnt]]</f>
        <v>78</v>
      </c>
    </row>
    <row r="687" spans="1:32" ht="15" thickBot="1" x14ac:dyDescent="0.35">
      <c r="A687" s="26">
        <v>686</v>
      </c>
      <c r="B687" s="17">
        <v>40574</v>
      </c>
      <c r="C687" s="10">
        <v>1</v>
      </c>
      <c r="D687" s="10">
        <v>0</v>
      </c>
      <c r="E687" s="10">
        <v>1</v>
      </c>
      <c r="F687" s="10">
        <v>21</v>
      </c>
      <c r="G687" s="18" t="b">
        <v>0</v>
      </c>
      <c r="H687" s="10">
        <v>1</v>
      </c>
      <c r="I687" s="10">
        <v>3</v>
      </c>
      <c r="J687" s="10">
        <v>0.16</v>
      </c>
      <c r="K687" s="10">
        <v>0.19700000000000001</v>
      </c>
      <c r="L687" s="10">
        <v>0.59</v>
      </c>
      <c r="M687" s="10">
        <v>8.9599999999999999E-2</v>
      </c>
      <c r="N687" s="10">
        <v>3</v>
      </c>
      <c r="O687" s="10">
        <v>53</v>
      </c>
      <c r="P687" s="10">
        <v>56</v>
      </c>
      <c r="Q687" s="10">
        <v>686</v>
      </c>
      <c r="R687" s="17">
        <v>40574</v>
      </c>
      <c r="S687" t="str">
        <f t="shared" si="80"/>
        <v>Winter</v>
      </c>
      <c r="T687">
        <f>2011 + Table1[[#This Row],[yr]]</f>
        <v>2011</v>
      </c>
      <c r="U687" t="str">
        <f t="shared" si="81"/>
        <v>January</v>
      </c>
      <c r="V687" t="str">
        <f t="shared" si="82"/>
        <v>09 PM</v>
      </c>
      <c r="W687" t="b">
        <f>Table1[[#This Row],[holiday]]</f>
        <v>0</v>
      </c>
      <c r="X687" t="str">
        <f t="shared" si="83"/>
        <v>Monday</v>
      </c>
      <c r="Y687" t="str">
        <f t="shared" si="84"/>
        <v>Light Snow/Rain</v>
      </c>
      <c r="Z687" t="str">
        <f t="shared" si="85"/>
        <v>6.6 °C</v>
      </c>
      <c r="AA687" t="str">
        <f t="shared" si="85"/>
        <v>8.1 °C</v>
      </c>
      <c r="AB687" t="str">
        <f t="shared" si="86"/>
        <v>59 %</v>
      </c>
      <c r="AC687" t="str">
        <f t="shared" si="87"/>
        <v>6 km/h</v>
      </c>
      <c r="AD687">
        <f>Table1[[#This Row],[casual]]</f>
        <v>3</v>
      </c>
      <c r="AE687">
        <f>Table1[[#This Row],[registered]]</f>
        <v>53</v>
      </c>
      <c r="AF687">
        <f>Table1[[#This Row],[cnt]]</f>
        <v>56</v>
      </c>
    </row>
    <row r="688" spans="1:32" ht="15" thickBot="1" x14ac:dyDescent="0.35">
      <c r="A688" s="26">
        <v>687</v>
      </c>
      <c r="B688" s="17">
        <v>40574</v>
      </c>
      <c r="C688" s="10">
        <v>1</v>
      </c>
      <c r="D688" s="10">
        <v>0</v>
      </c>
      <c r="E688" s="10">
        <v>1</v>
      </c>
      <c r="F688" s="10">
        <v>22</v>
      </c>
      <c r="G688" s="18" t="b">
        <v>0</v>
      </c>
      <c r="H688" s="10">
        <v>1</v>
      </c>
      <c r="I688" s="10">
        <v>2</v>
      </c>
      <c r="J688" s="10">
        <v>0.16</v>
      </c>
      <c r="K688" s="10">
        <v>0.18179999999999999</v>
      </c>
      <c r="L688" s="10">
        <v>0.59</v>
      </c>
      <c r="M688" s="10">
        <v>0.1045</v>
      </c>
      <c r="N688" s="10">
        <v>0</v>
      </c>
      <c r="O688" s="10">
        <v>34</v>
      </c>
      <c r="P688" s="10">
        <v>34</v>
      </c>
      <c r="Q688" s="31">
        <v>687</v>
      </c>
      <c r="R688" s="32">
        <v>40574</v>
      </c>
      <c r="S688" s="33" t="str">
        <f t="shared" si="80"/>
        <v>Winter</v>
      </c>
      <c r="T688" s="33">
        <f>2011 + Table1[[#This Row],[yr]]</f>
        <v>2011</v>
      </c>
      <c r="U688" s="33" t="str">
        <f t="shared" si="81"/>
        <v>January</v>
      </c>
      <c r="V688" s="33" t="str">
        <f t="shared" si="82"/>
        <v>10 PM</v>
      </c>
      <c r="W688" s="33" t="b">
        <f>Table1[[#This Row],[holiday]]</f>
        <v>0</v>
      </c>
      <c r="X688" s="33" t="str">
        <f t="shared" si="83"/>
        <v>Monday</v>
      </c>
      <c r="Y688" s="33" t="str">
        <f t="shared" si="84"/>
        <v>Mist</v>
      </c>
      <c r="Z688" s="33" t="str">
        <f t="shared" si="85"/>
        <v>6.6 °C</v>
      </c>
      <c r="AA688" s="33" t="str">
        <f t="shared" si="85"/>
        <v>7.5 °C</v>
      </c>
      <c r="AB688" s="33" t="str">
        <f t="shared" si="86"/>
        <v>59 %</v>
      </c>
      <c r="AC688" s="33" t="str">
        <f t="shared" si="87"/>
        <v>7 km/h</v>
      </c>
      <c r="AD688" s="33">
        <f>Table1[[#This Row],[casual]]</f>
        <v>0</v>
      </c>
      <c r="AE688" s="33">
        <f>Table1[[#This Row],[registered]]</f>
        <v>34</v>
      </c>
      <c r="AF688" s="33">
        <f>Table1[[#This Row],[cnt]]</f>
        <v>34</v>
      </c>
    </row>
    <row r="689" spans="1:32" ht="15" thickBot="1" x14ac:dyDescent="0.35">
      <c r="A689" s="26">
        <v>688</v>
      </c>
      <c r="B689" s="17">
        <v>40574</v>
      </c>
      <c r="C689" s="10">
        <v>1</v>
      </c>
      <c r="D689" s="10">
        <v>0</v>
      </c>
      <c r="E689" s="10">
        <v>1</v>
      </c>
      <c r="F689" s="10">
        <v>23</v>
      </c>
      <c r="G689" s="18" t="b">
        <v>0</v>
      </c>
      <c r="H689" s="10">
        <v>1</v>
      </c>
      <c r="I689" s="10">
        <v>2</v>
      </c>
      <c r="J689" s="10">
        <v>0.16</v>
      </c>
      <c r="K689" s="10">
        <v>0.19700000000000001</v>
      </c>
      <c r="L689" s="10">
        <v>0.64</v>
      </c>
      <c r="M689" s="10">
        <v>8.9599999999999999E-2</v>
      </c>
      <c r="N689" s="10">
        <v>2</v>
      </c>
      <c r="O689" s="10">
        <v>15</v>
      </c>
      <c r="P689" s="10">
        <v>17</v>
      </c>
      <c r="Q689" s="10">
        <v>688</v>
      </c>
      <c r="R689" s="17">
        <v>40574</v>
      </c>
      <c r="S689" t="str">
        <f t="shared" si="80"/>
        <v>Winter</v>
      </c>
      <c r="T689">
        <f>2011 + Table1[[#This Row],[yr]]</f>
        <v>2011</v>
      </c>
      <c r="U689" t="str">
        <f t="shared" si="81"/>
        <v>January</v>
      </c>
      <c r="V689" t="str">
        <f t="shared" si="82"/>
        <v>11 PM</v>
      </c>
      <c r="W689" t="b">
        <f>Table1[[#This Row],[holiday]]</f>
        <v>0</v>
      </c>
      <c r="X689" t="str">
        <f t="shared" si="83"/>
        <v>Monday</v>
      </c>
      <c r="Y689" t="str">
        <f t="shared" si="84"/>
        <v>Mist</v>
      </c>
      <c r="Z689" t="str">
        <f t="shared" si="85"/>
        <v>6.6 °C</v>
      </c>
      <c r="AA689" t="str">
        <f t="shared" si="85"/>
        <v>8.1 °C</v>
      </c>
      <c r="AB689" t="str">
        <f t="shared" si="86"/>
        <v>64 %</v>
      </c>
      <c r="AC689" t="str">
        <f t="shared" si="87"/>
        <v>6 km/h</v>
      </c>
      <c r="AD689">
        <f>Table1[[#This Row],[casual]]</f>
        <v>2</v>
      </c>
      <c r="AE689">
        <f>Table1[[#This Row],[registered]]</f>
        <v>15</v>
      </c>
      <c r="AF689">
        <f>Table1[[#This Row],[cnt]]</f>
        <v>17</v>
      </c>
    </row>
    <row r="690" spans="1:32" ht="15" thickBot="1" x14ac:dyDescent="0.35">
      <c r="A690" s="26">
        <v>689</v>
      </c>
      <c r="B690" s="17">
        <v>40575</v>
      </c>
      <c r="C690" s="10">
        <v>1</v>
      </c>
      <c r="D690" s="10">
        <v>0</v>
      </c>
      <c r="E690" s="10">
        <v>2</v>
      </c>
      <c r="F690" s="10">
        <v>0</v>
      </c>
      <c r="G690" s="18" t="b">
        <v>0</v>
      </c>
      <c r="H690" s="10">
        <v>2</v>
      </c>
      <c r="I690" s="10">
        <v>2</v>
      </c>
      <c r="J690" s="10">
        <v>0.16</v>
      </c>
      <c r="K690" s="10">
        <v>0.18179999999999999</v>
      </c>
      <c r="L690" s="10">
        <v>0.64</v>
      </c>
      <c r="M690" s="10">
        <v>0.1045</v>
      </c>
      <c r="N690" s="10">
        <v>2</v>
      </c>
      <c r="O690" s="10">
        <v>6</v>
      </c>
      <c r="P690" s="10">
        <v>8</v>
      </c>
      <c r="Q690" s="31">
        <v>689</v>
      </c>
      <c r="R690" s="32">
        <v>40575</v>
      </c>
      <c r="S690" s="33" t="str">
        <f t="shared" si="80"/>
        <v>Winter</v>
      </c>
      <c r="T690" s="33">
        <f>2011 + Table1[[#This Row],[yr]]</f>
        <v>2011</v>
      </c>
      <c r="U690" s="33" t="str">
        <f t="shared" si="81"/>
        <v>February</v>
      </c>
      <c r="V690" s="33" t="str">
        <f t="shared" si="82"/>
        <v>12 AM</v>
      </c>
      <c r="W690" s="33" t="b">
        <f>Table1[[#This Row],[holiday]]</f>
        <v>0</v>
      </c>
      <c r="X690" s="33" t="str">
        <f t="shared" si="83"/>
        <v>Tuesday</v>
      </c>
      <c r="Y690" s="33" t="str">
        <f t="shared" si="84"/>
        <v>Mist</v>
      </c>
      <c r="Z690" s="33" t="str">
        <f t="shared" si="85"/>
        <v>6.6 °C</v>
      </c>
      <c r="AA690" s="33" t="str">
        <f t="shared" si="85"/>
        <v>7.5 °C</v>
      </c>
      <c r="AB690" s="33" t="str">
        <f t="shared" si="86"/>
        <v>64 %</v>
      </c>
      <c r="AC690" s="33" t="str">
        <f t="shared" si="87"/>
        <v>7 km/h</v>
      </c>
      <c r="AD690" s="33">
        <f>Table1[[#This Row],[casual]]</f>
        <v>2</v>
      </c>
      <c r="AE690" s="33">
        <f>Table1[[#This Row],[registered]]</f>
        <v>6</v>
      </c>
      <c r="AF690" s="33">
        <f>Table1[[#This Row],[cnt]]</f>
        <v>8</v>
      </c>
    </row>
    <row r="691" spans="1:32" ht="15" thickBot="1" x14ac:dyDescent="0.35">
      <c r="A691" s="26">
        <v>690</v>
      </c>
      <c r="B691" s="17">
        <v>40575</v>
      </c>
      <c r="C691" s="10">
        <v>1</v>
      </c>
      <c r="D691" s="10">
        <v>0</v>
      </c>
      <c r="E691" s="10">
        <v>2</v>
      </c>
      <c r="F691" s="10">
        <v>1</v>
      </c>
      <c r="G691" s="18" t="b">
        <v>0</v>
      </c>
      <c r="H691" s="10">
        <v>2</v>
      </c>
      <c r="I691" s="10">
        <v>2</v>
      </c>
      <c r="J691" s="10">
        <v>0.16</v>
      </c>
      <c r="K691" s="10">
        <v>0.18179999999999999</v>
      </c>
      <c r="L691" s="10">
        <v>0.69</v>
      </c>
      <c r="M691" s="10">
        <v>0.1045</v>
      </c>
      <c r="N691" s="10">
        <v>0</v>
      </c>
      <c r="O691" s="10">
        <v>3</v>
      </c>
      <c r="P691" s="10">
        <v>3</v>
      </c>
      <c r="Q691" s="10">
        <v>690</v>
      </c>
      <c r="R691" s="17">
        <v>40575</v>
      </c>
      <c r="S691" t="str">
        <f t="shared" si="80"/>
        <v>Winter</v>
      </c>
      <c r="T691">
        <f>2011 + Table1[[#This Row],[yr]]</f>
        <v>2011</v>
      </c>
      <c r="U691" t="str">
        <f t="shared" si="81"/>
        <v>February</v>
      </c>
      <c r="V691" t="str">
        <f t="shared" si="82"/>
        <v>01 AM</v>
      </c>
      <c r="W691" t="b">
        <f>Table1[[#This Row],[holiday]]</f>
        <v>0</v>
      </c>
      <c r="X691" t="str">
        <f t="shared" si="83"/>
        <v>Tuesday</v>
      </c>
      <c r="Y691" t="str">
        <f t="shared" si="84"/>
        <v>Mist</v>
      </c>
      <c r="Z691" t="str">
        <f t="shared" si="85"/>
        <v>6.6 °C</v>
      </c>
      <c r="AA691" t="str">
        <f t="shared" si="85"/>
        <v>7.5 °C</v>
      </c>
      <c r="AB691" t="str">
        <f t="shared" si="86"/>
        <v>69 %</v>
      </c>
      <c r="AC691" t="str">
        <f t="shared" si="87"/>
        <v>7 km/h</v>
      </c>
      <c r="AD691">
        <f>Table1[[#This Row],[casual]]</f>
        <v>0</v>
      </c>
      <c r="AE691">
        <f>Table1[[#This Row],[registered]]</f>
        <v>3</v>
      </c>
      <c r="AF691">
        <f>Table1[[#This Row],[cnt]]</f>
        <v>3</v>
      </c>
    </row>
    <row r="692" spans="1:32" ht="15" thickBot="1" x14ac:dyDescent="0.35">
      <c r="A692" s="26">
        <v>691</v>
      </c>
      <c r="B692" s="17">
        <v>40575</v>
      </c>
      <c r="C692" s="10">
        <v>1</v>
      </c>
      <c r="D692" s="10">
        <v>0</v>
      </c>
      <c r="E692" s="10">
        <v>2</v>
      </c>
      <c r="F692" s="10">
        <v>2</v>
      </c>
      <c r="G692" s="18" t="b">
        <v>0</v>
      </c>
      <c r="H692" s="10">
        <v>2</v>
      </c>
      <c r="I692" s="10">
        <v>2</v>
      </c>
      <c r="J692" s="10">
        <v>0.16</v>
      </c>
      <c r="K692" s="10">
        <v>0.2273</v>
      </c>
      <c r="L692" s="10">
        <v>0.69</v>
      </c>
      <c r="M692" s="10">
        <v>0</v>
      </c>
      <c r="N692" s="10">
        <v>0</v>
      </c>
      <c r="O692" s="10">
        <v>2</v>
      </c>
      <c r="P692" s="10">
        <v>2</v>
      </c>
      <c r="Q692" s="31">
        <v>691</v>
      </c>
      <c r="R692" s="32">
        <v>40575</v>
      </c>
      <c r="S692" s="33" t="str">
        <f t="shared" si="80"/>
        <v>Winter</v>
      </c>
      <c r="T692" s="33">
        <f>2011 + Table1[[#This Row],[yr]]</f>
        <v>2011</v>
      </c>
      <c r="U692" s="33" t="str">
        <f t="shared" si="81"/>
        <v>February</v>
      </c>
      <c r="V692" s="33" t="str">
        <f t="shared" si="82"/>
        <v>02 AM</v>
      </c>
      <c r="W692" s="33" t="b">
        <f>Table1[[#This Row],[holiday]]</f>
        <v>0</v>
      </c>
      <c r="X692" s="33" t="str">
        <f t="shared" si="83"/>
        <v>Tuesday</v>
      </c>
      <c r="Y692" s="33" t="str">
        <f t="shared" si="84"/>
        <v>Mist</v>
      </c>
      <c r="Z692" s="33" t="str">
        <f t="shared" si="85"/>
        <v>6.6 °C</v>
      </c>
      <c r="AA692" s="33" t="str">
        <f t="shared" si="85"/>
        <v>9.3 °C</v>
      </c>
      <c r="AB692" s="33" t="str">
        <f t="shared" si="86"/>
        <v>69 %</v>
      </c>
      <c r="AC692" s="33" t="str">
        <f t="shared" si="87"/>
        <v>0 km/h</v>
      </c>
      <c r="AD692" s="33">
        <f>Table1[[#This Row],[casual]]</f>
        <v>0</v>
      </c>
      <c r="AE692" s="33">
        <f>Table1[[#This Row],[registered]]</f>
        <v>2</v>
      </c>
      <c r="AF692" s="33">
        <f>Table1[[#This Row],[cnt]]</f>
        <v>2</v>
      </c>
    </row>
    <row r="693" spans="1:32" ht="15" thickBot="1" x14ac:dyDescent="0.35">
      <c r="A693" s="26">
        <v>692</v>
      </c>
      <c r="B693" s="17">
        <v>40575</v>
      </c>
      <c r="C693" s="10">
        <v>1</v>
      </c>
      <c r="D693" s="10">
        <v>0</v>
      </c>
      <c r="E693" s="10">
        <v>2</v>
      </c>
      <c r="F693" s="10">
        <v>3</v>
      </c>
      <c r="G693" s="18" t="b">
        <v>0</v>
      </c>
      <c r="H693" s="10">
        <v>2</v>
      </c>
      <c r="I693" s="10">
        <v>2</v>
      </c>
      <c r="J693" s="10">
        <v>0.16</v>
      </c>
      <c r="K693" s="10">
        <v>0.2273</v>
      </c>
      <c r="L693" s="10">
        <v>0.69</v>
      </c>
      <c r="M693" s="10">
        <v>0</v>
      </c>
      <c r="N693" s="10">
        <v>0</v>
      </c>
      <c r="O693" s="10">
        <v>2</v>
      </c>
      <c r="P693" s="10">
        <v>2</v>
      </c>
      <c r="Q693" s="10">
        <v>692</v>
      </c>
      <c r="R693" s="17">
        <v>40575</v>
      </c>
      <c r="S693" t="str">
        <f t="shared" si="80"/>
        <v>Winter</v>
      </c>
      <c r="T693">
        <f>2011 + Table1[[#This Row],[yr]]</f>
        <v>2011</v>
      </c>
      <c r="U693" t="str">
        <f t="shared" si="81"/>
        <v>February</v>
      </c>
      <c r="V693" t="str">
        <f t="shared" si="82"/>
        <v>03 AM</v>
      </c>
      <c r="W693" t="b">
        <f>Table1[[#This Row],[holiday]]</f>
        <v>0</v>
      </c>
      <c r="X693" t="str">
        <f t="shared" si="83"/>
        <v>Tuesday</v>
      </c>
      <c r="Y693" t="str">
        <f t="shared" si="84"/>
        <v>Mist</v>
      </c>
      <c r="Z693" t="str">
        <f t="shared" si="85"/>
        <v>6.6 °C</v>
      </c>
      <c r="AA693" t="str">
        <f t="shared" si="85"/>
        <v>9.3 °C</v>
      </c>
      <c r="AB693" t="str">
        <f t="shared" si="86"/>
        <v>69 %</v>
      </c>
      <c r="AC693" t="str">
        <f t="shared" si="87"/>
        <v>0 km/h</v>
      </c>
      <c r="AD693">
        <f>Table1[[#This Row],[casual]]</f>
        <v>0</v>
      </c>
      <c r="AE693">
        <f>Table1[[#This Row],[registered]]</f>
        <v>2</v>
      </c>
      <c r="AF693">
        <f>Table1[[#This Row],[cnt]]</f>
        <v>2</v>
      </c>
    </row>
    <row r="694" spans="1:32" ht="15" thickBot="1" x14ac:dyDescent="0.35">
      <c r="A694" s="26">
        <v>693</v>
      </c>
      <c r="B694" s="17">
        <v>40575</v>
      </c>
      <c r="C694" s="10">
        <v>1</v>
      </c>
      <c r="D694" s="10">
        <v>0</v>
      </c>
      <c r="E694" s="10">
        <v>2</v>
      </c>
      <c r="F694" s="10">
        <v>5</v>
      </c>
      <c r="G694" s="18" t="b">
        <v>0</v>
      </c>
      <c r="H694" s="10">
        <v>2</v>
      </c>
      <c r="I694" s="10">
        <v>3</v>
      </c>
      <c r="J694" s="10">
        <v>0.14000000000000001</v>
      </c>
      <c r="K694" s="10">
        <v>0.21210000000000001</v>
      </c>
      <c r="L694" s="10">
        <v>0.93</v>
      </c>
      <c r="M694" s="10">
        <v>0</v>
      </c>
      <c r="N694" s="10">
        <v>0</v>
      </c>
      <c r="O694" s="10">
        <v>3</v>
      </c>
      <c r="P694" s="10">
        <v>3</v>
      </c>
      <c r="Q694" s="31">
        <v>693</v>
      </c>
      <c r="R694" s="32">
        <v>40575</v>
      </c>
      <c r="S694" s="33" t="str">
        <f t="shared" si="80"/>
        <v>Winter</v>
      </c>
      <c r="T694" s="33">
        <f>2011 + Table1[[#This Row],[yr]]</f>
        <v>2011</v>
      </c>
      <c r="U694" s="33" t="str">
        <f t="shared" si="81"/>
        <v>February</v>
      </c>
      <c r="V694" s="33" t="str">
        <f t="shared" si="82"/>
        <v>05 AM</v>
      </c>
      <c r="W694" s="33" t="b">
        <f>Table1[[#This Row],[holiday]]</f>
        <v>0</v>
      </c>
      <c r="X694" s="33" t="str">
        <f t="shared" si="83"/>
        <v>Tuesday</v>
      </c>
      <c r="Y694" s="33" t="str">
        <f t="shared" si="84"/>
        <v>Light Snow/Rain</v>
      </c>
      <c r="Z694" s="33" t="str">
        <f t="shared" si="85"/>
        <v>5.7 °C</v>
      </c>
      <c r="AA694" s="33" t="str">
        <f t="shared" si="85"/>
        <v>8.7 °C</v>
      </c>
      <c r="AB694" s="33" t="str">
        <f t="shared" si="86"/>
        <v>93 %</v>
      </c>
      <c r="AC694" s="33" t="str">
        <f t="shared" si="87"/>
        <v>0 km/h</v>
      </c>
      <c r="AD694" s="33">
        <f>Table1[[#This Row],[casual]]</f>
        <v>0</v>
      </c>
      <c r="AE694" s="33">
        <f>Table1[[#This Row],[registered]]</f>
        <v>3</v>
      </c>
      <c r="AF694" s="33">
        <f>Table1[[#This Row],[cnt]]</f>
        <v>3</v>
      </c>
    </row>
    <row r="695" spans="1:32" ht="15" thickBot="1" x14ac:dyDescent="0.35">
      <c r="A695" s="26">
        <v>694</v>
      </c>
      <c r="B695" s="17">
        <v>40575</v>
      </c>
      <c r="C695" s="10">
        <v>1</v>
      </c>
      <c r="D695" s="10">
        <v>0</v>
      </c>
      <c r="E695" s="10">
        <v>2</v>
      </c>
      <c r="F695" s="10">
        <v>6</v>
      </c>
      <c r="G695" s="18" t="b">
        <v>0</v>
      </c>
      <c r="H695" s="10">
        <v>2</v>
      </c>
      <c r="I695" s="10">
        <v>3</v>
      </c>
      <c r="J695" s="10">
        <v>0.14000000000000001</v>
      </c>
      <c r="K695" s="10">
        <v>0.21210000000000001</v>
      </c>
      <c r="L695" s="10">
        <v>0.93</v>
      </c>
      <c r="M695" s="10">
        <v>0</v>
      </c>
      <c r="N695" s="10">
        <v>0</v>
      </c>
      <c r="O695" s="10">
        <v>22</v>
      </c>
      <c r="P695" s="10">
        <v>22</v>
      </c>
      <c r="Q695" s="10">
        <v>694</v>
      </c>
      <c r="R695" s="17">
        <v>40575</v>
      </c>
      <c r="S695" t="str">
        <f t="shared" si="80"/>
        <v>Winter</v>
      </c>
      <c r="T695">
        <f>2011 + Table1[[#This Row],[yr]]</f>
        <v>2011</v>
      </c>
      <c r="U695" t="str">
        <f t="shared" si="81"/>
        <v>February</v>
      </c>
      <c r="V695" t="str">
        <f t="shared" si="82"/>
        <v>06 AM</v>
      </c>
      <c r="W695" t="b">
        <f>Table1[[#This Row],[holiday]]</f>
        <v>0</v>
      </c>
      <c r="X695" t="str">
        <f t="shared" si="83"/>
        <v>Tuesday</v>
      </c>
      <c r="Y695" t="str">
        <f t="shared" si="84"/>
        <v>Light Snow/Rain</v>
      </c>
      <c r="Z695" t="str">
        <f t="shared" si="85"/>
        <v>5.7 °C</v>
      </c>
      <c r="AA695" t="str">
        <f t="shared" si="85"/>
        <v>8.7 °C</v>
      </c>
      <c r="AB695" t="str">
        <f t="shared" si="86"/>
        <v>93 %</v>
      </c>
      <c r="AC695" t="str">
        <f t="shared" si="87"/>
        <v>0 km/h</v>
      </c>
      <c r="AD695">
        <f>Table1[[#This Row],[casual]]</f>
        <v>0</v>
      </c>
      <c r="AE695">
        <f>Table1[[#This Row],[registered]]</f>
        <v>22</v>
      </c>
      <c r="AF695">
        <f>Table1[[#This Row],[cnt]]</f>
        <v>22</v>
      </c>
    </row>
    <row r="696" spans="1:32" ht="15" thickBot="1" x14ac:dyDescent="0.35">
      <c r="A696" s="26">
        <v>695</v>
      </c>
      <c r="B696" s="17">
        <v>40575</v>
      </c>
      <c r="C696" s="10">
        <v>1</v>
      </c>
      <c r="D696" s="10">
        <v>0</v>
      </c>
      <c r="E696" s="10">
        <v>2</v>
      </c>
      <c r="F696" s="10">
        <v>7</v>
      </c>
      <c r="G696" s="18" t="b">
        <v>0</v>
      </c>
      <c r="H696" s="10">
        <v>2</v>
      </c>
      <c r="I696" s="10">
        <v>3</v>
      </c>
      <c r="J696" s="10">
        <v>0.16</v>
      </c>
      <c r="K696" s="10">
        <v>0.2273</v>
      </c>
      <c r="L696" s="10">
        <v>0.93</v>
      </c>
      <c r="M696" s="10">
        <v>0</v>
      </c>
      <c r="N696" s="10">
        <v>0</v>
      </c>
      <c r="O696" s="10">
        <v>52</v>
      </c>
      <c r="P696" s="10">
        <v>52</v>
      </c>
      <c r="Q696" s="31">
        <v>695</v>
      </c>
      <c r="R696" s="32">
        <v>40575</v>
      </c>
      <c r="S696" s="33" t="str">
        <f t="shared" si="80"/>
        <v>Winter</v>
      </c>
      <c r="T696" s="33">
        <f>2011 + Table1[[#This Row],[yr]]</f>
        <v>2011</v>
      </c>
      <c r="U696" s="33" t="str">
        <f t="shared" si="81"/>
        <v>February</v>
      </c>
      <c r="V696" s="33" t="str">
        <f t="shared" si="82"/>
        <v>07 AM</v>
      </c>
      <c r="W696" s="33" t="b">
        <f>Table1[[#This Row],[holiday]]</f>
        <v>0</v>
      </c>
      <c r="X696" s="33" t="str">
        <f t="shared" si="83"/>
        <v>Tuesday</v>
      </c>
      <c r="Y696" s="33" t="str">
        <f t="shared" si="84"/>
        <v>Light Snow/Rain</v>
      </c>
      <c r="Z696" s="33" t="str">
        <f t="shared" si="85"/>
        <v>6.6 °C</v>
      </c>
      <c r="AA696" s="33" t="str">
        <f t="shared" si="85"/>
        <v>9.3 °C</v>
      </c>
      <c r="AB696" s="33" t="str">
        <f t="shared" si="86"/>
        <v>93 %</v>
      </c>
      <c r="AC696" s="33" t="str">
        <f t="shared" si="87"/>
        <v>0 km/h</v>
      </c>
      <c r="AD696" s="33">
        <f>Table1[[#This Row],[casual]]</f>
        <v>0</v>
      </c>
      <c r="AE696" s="33">
        <f>Table1[[#This Row],[registered]]</f>
        <v>52</v>
      </c>
      <c r="AF696" s="33">
        <f>Table1[[#This Row],[cnt]]</f>
        <v>52</v>
      </c>
    </row>
    <row r="697" spans="1:32" ht="15" thickBot="1" x14ac:dyDescent="0.35">
      <c r="A697" s="26">
        <v>696</v>
      </c>
      <c r="B697" s="17">
        <v>40575</v>
      </c>
      <c r="C697" s="10">
        <v>1</v>
      </c>
      <c r="D697" s="10">
        <v>0</v>
      </c>
      <c r="E697" s="10">
        <v>2</v>
      </c>
      <c r="F697" s="10">
        <v>8</v>
      </c>
      <c r="G697" s="18" t="b">
        <v>0</v>
      </c>
      <c r="H697" s="10">
        <v>2</v>
      </c>
      <c r="I697" s="10">
        <v>3</v>
      </c>
      <c r="J697" s="10">
        <v>0.16</v>
      </c>
      <c r="K697" s="10">
        <v>0.2273</v>
      </c>
      <c r="L697" s="10">
        <v>0.93</v>
      </c>
      <c r="M697" s="10">
        <v>0</v>
      </c>
      <c r="N697" s="10">
        <v>3</v>
      </c>
      <c r="O697" s="10">
        <v>132</v>
      </c>
      <c r="P697" s="10">
        <v>135</v>
      </c>
      <c r="Q697" s="10">
        <v>696</v>
      </c>
      <c r="R697" s="17">
        <v>40575</v>
      </c>
      <c r="S697" t="str">
        <f t="shared" si="80"/>
        <v>Winter</v>
      </c>
      <c r="T697">
        <f>2011 + Table1[[#This Row],[yr]]</f>
        <v>2011</v>
      </c>
      <c r="U697" t="str">
        <f t="shared" si="81"/>
        <v>February</v>
      </c>
      <c r="V697" t="str">
        <f t="shared" si="82"/>
        <v>08 AM</v>
      </c>
      <c r="W697" t="b">
        <f>Table1[[#This Row],[holiday]]</f>
        <v>0</v>
      </c>
      <c r="X697" t="str">
        <f t="shared" si="83"/>
        <v>Tuesday</v>
      </c>
      <c r="Y697" t="str">
        <f t="shared" si="84"/>
        <v>Light Snow/Rain</v>
      </c>
      <c r="Z697" t="str">
        <f t="shared" si="85"/>
        <v>6.6 °C</v>
      </c>
      <c r="AA697" t="str">
        <f t="shared" si="85"/>
        <v>9.3 °C</v>
      </c>
      <c r="AB697" t="str">
        <f t="shared" si="86"/>
        <v>93 %</v>
      </c>
      <c r="AC697" t="str">
        <f t="shared" si="87"/>
        <v>0 km/h</v>
      </c>
      <c r="AD697">
        <f>Table1[[#This Row],[casual]]</f>
        <v>3</v>
      </c>
      <c r="AE697">
        <f>Table1[[#This Row],[registered]]</f>
        <v>132</v>
      </c>
      <c r="AF697">
        <f>Table1[[#This Row],[cnt]]</f>
        <v>135</v>
      </c>
    </row>
    <row r="698" spans="1:32" ht="15" thickBot="1" x14ac:dyDescent="0.35">
      <c r="A698" s="26">
        <v>697</v>
      </c>
      <c r="B698" s="17">
        <v>40575</v>
      </c>
      <c r="C698" s="10">
        <v>1</v>
      </c>
      <c r="D698" s="10">
        <v>0</v>
      </c>
      <c r="E698" s="10">
        <v>2</v>
      </c>
      <c r="F698" s="10">
        <v>9</v>
      </c>
      <c r="G698" s="18" t="b">
        <v>0</v>
      </c>
      <c r="H698" s="10">
        <v>2</v>
      </c>
      <c r="I698" s="10">
        <v>2</v>
      </c>
      <c r="J698" s="10">
        <v>0.16</v>
      </c>
      <c r="K698" s="10">
        <v>0.2273</v>
      </c>
      <c r="L698" s="10">
        <v>0.93</v>
      </c>
      <c r="M698" s="10">
        <v>0</v>
      </c>
      <c r="N698" s="10">
        <v>2</v>
      </c>
      <c r="O698" s="10">
        <v>114</v>
      </c>
      <c r="P698" s="10">
        <v>116</v>
      </c>
      <c r="Q698" s="31">
        <v>697</v>
      </c>
      <c r="R698" s="32">
        <v>40575</v>
      </c>
      <c r="S698" s="33" t="str">
        <f t="shared" si="80"/>
        <v>Winter</v>
      </c>
      <c r="T698" s="33">
        <f>2011 + Table1[[#This Row],[yr]]</f>
        <v>2011</v>
      </c>
      <c r="U698" s="33" t="str">
        <f t="shared" si="81"/>
        <v>February</v>
      </c>
      <c r="V698" s="33" t="str">
        <f t="shared" si="82"/>
        <v>09 AM</v>
      </c>
      <c r="W698" s="33" t="b">
        <f>Table1[[#This Row],[holiday]]</f>
        <v>0</v>
      </c>
      <c r="X698" s="33" t="str">
        <f t="shared" si="83"/>
        <v>Tuesday</v>
      </c>
      <c r="Y698" s="33" t="str">
        <f t="shared" si="84"/>
        <v>Mist</v>
      </c>
      <c r="Z698" s="33" t="str">
        <f t="shared" si="85"/>
        <v>6.6 °C</v>
      </c>
      <c r="AA698" s="33" t="str">
        <f t="shared" si="85"/>
        <v>9.3 °C</v>
      </c>
      <c r="AB698" s="33" t="str">
        <f t="shared" si="86"/>
        <v>93 %</v>
      </c>
      <c r="AC698" s="33" t="str">
        <f t="shared" si="87"/>
        <v>0 km/h</v>
      </c>
      <c r="AD698" s="33">
        <f>Table1[[#This Row],[casual]]</f>
        <v>2</v>
      </c>
      <c r="AE698" s="33">
        <f>Table1[[#This Row],[registered]]</f>
        <v>114</v>
      </c>
      <c r="AF698" s="33">
        <f>Table1[[#This Row],[cnt]]</f>
        <v>116</v>
      </c>
    </row>
    <row r="699" spans="1:32" ht="15" thickBot="1" x14ac:dyDescent="0.35">
      <c r="A699" s="26">
        <v>698</v>
      </c>
      <c r="B699" s="17">
        <v>40575</v>
      </c>
      <c r="C699" s="10">
        <v>1</v>
      </c>
      <c r="D699" s="10">
        <v>0</v>
      </c>
      <c r="E699" s="10">
        <v>2</v>
      </c>
      <c r="F699" s="10">
        <v>10</v>
      </c>
      <c r="G699" s="18" t="b">
        <v>0</v>
      </c>
      <c r="H699" s="10">
        <v>2</v>
      </c>
      <c r="I699" s="10">
        <v>2</v>
      </c>
      <c r="J699" s="10">
        <v>0.16</v>
      </c>
      <c r="K699" s="10">
        <v>0.2273</v>
      </c>
      <c r="L699" s="10">
        <v>0.93</v>
      </c>
      <c r="M699" s="10">
        <v>0</v>
      </c>
      <c r="N699" s="10">
        <v>0</v>
      </c>
      <c r="O699" s="10">
        <v>47</v>
      </c>
      <c r="P699" s="10">
        <v>47</v>
      </c>
      <c r="Q699" s="10">
        <v>698</v>
      </c>
      <c r="R699" s="17">
        <v>40575</v>
      </c>
      <c r="S699" t="str">
        <f t="shared" si="80"/>
        <v>Winter</v>
      </c>
      <c r="T699">
        <f>2011 + Table1[[#This Row],[yr]]</f>
        <v>2011</v>
      </c>
      <c r="U699" t="str">
        <f t="shared" si="81"/>
        <v>February</v>
      </c>
      <c r="V699" t="str">
        <f t="shared" si="82"/>
        <v>10 AM</v>
      </c>
      <c r="W699" t="b">
        <f>Table1[[#This Row],[holiday]]</f>
        <v>0</v>
      </c>
      <c r="X699" t="str">
        <f t="shared" si="83"/>
        <v>Tuesday</v>
      </c>
      <c r="Y699" t="str">
        <f t="shared" si="84"/>
        <v>Mist</v>
      </c>
      <c r="Z699" t="str">
        <f t="shared" si="85"/>
        <v>6.6 °C</v>
      </c>
      <c r="AA699" t="str">
        <f t="shared" si="85"/>
        <v>9.3 °C</v>
      </c>
      <c r="AB699" t="str">
        <f t="shared" si="86"/>
        <v>93 %</v>
      </c>
      <c r="AC699" t="str">
        <f t="shared" si="87"/>
        <v>0 km/h</v>
      </c>
      <c r="AD699">
        <f>Table1[[#This Row],[casual]]</f>
        <v>0</v>
      </c>
      <c r="AE699">
        <f>Table1[[#This Row],[registered]]</f>
        <v>47</v>
      </c>
      <c r="AF699">
        <f>Table1[[#This Row],[cnt]]</f>
        <v>47</v>
      </c>
    </row>
    <row r="700" spans="1:32" ht="15" thickBot="1" x14ac:dyDescent="0.35">
      <c r="A700" s="26">
        <v>699</v>
      </c>
      <c r="B700" s="17">
        <v>40575</v>
      </c>
      <c r="C700" s="10">
        <v>1</v>
      </c>
      <c r="D700" s="10">
        <v>0</v>
      </c>
      <c r="E700" s="10">
        <v>2</v>
      </c>
      <c r="F700" s="10">
        <v>11</v>
      </c>
      <c r="G700" s="18" t="b">
        <v>0</v>
      </c>
      <c r="H700" s="10">
        <v>2</v>
      </c>
      <c r="I700" s="10">
        <v>2</v>
      </c>
      <c r="J700" s="10">
        <v>0.18</v>
      </c>
      <c r="K700" s="10">
        <v>0.2424</v>
      </c>
      <c r="L700" s="10">
        <v>0.86</v>
      </c>
      <c r="M700" s="10">
        <v>0</v>
      </c>
      <c r="N700" s="10">
        <v>2</v>
      </c>
      <c r="O700" s="10">
        <v>49</v>
      </c>
      <c r="P700" s="10">
        <v>51</v>
      </c>
      <c r="Q700" s="31">
        <v>699</v>
      </c>
      <c r="R700" s="32">
        <v>40575</v>
      </c>
      <c r="S700" s="33" t="str">
        <f t="shared" si="80"/>
        <v>Winter</v>
      </c>
      <c r="T700" s="33">
        <f>2011 + Table1[[#This Row],[yr]]</f>
        <v>2011</v>
      </c>
      <c r="U700" s="33" t="str">
        <f t="shared" si="81"/>
        <v>February</v>
      </c>
      <c r="V700" s="33" t="str">
        <f t="shared" si="82"/>
        <v>11 AM</v>
      </c>
      <c r="W700" s="33" t="b">
        <f>Table1[[#This Row],[holiday]]</f>
        <v>0</v>
      </c>
      <c r="X700" s="33" t="str">
        <f t="shared" si="83"/>
        <v>Tuesday</v>
      </c>
      <c r="Y700" s="33" t="str">
        <f t="shared" si="84"/>
        <v>Mist</v>
      </c>
      <c r="Z700" s="33" t="str">
        <f t="shared" si="85"/>
        <v>7.4 °C</v>
      </c>
      <c r="AA700" s="33" t="str">
        <f t="shared" si="85"/>
        <v>9.9 °C</v>
      </c>
      <c r="AB700" s="33" t="str">
        <f t="shared" si="86"/>
        <v>86 %</v>
      </c>
      <c r="AC700" s="33" t="str">
        <f t="shared" si="87"/>
        <v>0 km/h</v>
      </c>
      <c r="AD700" s="33">
        <f>Table1[[#This Row],[casual]]</f>
        <v>2</v>
      </c>
      <c r="AE700" s="33">
        <f>Table1[[#This Row],[registered]]</f>
        <v>49</v>
      </c>
      <c r="AF700" s="33">
        <f>Table1[[#This Row],[cnt]]</f>
        <v>51</v>
      </c>
    </row>
    <row r="701" spans="1:32" ht="15" thickBot="1" x14ac:dyDescent="0.35">
      <c r="A701" s="26">
        <v>700</v>
      </c>
      <c r="B701" s="17">
        <v>40575</v>
      </c>
      <c r="C701" s="10">
        <v>1</v>
      </c>
      <c r="D701" s="10">
        <v>0</v>
      </c>
      <c r="E701" s="10">
        <v>2</v>
      </c>
      <c r="F701" s="10">
        <v>12</v>
      </c>
      <c r="G701" s="18" t="b">
        <v>0</v>
      </c>
      <c r="H701" s="10">
        <v>2</v>
      </c>
      <c r="I701" s="10">
        <v>2</v>
      </c>
      <c r="J701" s="10">
        <v>0.2</v>
      </c>
      <c r="K701" s="10">
        <v>0.2576</v>
      </c>
      <c r="L701" s="10">
        <v>0.86</v>
      </c>
      <c r="M701" s="10">
        <v>0</v>
      </c>
      <c r="N701" s="10">
        <v>2</v>
      </c>
      <c r="O701" s="10">
        <v>53</v>
      </c>
      <c r="P701" s="10">
        <v>55</v>
      </c>
      <c r="Q701" s="10">
        <v>700</v>
      </c>
      <c r="R701" s="17">
        <v>40575</v>
      </c>
      <c r="S701" t="str">
        <f t="shared" si="80"/>
        <v>Winter</v>
      </c>
      <c r="T701">
        <f>2011 + Table1[[#This Row],[yr]]</f>
        <v>2011</v>
      </c>
      <c r="U701" t="str">
        <f t="shared" si="81"/>
        <v>February</v>
      </c>
      <c r="V701" t="str">
        <f t="shared" si="82"/>
        <v>12 PM</v>
      </c>
      <c r="W701" t="b">
        <f>Table1[[#This Row],[holiday]]</f>
        <v>0</v>
      </c>
      <c r="X701" t="str">
        <f t="shared" si="83"/>
        <v>Tuesday</v>
      </c>
      <c r="Y701" t="str">
        <f t="shared" si="84"/>
        <v>Mist</v>
      </c>
      <c r="Z701" t="str">
        <f t="shared" si="85"/>
        <v>8.2 °C</v>
      </c>
      <c r="AA701" t="str">
        <f t="shared" si="85"/>
        <v>10.6 °C</v>
      </c>
      <c r="AB701" t="str">
        <f t="shared" si="86"/>
        <v>86 %</v>
      </c>
      <c r="AC701" t="str">
        <f t="shared" si="87"/>
        <v>0 km/h</v>
      </c>
      <c r="AD701">
        <f>Table1[[#This Row],[casual]]</f>
        <v>2</v>
      </c>
      <c r="AE701">
        <f>Table1[[#This Row],[registered]]</f>
        <v>53</v>
      </c>
      <c r="AF701">
        <f>Table1[[#This Row],[cnt]]</f>
        <v>55</v>
      </c>
    </row>
    <row r="702" spans="1:32" ht="15" thickBot="1" x14ac:dyDescent="0.35">
      <c r="A702" s="26">
        <v>701</v>
      </c>
      <c r="B702" s="17">
        <v>40575</v>
      </c>
      <c r="C702" s="10">
        <v>1</v>
      </c>
      <c r="D702" s="10">
        <v>0</v>
      </c>
      <c r="E702" s="10">
        <v>2</v>
      </c>
      <c r="F702" s="10">
        <v>13</v>
      </c>
      <c r="G702" s="18" t="b">
        <v>0</v>
      </c>
      <c r="H702" s="10">
        <v>2</v>
      </c>
      <c r="I702" s="10">
        <v>2</v>
      </c>
      <c r="J702" s="10">
        <v>0.2</v>
      </c>
      <c r="K702" s="10">
        <v>0.2576</v>
      </c>
      <c r="L702" s="10">
        <v>0.86</v>
      </c>
      <c r="M702" s="10">
        <v>0</v>
      </c>
      <c r="N702" s="10">
        <v>3</v>
      </c>
      <c r="O702" s="10">
        <v>49</v>
      </c>
      <c r="P702" s="10">
        <v>52</v>
      </c>
      <c r="Q702" s="31">
        <v>701</v>
      </c>
      <c r="R702" s="32">
        <v>40575</v>
      </c>
      <c r="S702" s="33" t="str">
        <f t="shared" si="80"/>
        <v>Winter</v>
      </c>
      <c r="T702" s="33">
        <f>2011 + Table1[[#This Row],[yr]]</f>
        <v>2011</v>
      </c>
      <c r="U702" s="33" t="str">
        <f t="shared" si="81"/>
        <v>February</v>
      </c>
      <c r="V702" s="33" t="str">
        <f t="shared" si="82"/>
        <v>01 PM</v>
      </c>
      <c r="W702" s="33" t="b">
        <f>Table1[[#This Row],[holiday]]</f>
        <v>0</v>
      </c>
      <c r="X702" s="33" t="str">
        <f t="shared" si="83"/>
        <v>Tuesday</v>
      </c>
      <c r="Y702" s="33" t="str">
        <f t="shared" si="84"/>
        <v>Mist</v>
      </c>
      <c r="Z702" s="33" t="str">
        <f t="shared" si="85"/>
        <v>8.2 °C</v>
      </c>
      <c r="AA702" s="33" t="str">
        <f t="shared" si="85"/>
        <v>10.6 °C</v>
      </c>
      <c r="AB702" s="33" t="str">
        <f t="shared" si="86"/>
        <v>86 %</v>
      </c>
      <c r="AC702" s="33" t="str">
        <f t="shared" si="87"/>
        <v>0 km/h</v>
      </c>
      <c r="AD702" s="33">
        <f>Table1[[#This Row],[casual]]</f>
        <v>3</v>
      </c>
      <c r="AE702" s="33">
        <f>Table1[[#This Row],[registered]]</f>
        <v>49</v>
      </c>
      <c r="AF702" s="33">
        <f>Table1[[#This Row],[cnt]]</f>
        <v>52</v>
      </c>
    </row>
    <row r="703" spans="1:32" ht="15" thickBot="1" x14ac:dyDescent="0.35">
      <c r="A703" s="26">
        <v>702</v>
      </c>
      <c r="B703" s="17">
        <v>40575</v>
      </c>
      <c r="C703" s="10">
        <v>1</v>
      </c>
      <c r="D703" s="10">
        <v>0</v>
      </c>
      <c r="E703" s="10">
        <v>2</v>
      </c>
      <c r="F703" s="10">
        <v>14</v>
      </c>
      <c r="G703" s="18" t="b">
        <v>0</v>
      </c>
      <c r="H703" s="10">
        <v>2</v>
      </c>
      <c r="I703" s="10">
        <v>2</v>
      </c>
      <c r="J703" s="10">
        <v>0.22</v>
      </c>
      <c r="K703" s="10">
        <v>0.2576</v>
      </c>
      <c r="L703" s="10">
        <v>0.8</v>
      </c>
      <c r="M703" s="10">
        <v>8.9599999999999999E-2</v>
      </c>
      <c r="N703" s="10">
        <v>5</v>
      </c>
      <c r="O703" s="10">
        <v>49</v>
      </c>
      <c r="P703" s="10">
        <v>54</v>
      </c>
      <c r="Q703" s="10">
        <v>702</v>
      </c>
      <c r="R703" s="17">
        <v>40575</v>
      </c>
      <c r="S703" t="str">
        <f t="shared" si="80"/>
        <v>Winter</v>
      </c>
      <c r="T703">
        <f>2011 + Table1[[#This Row],[yr]]</f>
        <v>2011</v>
      </c>
      <c r="U703" t="str">
        <f t="shared" si="81"/>
        <v>February</v>
      </c>
      <c r="V703" t="str">
        <f t="shared" si="82"/>
        <v>02 PM</v>
      </c>
      <c r="W703" t="b">
        <f>Table1[[#This Row],[holiday]]</f>
        <v>0</v>
      </c>
      <c r="X703" t="str">
        <f t="shared" si="83"/>
        <v>Tuesday</v>
      </c>
      <c r="Y703" t="str">
        <f t="shared" si="84"/>
        <v>Mist</v>
      </c>
      <c r="Z703" t="str">
        <f t="shared" si="85"/>
        <v>9 °C</v>
      </c>
      <c r="AA703" t="str">
        <f t="shared" si="85"/>
        <v>10.6 °C</v>
      </c>
      <c r="AB703" t="str">
        <f t="shared" si="86"/>
        <v>80 %</v>
      </c>
      <c r="AC703" t="str">
        <f t="shared" si="87"/>
        <v>6 km/h</v>
      </c>
      <c r="AD703">
        <f>Table1[[#This Row],[casual]]</f>
        <v>5</v>
      </c>
      <c r="AE703">
        <f>Table1[[#This Row],[registered]]</f>
        <v>49</v>
      </c>
      <c r="AF703">
        <f>Table1[[#This Row],[cnt]]</f>
        <v>54</v>
      </c>
    </row>
    <row r="704" spans="1:32" ht="15" thickBot="1" x14ac:dyDescent="0.35">
      <c r="A704" s="26">
        <v>703</v>
      </c>
      <c r="B704" s="17">
        <v>40575</v>
      </c>
      <c r="C704" s="10">
        <v>1</v>
      </c>
      <c r="D704" s="10">
        <v>0</v>
      </c>
      <c r="E704" s="10">
        <v>2</v>
      </c>
      <c r="F704" s="10">
        <v>15</v>
      </c>
      <c r="G704" s="18" t="b">
        <v>0</v>
      </c>
      <c r="H704" s="10">
        <v>2</v>
      </c>
      <c r="I704" s="10">
        <v>2</v>
      </c>
      <c r="J704" s="10">
        <v>0.24</v>
      </c>
      <c r="K704" s="10">
        <v>0.28789999999999999</v>
      </c>
      <c r="L704" s="10">
        <v>0.75</v>
      </c>
      <c r="M704" s="10">
        <v>0</v>
      </c>
      <c r="N704" s="10">
        <v>7</v>
      </c>
      <c r="O704" s="10">
        <v>45</v>
      </c>
      <c r="P704" s="10">
        <v>52</v>
      </c>
      <c r="Q704" s="31">
        <v>703</v>
      </c>
      <c r="R704" s="32">
        <v>40575</v>
      </c>
      <c r="S704" s="33" t="str">
        <f t="shared" si="80"/>
        <v>Winter</v>
      </c>
      <c r="T704" s="33">
        <f>2011 + Table1[[#This Row],[yr]]</f>
        <v>2011</v>
      </c>
      <c r="U704" s="33" t="str">
        <f t="shared" si="81"/>
        <v>February</v>
      </c>
      <c r="V704" s="33" t="str">
        <f t="shared" si="82"/>
        <v>03 PM</v>
      </c>
      <c r="W704" s="33" t="b">
        <f>Table1[[#This Row],[holiday]]</f>
        <v>0</v>
      </c>
      <c r="X704" s="33" t="str">
        <f t="shared" si="83"/>
        <v>Tuesday</v>
      </c>
      <c r="Y704" s="33" t="str">
        <f t="shared" si="84"/>
        <v>Mist</v>
      </c>
      <c r="Z704" s="33" t="str">
        <f t="shared" si="85"/>
        <v>9.8 °C</v>
      </c>
      <c r="AA704" s="33" t="str">
        <f t="shared" si="85"/>
        <v>11.8 °C</v>
      </c>
      <c r="AB704" s="33" t="str">
        <f t="shared" si="86"/>
        <v>75 %</v>
      </c>
      <c r="AC704" s="33" t="str">
        <f t="shared" si="87"/>
        <v>0 km/h</v>
      </c>
      <c r="AD704" s="33">
        <f>Table1[[#This Row],[casual]]</f>
        <v>7</v>
      </c>
      <c r="AE704" s="33">
        <f>Table1[[#This Row],[registered]]</f>
        <v>45</v>
      </c>
      <c r="AF704" s="33">
        <f>Table1[[#This Row],[cnt]]</f>
        <v>52</v>
      </c>
    </row>
    <row r="705" spans="1:32" ht="15" thickBot="1" x14ac:dyDescent="0.35">
      <c r="A705" s="26">
        <v>704</v>
      </c>
      <c r="B705" s="17">
        <v>40575</v>
      </c>
      <c r="C705" s="10">
        <v>1</v>
      </c>
      <c r="D705" s="10">
        <v>0</v>
      </c>
      <c r="E705" s="10">
        <v>2</v>
      </c>
      <c r="F705" s="10">
        <v>16</v>
      </c>
      <c r="G705" s="18" t="b">
        <v>0</v>
      </c>
      <c r="H705" s="10">
        <v>2</v>
      </c>
      <c r="I705" s="10">
        <v>2</v>
      </c>
      <c r="J705" s="10">
        <v>0.24</v>
      </c>
      <c r="K705" s="10">
        <v>0.2424</v>
      </c>
      <c r="L705" s="10">
        <v>0.75</v>
      </c>
      <c r="M705" s="10">
        <v>0.1343</v>
      </c>
      <c r="N705" s="10">
        <v>3</v>
      </c>
      <c r="O705" s="10">
        <v>61</v>
      </c>
      <c r="P705" s="10">
        <v>64</v>
      </c>
      <c r="Q705" s="10">
        <v>704</v>
      </c>
      <c r="R705" s="17">
        <v>40575</v>
      </c>
      <c r="S705" t="str">
        <f t="shared" si="80"/>
        <v>Winter</v>
      </c>
      <c r="T705">
        <f>2011 + Table1[[#This Row],[yr]]</f>
        <v>2011</v>
      </c>
      <c r="U705" t="str">
        <f t="shared" si="81"/>
        <v>February</v>
      </c>
      <c r="V705" t="str">
        <f t="shared" si="82"/>
        <v>04 PM</v>
      </c>
      <c r="W705" t="b">
        <f>Table1[[#This Row],[holiday]]</f>
        <v>0</v>
      </c>
      <c r="X705" t="str">
        <f t="shared" si="83"/>
        <v>Tuesday</v>
      </c>
      <c r="Y705" t="str">
        <f t="shared" si="84"/>
        <v>Mist</v>
      </c>
      <c r="Z705" t="str">
        <f t="shared" si="85"/>
        <v>9.8 °C</v>
      </c>
      <c r="AA705" t="str">
        <f t="shared" si="85"/>
        <v>9.9 °C</v>
      </c>
      <c r="AB705" t="str">
        <f t="shared" si="86"/>
        <v>75 %</v>
      </c>
      <c r="AC705" t="str">
        <f t="shared" si="87"/>
        <v>9 km/h</v>
      </c>
      <c r="AD705">
        <f>Table1[[#This Row],[casual]]</f>
        <v>3</v>
      </c>
      <c r="AE705">
        <f>Table1[[#This Row],[registered]]</f>
        <v>61</v>
      </c>
      <c r="AF705">
        <f>Table1[[#This Row],[cnt]]</f>
        <v>64</v>
      </c>
    </row>
    <row r="706" spans="1:32" ht="15" thickBot="1" x14ac:dyDescent="0.35">
      <c r="A706" s="26">
        <v>705</v>
      </c>
      <c r="B706" s="17">
        <v>40575</v>
      </c>
      <c r="C706" s="10">
        <v>1</v>
      </c>
      <c r="D706" s="10">
        <v>0</v>
      </c>
      <c r="E706" s="10">
        <v>2</v>
      </c>
      <c r="F706" s="10">
        <v>17</v>
      </c>
      <c r="G706" s="18" t="b">
        <v>0</v>
      </c>
      <c r="H706" s="10">
        <v>2</v>
      </c>
      <c r="I706" s="10">
        <v>2</v>
      </c>
      <c r="J706" s="10">
        <v>0.24</v>
      </c>
      <c r="K706" s="10">
        <v>0.28789999999999999</v>
      </c>
      <c r="L706" s="10">
        <v>0.75</v>
      </c>
      <c r="M706" s="10">
        <v>0</v>
      </c>
      <c r="N706" s="10">
        <v>4</v>
      </c>
      <c r="O706" s="10">
        <v>172</v>
      </c>
      <c r="P706" s="10">
        <v>176</v>
      </c>
      <c r="Q706" s="31">
        <v>705</v>
      </c>
      <c r="R706" s="32">
        <v>40575</v>
      </c>
      <c r="S706" s="33" t="str">
        <f t="shared" ref="S706:S769" si="88">CHOOSE(C706, "Winter", "Spring", "Summer", "Fall")</f>
        <v>Winter</v>
      </c>
      <c r="T706" s="33">
        <f>2011 + Table1[[#This Row],[yr]]</f>
        <v>2011</v>
      </c>
      <c r="U706" s="33" t="str">
        <f t="shared" ref="U706:U769" si="89">CHOOSE(E706+0, "January", "February")</f>
        <v>February</v>
      </c>
      <c r="V706" s="33" t="str">
        <f t="shared" ref="V706:V769" si="90">TEXT(F706/24, "hh AM/PM")</f>
        <v>05 PM</v>
      </c>
      <c r="W706" s="33" t="b">
        <f>Table1[[#This Row],[holiday]]</f>
        <v>0</v>
      </c>
      <c r="X706" s="33" t="str">
        <f t="shared" ref="X706:X769" si="91">CHOOSE(H706+1, "Sunday", "Monday", "Tuesday", "Wednesday", "Thursday", "Friday", "Saturday")</f>
        <v>Tuesday</v>
      </c>
      <c r="Y706" s="33" t="str">
        <f t="shared" ref="Y706:Y769" si="92">CHOOSE(I706, "Clear", "Mist", "Light Snow/Rain", "Heavy Rain")</f>
        <v>Mist</v>
      </c>
      <c r="Z706" s="33" t="str">
        <f t="shared" ref="Z706:AA769" si="93">ROUND(J706 * 41, 1) &amp; " °C"</f>
        <v>9.8 °C</v>
      </c>
      <c r="AA706" s="33" t="str">
        <f t="shared" si="93"/>
        <v>11.8 °C</v>
      </c>
      <c r="AB706" s="33" t="str">
        <f t="shared" ref="AB706:AB769" si="94">ROUND(L706 * 100, 0) &amp; " %"</f>
        <v>75 %</v>
      </c>
      <c r="AC706" s="33" t="str">
        <f t="shared" ref="AC706:AC769" si="95">ROUND(M706 * 67, 1) &amp; " km/h"</f>
        <v>0 km/h</v>
      </c>
      <c r="AD706" s="33">
        <f>Table1[[#This Row],[casual]]</f>
        <v>4</v>
      </c>
      <c r="AE706" s="33">
        <f>Table1[[#This Row],[registered]]</f>
        <v>172</v>
      </c>
      <c r="AF706" s="33">
        <f>Table1[[#This Row],[cnt]]</f>
        <v>176</v>
      </c>
    </row>
    <row r="707" spans="1:32" ht="15" thickBot="1" x14ac:dyDescent="0.35">
      <c r="A707" s="26">
        <v>706</v>
      </c>
      <c r="B707" s="17">
        <v>40575</v>
      </c>
      <c r="C707" s="10">
        <v>1</v>
      </c>
      <c r="D707" s="10">
        <v>0</v>
      </c>
      <c r="E707" s="10">
        <v>2</v>
      </c>
      <c r="F707" s="10">
        <v>18</v>
      </c>
      <c r="G707" s="18" t="b">
        <v>0</v>
      </c>
      <c r="H707" s="10">
        <v>2</v>
      </c>
      <c r="I707" s="10">
        <v>2</v>
      </c>
      <c r="J707" s="10">
        <v>0.24</v>
      </c>
      <c r="K707" s="10">
        <v>0.2576</v>
      </c>
      <c r="L707" s="10">
        <v>0.81</v>
      </c>
      <c r="M707" s="10">
        <v>0.1045</v>
      </c>
      <c r="N707" s="10">
        <v>3</v>
      </c>
      <c r="O707" s="10">
        <v>165</v>
      </c>
      <c r="P707" s="10">
        <v>168</v>
      </c>
      <c r="Q707" s="10">
        <v>706</v>
      </c>
      <c r="R707" s="17">
        <v>40575</v>
      </c>
      <c r="S707" t="str">
        <f t="shared" si="88"/>
        <v>Winter</v>
      </c>
      <c r="T707">
        <f>2011 + Table1[[#This Row],[yr]]</f>
        <v>2011</v>
      </c>
      <c r="U707" t="str">
        <f t="shared" si="89"/>
        <v>February</v>
      </c>
      <c r="V707" t="str">
        <f t="shared" si="90"/>
        <v>06 PM</v>
      </c>
      <c r="W707" t="b">
        <f>Table1[[#This Row],[holiday]]</f>
        <v>0</v>
      </c>
      <c r="X707" t="str">
        <f t="shared" si="91"/>
        <v>Tuesday</v>
      </c>
      <c r="Y707" t="str">
        <f t="shared" si="92"/>
        <v>Mist</v>
      </c>
      <c r="Z707" t="str">
        <f t="shared" si="93"/>
        <v>9.8 °C</v>
      </c>
      <c r="AA707" t="str">
        <f t="shared" si="93"/>
        <v>10.6 °C</v>
      </c>
      <c r="AB707" t="str">
        <f t="shared" si="94"/>
        <v>81 %</v>
      </c>
      <c r="AC707" t="str">
        <f t="shared" si="95"/>
        <v>7 km/h</v>
      </c>
      <c r="AD707">
        <f>Table1[[#This Row],[casual]]</f>
        <v>3</v>
      </c>
      <c r="AE707">
        <f>Table1[[#This Row],[registered]]</f>
        <v>165</v>
      </c>
      <c r="AF707">
        <f>Table1[[#This Row],[cnt]]</f>
        <v>168</v>
      </c>
    </row>
    <row r="708" spans="1:32" ht="15" thickBot="1" x14ac:dyDescent="0.35">
      <c r="A708" s="26">
        <v>707</v>
      </c>
      <c r="B708" s="17">
        <v>40575</v>
      </c>
      <c r="C708" s="10">
        <v>1</v>
      </c>
      <c r="D708" s="10">
        <v>0</v>
      </c>
      <c r="E708" s="10">
        <v>2</v>
      </c>
      <c r="F708" s="10">
        <v>19</v>
      </c>
      <c r="G708" s="18" t="b">
        <v>0</v>
      </c>
      <c r="H708" s="10">
        <v>2</v>
      </c>
      <c r="I708" s="10">
        <v>2</v>
      </c>
      <c r="J708" s="10">
        <v>0.24</v>
      </c>
      <c r="K708" s="10">
        <v>0.2424</v>
      </c>
      <c r="L708" s="10">
        <v>0.81</v>
      </c>
      <c r="M708" s="10">
        <v>0.1343</v>
      </c>
      <c r="N708" s="10">
        <v>3</v>
      </c>
      <c r="O708" s="10">
        <v>105</v>
      </c>
      <c r="P708" s="10">
        <v>108</v>
      </c>
      <c r="Q708" s="31">
        <v>707</v>
      </c>
      <c r="R708" s="32">
        <v>40575</v>
      </c>
      <c r="S708" s="33" t="str">
        <f t="shared" si="88"/>
        <v>Winter</v>
      </c>
      <c r="T708" s="33">
        <f>2011 + Table1[[#This Row],[yr]]</f>
        <v>2011</v>
      </c>
      <c r="U708" s="33" t="str">
        <f t="shared" si="89"/>
        <v>February</v>
      </c>
      <c r="V708" s="33" t="str">
        <f t="shared" si="90"/>
        <v>07 PM</v>
      </c>
      <c r="W708" s="33" t="b">
        <f>Table1[[#This Row],[holiday]]</f>
        <v>0</v>
      </c>
      <c r="X708" s="33" t="str">
        <f t="shared" si="91"/>
        <v>Tuesday</v>
      </c>
      <c r="Y708" s="33" t="str">
        <f t="shared" si="92"/>
        <v>Mist</v>
      </c>
      <c r="Z708" s="33" t="str">
        <f t="shared" si="93"/>
        <v>9.8 °C</v>
      </c>
      <c r="AA708" s="33" t="str">
        <f t="shared" si="93"/>
        <v>9.9 °C</v>
      </c>
      <c r="AB708" s="33" t="str">
        <f t="shared" si="94"/>
        <v>81 %</v>
      </c>
      <c r="AC708" s="33" t="str">
        <f t="shared" si="95"/>
        <v>9 km/h</v>
      </c>
      <c r="AD708" s="33">
        <f>Table1[[#This Row],[casual]]</f>
        <v>3</v>
      </c>
      <c r="AE708" s="33">
        <f>Table1[[#This Row],[registered]]</f>
        <v>105</v>
      </c>
      <c r="AF708" s="33">
        <f>Table1[[#This Row],[cnt]]</f>
        <v>108</v>
      </c>
    </row>
    <row r="709" spans="1:32" ht="15" thickBot="1" x14ac:dyDescent="0.35">
      <c r="A709" s="26">
        <v>708</v>
      </c>
      <c r="B709" s="17">
        <v>40575</v>
      </c>
      <c r="C709" s="10">
        <v>1</v>
      </c>
      <c r="D709" s="10">
        <v>0</v>
      </c>
      <c r="E709" s="10">
        <v>2</v>
      </c>
      <c r="F709" s="10">
        <v>20</v>
      </c>
      <c r="G709" s="18" t="b">
        <v>0</v>
      </c>
      <c r="H709" s="10">
        <v>2</v>
      </c>
      <c r="I709" s="10">
        <v>2</v>
      </c>
      <c r="J709" s="10">
        <v>0.22</v>
      </c>
      <c r="K709" s="10">
        <v>0.2273</v>
      </c>
      <c r="L709" s="10">
        <v>0.87</v>
      </c>
      <c r="M709" s="10">
        <v>0.1343</v>
      </c>
      <c r="N709" s="10">
        <v>5</v>
      </c>
      <c r="O709" s="10">
        <v>69</v>
      </c>
      <c r="P709" s="10">
        <v>74</v>
      </c>
      <c r="Q709" s="10">
        <v>708</v>
      </c>
      <c r="R709" s="17">
        <v>40575</v>
      </c>
      <c r="S709" t="str">
        <f t="shared" si="88"/>
        <v>Winter</v>
      </c>
      <c r="T709">
        <f>2011 + Table1[[#This Row],[yr]]</f>
        <v>2011</v>
      </c>
      <c r="U709" t="str">
        <f t="shared" si="89"/>
        <v>February</v>
      </c>
      <c r="V709" t="str">
        <f t="shared" si="90"/>
        <v>08 PM</v>
      </c>
      <c r="W709" t="b">
        <f>Table1[[#This Row],[holiday]]</f>
        <v>0</v>
      </c>
      <c r="X709" t="str">
        <f t="shared" si="91"/>
        <v>Tuesday</v>
      </c>
      <c r="Y709" t="str">
        <f t="shared" si="92"/>
        <v>Mist</v>
      </c>
      <c r="Z709" t="str">
        <f t="shared" si="93"/>
        <v>9 °C</v>
      </c>
      <c r="AA709" t="str">
        <f t="shared" si="93"/>
        <v>9.3 °C</v>
      </c>
      <c r="AB709" t="str">
        <f t="shared" si="94"/>
        <v>87 %</v>
      </c>
      <c r="AC709" t="str">
        <f t="shared" si="95"/>
        <v>9 km/h</v>
      </c>
      <c r="AD709">
        <f>Table1[[#This Row],[casual]]</f>
        <v>5</v>
      </c>
      <c r="AE709">
        <f>Table1[[#This Row],[registered]]</f>
        <v>69</v>
      </c>
      <c r="AF709">
        <f>Table1[[#This Row],[cnt]]</f>
        <v>74</v>
      </c>
    </row>
    <row r="710" spans="1:32" ht="15" thickBot="1" x14ac:dyDescent="0.35">
      <c r="A710" s="26">
        <v>709</v>
      </c>
      <c r="B710" s="17">
        <v>40575</v>
      </c>
      <c r="C710" s="10">
        <v>1</v>
      </c>
      <c r="D710" s="10">
        <v>0</v>
      </c>
      <c r="E710" s="10">
        <v>2</v>
      </c>
      <c r="F710" s="10">
        <v>21</v>
      </c>
      <c r="G710" s="18" t="b">
        <v>0</v>
      </c>
      <c r="H710" s="10">
        <v>2</v>
      </c>
      <c r="I710" s="10">
        <v>2</v>
      </c>
      <c r="J710" s="10">
        <v>0.22</v>
      </c>
      <c r="K710" s="10">
        <v>0.2273</v>
      </c>
      <c r="L710" s="10">
        <v>0.87</v>
      </c>
      <c r="M710" s="10">
        <v>0.1343</v>
      </c>
      <c r="N710" s="10">
        <v>0</v>
      </c>
      <c r="O710" s="10">
        <v>64</v>
      </c>
      <c r="P710" s="10">
        <v>64</v>
      </c>
      <c r="Q710" s="31">
        <v>709</v>
      </c>
      <c r="R710" s="32">
        <v>40575</v>
      </c>
      <c r="S710" s="33" t="str">
        <f t="shared" si="88"/>
        <v>Winter</v>
      </c>
      <c r="T710" s="33">
        <f>2011 + Table1[[#This Row],[yr]]</f>
        <v>2011</v>
      </c>
      <c r="U710" s="33" t="str">
        <f t="shared" si="89"/>
        <v>February</v>
      </c>
      <c r="V710" s="33" t="str">
        <f t="shared" si="90"/>
        <v>09 PM</v>
      </c>
      <c r="W710" s="33" t="b">
        <f>Table1[[#This Row],[holiday]]</f>
        <v>0</v>
      </c>
      <c r="X710" s="33" t="str">
        <f t="shared" si="91"/>
        <v>Tuesday</v>
      </c>
      <c r="Y710" s="33" t="str">
        <f t="shared" si="92"/>
        <v>Mist</v>
      </c>
      <c r="Z710" s="33" t="str">
        <f t="shared" si="93"/>
        <v>9 °C</v>
      </c>
      <c r="AA710" s="33" t="str">
        <f t="shared" si="93"/>
        <v>9.3 °C</v>
      </c>
      <c r="AB710" s="33" t="str">
        <f t="shared" si="94"/>
        <v>87 %</v>
      </c>
      <c r="AC710" s="33" t="str">
        <f t="shared" si="95"/>
        <v>9 km/h</v>
      </c>
      <c r="AD710" s="33">
        <f>Table1[[#This Row],[casual]]</f>
        <v>0</v>
      </c>
      <c r="AE710" s="33">
        <f>Table1[[#This Row],[registered]]</f>
        <v>64</v>
      </c>
      <c r="AF710" s="33">
        <f>Table1[[#This Row],[cnt]]</f>
        <v>64</v>
      </c>
    </row>
    <row r="711" spans="1:32" ht="15" thickBot="1" x14ac:dyDescent="0.35">
      <c r="A711" s="26">
        <v>710</v>
      </c>
      <c r="B711" s="17">
        <v>40575</v>
      </c>
      <c r="C711" s="10">
        <v>1</v>
      </c>
      <c r="D711" s="10">
        <v>0</v>
      </c>
      <c r="E711" s="10">
        <v>2</v>
      </c>
      <c r="F711" s="10">
        <v>22</v>
      </c>
      <c r="G711" s="18" t="b">
        <v>0</v>
      </c>
      <c r="H711" s="10">
        <v>2</v>
      </c>
      <c r="I711" s="10">
        <v>2</v>
      </c>
      <c r="J711" s="10">
        <v>0.22</v>
      </c>
      <c r="K711" s="10">
        <v>0.2576</v>
      </c>
      <c r="L711" s="10">
        <v>0.87</v>
      </c>
      <c r="M711" s="10">
        <v>8.9599999999999999E-2</v>
      </c>
      <c r="N711" s="10">
        <v>2</v>
      </c>
      <c r="O711" s="10">
        <v>34</v>
      </c>
      <c r="P711" s="10">
        <v>36</v>
      </c>
      <c r="Q711" s="10">
        <v>710</v>
      </c>
      <c r="R711" s="17">
        <v>40575</v>
      </c>
      <c r="S711" t="str">
        <f t="shared" si="88"/>
        <v>Winter</v>
      </c>
      <c r="T711">
        <f>2011 + Table1[[#This Row],[yr]]</f>
        <v>2011</v>
      </c>
      <c r="U711" t="str">
        <f t="shared" si="89"/>
        <v>February</v>
      </c>
      <c r="V711" t="str">
        <f t="shared" si="90"/>
        <v>10 PM</v>
      </c>
      <c r="W711" t="b">
        <f>Table1[[#This Row],[holiday]]</f>
        <v>0</v>
      </c>
      <c r="X711" t="str">
        <f t="shared" si="91"/>
        <v>Tuesday</v>
      </c>
      <c r="Y711" t="str">
        <f t="shared" si="92"/>
        <v>Mist</v>
      </c>
      <c r="Z711" t="str">
        <f t="shared" si="93"/>
        <v>9 °C</v>
      </c>
      <c r="AA711" t="str">
        <f t="shared" si="93"/>
        <v>10.6 °C</v>
      </c>
      <c r="AB711" t="str">
        <f t="shared" si="94"/>
        <v>87 %</v>
      </c>
      <c r="AC711" t="str">
        <f t="shared" si="95"/>
        <v>6 km/h</v>
      </c>
      <c r="AD711">
        <f>Table1[[#This Row],[casual]]</f>
        <v>2</v>
      </c>
      <c r="AE711">
        <f>Table1[[#This Row],[registered]]</f>
        <v>34</v>
      </c>
      <c r="AF711">
        <f>Table1[[#This Row],[cnt]]</f>
        <v>36</v>
      </c>
    </row>
    <row r="712" spans="1:32" ht="15" thickBot="1" x14ac:dyDescent="0.35">
      <c r="A712" s="26">
        <v>711</v>
      </c>
      <c r="B712" s="17">
        <v>40575</v>
      </c>
      <c r="C712" s="10">
        <v>1</v>
      </c>
      <c r="D712" s="10">
        <v>0</v>
      </c>
      <c r="E712" s="10">
        <v>2</v>
      </c>
      <c r="F712" s="10">
        <v>23</v>
      </c>
      <c r="G712" s="18" t="b">
        <v>0</v>
      </c>
      <c r="H712" s="10">
        <v>2</v>
      </c>
      <c r="I712" s="10">
        <v>3</v>
      </c>
      <c r="J712" s="10">
        <v>0.2</v>
      </c>
      <c r="K712" s="10">
        <v>0.19700000000000001</v>
      </c>
      <c r="L712" s="10">
        <v>0.93</v>
      </c>
      <c r="M712" s="10">
        <v>0.19400000000000001</v>
      </c>
      <c r="N712" s="10">
        <v>1</v>
      </c>
      <c r="O712" s="10">
        <v>15</v>
      </c>
      <c r="P712" s="10">
        <v>16</v>
      </c>
      <c r="Q712" s="31">
        <v>711</v>
      </c>
      <c r="R712" s="32">
        <v>40575</v>
      </c>
      <c r="S712" s="33" t="str">
        <f t="shared" si="88"/>
        <v>Winter</v>
      </c>
      <c r="T712" s="33">
        <f>2011 + Table1[[#This Row],[yr]]</f>
        <v>2011</v>
      </c>
      <c r="U712" s="33" t="str">
        <f t="shared" si="89"/>
        <v>February</v>
      </c>
      <c r="V712" s="33" t="str">
        <f t="shared" si="90"/>
        <v>11 PM</v>
      </c>
      <c r="W712" s="33" t="b">
        <f>Table1[[#This Row],[holiday]]</f>
        <v>0</v>
      </c>
      <c r="X712" s="33" t="str">
        <f t="shared" si="91"/>
        <v>Tuesday</v>
      </c>
      <c r="Y712" s="33" t="str">
        <f t="shared" si="92"/>
        <v>Light Snow/Rain</v>
      </c>
      <c r="Z712" s="33" t="str">
        <f t="shared" si="93"/>
        <v>8.2 °C</v>
      </c>
      <c r="AA712" s="33" t="str">
        <f t="shared" si="93"/>
        <v>8.1 °C</v>
      </c>
      <c r="AB712" s="33" t="str">
        <f t="shared" si="94"/>
        <v>93 %</v>
      </c>
      <c r="AC712" s="33" t="str">
        <f t="shared" si="95"/>
        <v>13 km/h</v>
      </c>
      <c r="AD712" s="33">
        <f>Table1[[#This Row],[casual]]</f>
        <v>1</v>
      </c>
      <c r="AE712" s="33">
        <f>Table1[[#This Row],[registered]]</f>
        <v>15</v>
      </c>
      <c r="AF712" s="33">
        <f>Table1[[#This Row],[cnt]]</f>
        <v>16</v>
      </c>
    </row>
    <row r="713" spans="1:32" ht="15" thickBot="1" x14ac:dyDescent="0.35">
      <c r="A713" s="26">
        <v>712</v>
      </c>
      <c r="B713" s="17">
        <v>40576</v>
      </c>
      <c r="C713" s="10">
        <v>1</v>
      </c>
      <c r="D713" s="10">
        <v>0</v>
      </c>
      <c r="E713" s="10">
        <v>2</v>
      </c>
      <c r="F713" s="10">
        <v>0</v>
      </c>
      <c r="G713" s="18" t="b">
        <v>0</v>
      </c>
      <c r="H713" s="10">
        <v>3</v>
      </c>
      <c r="I713" s="10">
        <v>3</v>
      </c>
      <c r="J713" s="10">
        <v>0.22</v>
      </c>
      <c r="K713" s="10">
        <v>0.2424</v>
      </c>
      <c r="L713" s="10">
        <v>0.93</v>
      </c>
      <c r="M713" s="10">
        <v>0.1045</v>
      </c>
      <c r="N713" s="10">
        <v>0</v>
      </c>
      <c r="O713" s="10">
        <v>2</v>
      </c>
      <c r="P713" s="10">
        <v>2</v>
      </c>
      <c r="Q713" s="10">
        <v>712</v>
      </c>
      <c r="R713" s="17">
        <v>40576</v>
      </c>
      <c r="S713" t="str">
        <f t="shared" si="88"/>
        <v>Winter</v>
      </c>
      <c r="T713">
        <f>2011 + Table1[[#This Row],[yr]]</f>
        <v>2011</v>
      </c>
      <c r="U713" t="str">
        <f t="shared" si="89"/>
        <v>February</v>
      </c>
      <c r="V713" t="str">
        <f t="shared" si="90"/>
        <v>12 AM</v>
      </c>
      <c r="W713" t="b">
        <f>Table1[[#This Row],[holiday]]</f>
        <v>0</v>
      </c>
      <c r="X713" t="str">
        <f t="shared" si="91"/>
        <v>Wednesday</v>
      </c>
      <c r="Y713" t="str">
        <f t="shared" si="92"/>
        <v>Light Snow/Rain</v>
      </c>
      <c r="Z713" t="str">
        <f t="shared" si="93"/>
        <v>9 °C</v>
      </c>
      <c r="AA713" t="str">
        <f t="shared" si="93"/>
        <v>9.9 °C</v>
      </c>
      <c r="AB713" t="str">
        <f t="shared" si="94"/>
        <v>93 %</v>
      </c>
      <c r="AC713" t="str">
        <f t="shared" si="95"/>
        <v>7 km/h</v>
      </c>
      <c r="AD713">
        <f>Table1[[#This Row],[casual]]</f>
        <v>0</v>
      </c>
      <c r="AE713">
        <f>Table1[[#This Row],[registered]]</f>
        <v>2</v>
      </c>
      <c r="AF713">
        <f>Table1[[#This Row],[cnt]]</f>
        <v>2</v>
      </c>
    </row>
    <row r="714" spans="1:32" ht="15" thickBot="1" x14ac:dyDescent="0.35">
      <c r="A714" s="26">
        <v>713</v>
      </c>
      <c r="B714" s="17">
        <v>40576</v>
      </c>
      <c r="C714" s="10">
        <v>1</v>
      </c>
      <c r="D714" s="10">
        <v>0</v>
      </c>
      <c r="E714" s="10">
        <v>2</v>
      </c>
      <c r="F714" s="10">
        <v>1</v>
      </c>
      <c r="G714" s="18" t="b">
        <v>0</v>
      </c>
      <c r="H714" s="10">
        <v>3</v>
      </c>
      <c r="I714" s="10">
        <v>3</v>
      </c>
      <c r="J714" s="10">
        <v>0.22</v>
      </c>
      <c r="K714" s="10">
        <v>0.2273</v>
      </c>
      <c r="L714" s="10">
        <v>0.93</v>
      </c>
      <c r="M714" s="10">
        <v>0.19400000000000001</v>
      </c>
      <c r="N714" s="10">
        <v>0</v>
      </c>
      <c r="O714" s="10">
        <v>3</v>
      </c>
      <c r="P714" s="10">
        <v>3</v>
      </c>
      <c r="Q714" s="31">
        <v>713</v>
      </c>
      <c r="R714" s="32">
        <v>40576</v>
      </c>
      <c r="S714" s="33" t="str">
        <f t="shared" si="88"/>
        <v>Winter</v>
      </c>
      <c r="T714" s="33">
        <f>2011 + Table1[[#This Row],[yr]]</f>
        <v>2011</v>
      </c>
      <c r="U714" s="33" t="str">
        <f t="shared" si="89"/>
        <v>February</v>
      </c>
      <c r="V714" s="33" t="str">
        <f t="shared" si="90"/>
        <v>01 AM</v>
      </c>
      <c r="W714" s="33" t="b">
        <f>Table1[[#This Row],[holiday]]</f>
        <v>0</v>
      </c>
      <c r="X714" s="33" t="str">
        <f t="shared" si="91"/>
        <v>Wednesday</v>
      </c>
      <c r="Y714" s="33" t="str">
        <f t="shared" si="92"/>
        <v>Light Snow/Rain</v>
      </c>
      <c r="Z714" s="33" t="str">
        <f t="shared" si="93"/>
        <v>9 °C</v>
      </c>
      <c r="AA714" s="33" t="str">
        <f t="shared" si="93"/>
        <v>9.3 °C</v>
      </c>
      <c r="AB714" s="33" t="str">
        <f t="shared" si="94"/>
        <v>93 %</v>
      </c>
      <c r="AC714" s="33" t="str">
        <f t="shared" si="95"/>
        <v>13 km/h</v>
      </c>
      <c r="AD714" s="33">
        <f>Table1[[#This Row],[casual]]</f>
        <v>0</v>
      </c>
      <c r="AE714" s="33">
        <f>Table1[[#This Row],[registered]]</f>
        <v>3</v>
      </c>
      <c r="AF714" s="33">
        <f>Table1[[#This Row],[cnt]]</f>
        <v>3</v>
      </c>
    </row>
    <row r="715" spans="1:32" ht="15" thickBot="1" x14ac:dyDescent="0.35">
      <c r="A715" s="26">
        <v>714</v>
      </c>
      <c r="B715" s="17">
        <v>40576</v>
      </c>
      <c r="C715" s="10">
        <v>1</v>
      </c>
      <c r="D715" s="10">
        <v>0</v>
      </c>
      <c r="E715" s="10">
        <v>2</v>
      </c>
      <c r="F715" s="10">
        <v>2</v>
      </c>
      <c r="G715" s="18" t="b">
        <v>0</v>
      </c>
      <c r="H715" s="10">
        <v>3</v>
      </c>
      <c r="I715" s="10">
        <v>3</v>
      </c>
      <c r="J715" s="10">
        <v>0.22</v>
      </c>
      <c r="K715" s="10">
        <v>0.2273</v>
      </c>
      <c r="L715" s="10">
        <v>0.93</v>
      </c>
      <c r="M715" s="10">
        <v>0.1343</v>
      </c>
      <c r="N715" s="10">
        <v>4</v>
      </c>
      <c r="O715" s="10">
        <v>0</v>
      </c>
      <c r="P715" s="10">
        <v>4</v>
      </c>
      <c r="Q715" s="10">
        <v>714</v>
      </c>
      <c r="R715" s="17">
        <v>40576</v>
      </c>
      <c r="S715" t="str">
        <f t="shared" si="88"/>
        <v>Winter</v>
      </c>
      <c r="T715">
        <f>2011 + Table1[[#This Row],[yr]]</f>
        <v>2011</v>
      </c>
      <c r="U715" t="str">
        <f t="shared" si="89"/>
        <v>February</v>
      </c>
      <c r="V715" t="str">
        <f t="shared" si="90"/>
        <v>02 AM</v>
      </c>
      <c r="W715" t="b">
        <f>Table1[[#This Row],[holiday]]</f>
        <v>0</v>
      </c>
      <c r="X715" t="str">
        <f t="shared" si="91"/>
        <v>Wednesday</v>
      </c>
      <c r="Y715" t="str">
        <f t="shared" si="92"/>
        <v>Light Snow/Rain</v>
      </c>
      <c r="Z715" t="str">
        <f t="shared" si="93"/>
        <v>9 °C</v>
      </c>
      <c r="AA715" t="str">
        <f t="shared" si="93"/>
        <v>9.3 °C</v>
      </c>
      <c r="AB715" t="str">
        <f t="shared" si="94"/>
        <v>93 %</v>
      </c>
      <c r="AC715" t="str">
        <f t="shared" si="95"/>
        <v>9 km/h</v>
      </c>
      <c r="AD715">
        <f>Table1[[#This Row],[casual]]</f>
        <v>4</v>
      </c>
      <c r="AE715">
        <f>Table1[[#This Row],[registered]]</f>
        <v>0</v>
      </c>
      <c r="AF715">
        <f>Table1[[#This Row],[cnt]]</f>
        <v>4</v>
      </c>
    </row>
    <row r="716" spans="1:32" ht="15" thickBot="1" x14ac:dyDescent="0.35">
      <c r="A716" s="26">
        <v>715</v>
      </c>
      <c r="B716" s="17">
        <v>40576</v>
      </c>
      <c r="C716" s="10">
        <v>1</v>
      </c>
      <c r="D716" s="10">
        <v>0</v>
      </c>
      <c r="E716" s="10">
        <v>2</v>
      </c>
      <c r="F716" s="10">
        <v>3</v>
      </c>
      <c r="G716" s="18" t="b">
        <v>0</v>
      </c>
      <c r="H716" s="10">
        <v>3</v>
      </c>
      <c r="I716" s="10">
        <v>3</v>
      </c>
      <c r="J716" s="10">
        <v>0.22</v>
      </c>
      <c r="K716" s="10">
        <v>0.2273</v>
      </c>
      <c r="L716" s="10">
        <v>0.93</v>
      </c>
      <c r="M716" s="10">
        <v>0.1343</v>
      </c>
      <c r="N716" s="10">
        <v>0</v>
      </c>
      <c r="O716" s="10">
        <v>1</v>
      </c>
      <c r="P716" s="10">
        <v>1</v>
      </c>
      <c r="Q716" s="31">
        <v>715</v>
      </c>
      <c r="R716" s="32">
        <v>40576</v>
      </c>
      <c r="S716" s="33" t="str">
        <f t="shared" si="88"/>
        <v>Winter</v>
      </c>
      <c r="T716" s="33">
        <f>2011 + Table1[[#This Row],[yr]]</f>
        <v>2011</v>
      </c>
      <c r="U716" s="33" t="str">
        <f t="shared" si="89"/>
        <v>February</v>
      </c>
      <c r="V716" s="33" t="str">
        <f t="shared" si="90"/>
        <v>03 AM</v>
      </c>
      <c r="W716" s="33" t="b">
        <f>Table1[[#This Row],[holiday]]</f>
        <v>0</v>
      </c>
      <c r="X716" s="33" t="str">
        <f t="shared" si="91"/>
        <v>Wednesday</v>
      </c>
      <c r="Y716" s="33" t="str">
        <f t="shared" si="92"/>
        <v>Light Snow/Rain</v>
      </c>
      <c r="Z716" s="33" t="str">
        <f t="shared" si="93"/>
        <v>9 °C</v>
      </c>
      <c r="AA716" s="33" t="str">
        <f t="shared" si="93"/>
        <v>9.3 °C</v>
      </c>
      <c r="AB716" s="33" t="str">
        <f t="shared" si="94"/>
        <v>93 %</v>
      </c>
      <c r="AC716" s="33" t="str">
        <f t="shared" si="95"/>
        <v>9 km/h</v>
      </c>
      <c r="AD716" s="33">
        <f>Table1[[#This Row],[casual]]</f>
        <v>0</v>
      </c>
      <c r="AE716" s="33">
        <f>Table1[[#This Row],[registered]]</f>
        <v>1</v>
      </c>
      <c r="AF716" s="33">
        <f>Table1[[#This Row],[cnt]]</f>
        <v>1</v>
      </c>
    </row>
    <row r="717" spans="1:32" ht="15" thickBot="1" x14ac:dyDescent="0.35">
      <c r="A717" s="26">
        <v>716</v>
      </c>
      <c r="B717" s="17">
        <v>40576</v>
      </c>
      <c r="C717" s="10">
        <v>1</v>
      </c>
      <c r="D717" s="10">
        <v>0</v>
      </c>
      <c r="E717" s="10">
        <v>2</v>
      </c>
      <c r="F717" s="10">
        <v>4</v>
      </c>
      <c r="G717" s="18" t="b">
        <v>0</v>
      </c>
      <c r="H717" s="10">
        <v>3</v>
      </c>
      <c r="I717" s="10">
        <v>3</v>
      </c>
      <c r="J717" s="10">
        <v>0.22</v>
      </c>
      <c r="K717" s="10">
        <v>0.21210000000000001</v>
      </c>
      <c r="L717" s="10">
        <v>0.93</v>
      </c>
      <c r="M717" s="10">
        <v>0.28360000000000002</v>
      </c>
      <c r="N717" s="10">
        <v>0</v>
      </c>
      <c r="O717" s="10">
        <v>1</v>
      </c>
      <c r="P717" s="10">
        <v>1</v>
      </c>
      <c r="Q717" s="10">
        <v>716</v>
      </c>
      <c r="R717" s="17">
        <v>40576</v>
      </c>
      <c r="S717" t="str">
        <f t="shared" si="88"/>
        <v>Winter</v>
      </c>
      <c r="T717">
        <f>2011 + Table1[[#This Row],[yr]]</f>
        <v>2011</v>
      </c>
      <c r="U717" t="str">
        <f t="shared" si="89"/>
        <v>February</v>
      </c>
      <c r="V717" t="str">
        <f t="shared" si="90"/>
        <v>04 AM</v>
      </c>
      <c r="W717" t="b">
        <f>Table1[[#This Row],[holiday]]</f>
        <v>0</v>
      </c>
      <c r="X717" t="str">
        <f t="shared" si="91"/>
        <v>Wednesday</v>
      </c>
      <c r="Y717" t="str">
        <f t="shared" si="92"/>
        <v>Light Snow/Rain</v>
      </c>
      <c r="Z717" t="str">
        <f t="shared" si="93"/>
        <v>9 °C</v>
      </c>
      <c r="AA717" t="str">
        <f t="shared" si="93"/>
        <v>8.7 °C</v>
      </c>
      <c r="AB717" t="str">
        <f t="shared" si="94"/>
        <v>93 %</v>
      </c>
      <c r="AC717" t="str">
        <f t="shared" si="95"/>
        <v>19 km/h</v>
      </c>
      <c r="AD717">
        <f>Table1[[#This Row],[casual]]</f>
        <v>0</v>
      </c>
      <c r="AE717">
        <f>Table1[[#This Row],[registered]]</f>
        <v>1</v>
      </c>
      <c r="AF717">
        <f>Table1[[#This Row],[cnt]]</f>
        <v>1</v>
      </c>
    </row>
    <row r="718" spans="1:32" ht="15" thickBot="1" x14ac:dyDescent="0.35">
      <c r="A718" s="26">
        <v>717</v>
      </c>
      <c r="B718" s="17">
        <v>40576</v>
      </c>
      <c r="C718" s="10">
        <v>1</v>
      </c>
      <c r="D718" s="10">
        <v>0</v>
      </c>
      <c r="E718" s="10">
        <v>2</v>
      </c>
      <c r="F718" s="10">
        <v>5</v>
      </c>
      <c r="G718" s="18" t="b">
        <v>0</v>
      </c>
      <c r="H718" s="10">
        <v>3</v>
      </c>
      <c r="I718" s="10">
        <v>3</v>
      </c>
      <c r="J718" s="10">
        <v>0.22</v>
      </c>
      <c r="K718" s="10">
        <v>0.2424</v>
      </c>
      <c r="L718" s="10">
        <v>0.93</v>
      </c>
      <c r="M718" s="10">
        <v>0.1045</v>
      </c>
      <c r="N718" s="10">
        <v>0</v>
      </c>
      <c r="O718" s="10">
        <v>3</v>
      </c>
      <c r="P718" s="10">
        <v>3</v>
      </c>
      <c r="Q718" s="31">
        <v>717</v>
      </c>
      <c r="R718" s="32">
        <v>40576</v>
      </c>
      <c r="S718" s="33" t="str">
        <f t="shared" si="88"/>
        <v>Winter</v>
      </c>
      <c r="T718" s="33">
        <f>2011 + Table1[[#This Row],[yr]]</f>
        <v>2011</v>
      </c>
      <c r="U718" s="33" t="str">
        <f t="shared" si="89"/>
        <v>February</v>
      </c>
      <c r="V718" s="33" t="str">
        <f t="shared" si="90"/>
        <v>05 AM</v>
      </c>
      <c r="W718" s="33" t="b">
        <f>Table1[[#This Row],[holiday]]</f>
        <v>0</v>
      </c>
      <c r="X718" s="33" t="str">
        <f t="shared" si="91"/>
        <v>Wednesday</v>
      </c>
      <c r="Y718" s="33" t="str">
        <f t="shared" si="92"/>
        <v>Light Snow/Rain</v>
      </c>
      <c r="Z718" s="33" t="str">
        <f t="shared" si="93"/>
        <v>9 °C</v>
      </c>
      <c r="AA718" s="33" t="str">
        <f t="shared" si="93"/>
        <v>9.9 °C</v>
      </c>
      <c r="AB718" s="33" t="str">
        <f t="shared" si="94"/>
        <v>93 %</v>
      </c>
      <c r="AC718" s="33" t="str">
        <f t="shared" si="95"/>
        <v>7 km/h</v>
      </c>
      <c r="AD718" s="33">
        <f>Table1[[#This Row],[casual]]</f>
        <v>0</v>
      </c>
      <c r="AE718" s="33">
        <f>Table1[[#This Row],[registered]]</f>
        <v>3</v>
      </c>
      <c r="AF718" s="33">
        <f>Table1[[#This Row],[cnt]]</f>
        <v>3</v>
      </c>
    </row>
    <row r="719" spans="1:32" ht="15" thickBot="1" x14ac:dyDescent="0.35">
      <c r="A719" s="26">
        <v>718</v>
      </c>
      <c r="B719" s="17">
        <v>40576</v>
      </c>
      <c r="C719" s="10">
        <v>1</v>
      </c>
      <c r="D719" s="10">
        <v>0</v>
      </c>
      <c r="E719" s="10">
        <v>2</v>
      </c>
      <c r="F719" s="10">
        <v>6</v>
      </c>
      <c r="G719" s="18" t="b">
        <v>0</v>
      </c>
      <c r="H719" s="10">
        <v>3</v>
      </c>
      <c r="I719" s="10">
        <v>3</v>
      </c>
      <c r="J719" s="10">
        <v>0.22</v>
      </c>
      <c r="K719" s="10">
        <v>0.2424</v>
      </c>
      <c r="L719" s="10">
        <v>0.93</v>
      </c>
      <c r="M719" s="10">
        <v>0.1045</v>
      </c>
      <c r="N719" s="10">
        <v>1</v>
      </c>
      <c r="O719" s="10">
        <v>17</v>
      </c>
      <c r="P719" s="10">
        <v>18</v>
      </c>
      <c r="Q719" s="10">
        <v>718</v>
      </c>
      <c r="R719" s="17">
        <v>40576</v>
      </c>
      <c r="S719" t="str">
        <f t="shared" si="88"/>
        <v>Winter</v>
      </c>
      <c r="T719">
        <f>2011 + Table1[[#This Row],[yr]]</f>
        <v>2011</v>
      </c>
      <c r="U719" t="str">
        <f t="shared" si="89"/>
        <v>February</v>
      </c>
      <c r="V719" t="str">
        <f t="shared" si="90"/>
        <v>06 AM</v>
      </c>
      <c r="W719" t="b">
        <f>Table1[[#This Row],[holiday]]</f>
        <v>0</v>
      </c>
      <c r="X719" t="str">
        <f t="shared" si="91"/>
        <v>Wednesday</v>
      </c>
      <c r="Y719" t="str">
        <f t="shared" si="92"/>
        <v>Light Snow/Rain</v>
      </c>
      <c r="Z719" t="str">
        <f t="shared" si="93"/>
        <v>9 °C</v>
      </c>
      <c r="AA719" t="str">
        <f t="shared" si="93"/>
        <v>9.9 °C</v>
      </c>
      <c r="AB719" t="str">
        <f t="shared" si="94"/>
        <v>93 %</v>
      </c>
      <c r="AC719" t="str">
        <f t="shared" si="95"/>
        <v>7 km/h</v>
      </c>
      <c r="AD719">
        <f>Table1[[#This Row],[casual]]</f>
        <v>1</v>
      </c>
      <c r="AE719">
        <f>Table1[[#This Row],[registered]]</f>
        <v>17</v>
      </c>
      <c r="AF719">
        <f>Table1[[#This Row],[cnt]]</f>
        <v>18</v>
      </c>
    </row>
    <row r="720" spans="1:32" ht="15" thickBot="1" x14ac:dyDescent="0.35">
      <c r="A720" s="26">
        <v>719</v>
      </c>
      <c r="B720" s="17">
        <v>40576</v>
      </c>
      <c r="C720" s="10">
        <v>1</v>
      </c>
      <c r="D720" s="10">
        <v>0</v>
      </c>
      <c r="E720" s="10">
        <v>2</v>
      </c>
      <c r="F720" s="10">
        <v>7</v>
      </c>
      <c r="G720" s="18" t="b">
        <v>0</v>
      </c>
      <c r="H720" s="10">
        <v>3</v>
      </c>
      <c r="I720" s="10">
        <v>3</v>
      </c>
      <c r="J720" s="10">
        <v>0.22</v>
      </c>
      <c r="K720" s="10">
        <v>0.21210000000000001</v>
      </c>
      <c r="L720" s="10">
        <v>0.93</v>
      </c>
      <c r="M720" s="10">
        <v>0.22389999999999999</v>
      </c>
      <c r="N720" s="10">
        <v>1</v>
      </c>
      <c r="O720" s="10">
        <v>48</v>
      </c>
      <c r="P720" s="10">
        <v>49</v>
      </c>
      <c r="Q720" s="31">
        <v>719</v>
      </c>
      <c r="R720" s="32">
        <v>40576</v>
      </c>
      <c r="S720" s="33" t="str">
        <f t="shared" si="88"/>
        <v>Winter</v>
      </c>
      <c r="T720" s="33">
        <f>2011 + Table1[[#This Row],[yr]]</f>
        <v>2011</v>
      </c>
      <c r="U720" s="33" t="str">
        <f t="shared" si="89"/>
        <v>February</v>
      </c>
      <c r="V720" s="33" t="str">
        <f t="shared" si="90"/>
        <v>07 AM</v>
      </c>
      <c r="W720" s="33" t="b">
        <f>Table1[[#This Row],[holiday]]</f>
        <v>0</v>
      </c>
      <c r="X720" s="33" t="str">
        <f t="shared" si="91"/>
        <v>Wednesday</v>
      </c>
      <c r="Y720" s="33" t="str">
        <f t="shared" si="92"/>
        <v>Light Snow/Rain</v>
      </c>
      <c r="Z720" s="33" t="str">
        <f t="shared" si="93"/>
        <v>9 °C</v>
      </c>
      <c r="AA720" s="33" t="str">
        <f t="shared" si="93"/>
        <v>8.7 °C</v>
      </c>
      <c r="AB720" s="33" t="str">
        <f t="shared" si="94"/>
        <v>93 %</v>
      </c>
      <c r="AC720" s="33" t="str">
        <f t="shared" si="95"/>
        <v>15 km/h</v>
      </c>
      <c r="AD720" s="33">
        <f>Table1[[#This Row],[casual]]</f>
        <v>1</v>
      </c>
      <c r="AE720" s="33">
        <f>Table1[[#This Row],[registered]]</f>
        <v>48</v>
      </c>
      <c r="AF720" s="33">
        <f>Table1[[#This Row],[cnt]]</f>
        <v>49</v>
      </c>
    </row>
    <row r="721" spans="1:32" ht="15" thickBot="1" x14ac:dyDescent="0.35">
      <c r="A721" s="26">
        <v>720</v>
      </c>
      <c r="B721" s="17">
        <v>40576</v>
      </c>
      <c r="C721" s="10">
        <v>1</v>
      </c>
      <c r="D721" s="10">
        <v>0</v>
      </c>
      <c r="E721" s="10">
        <v>2</v>
      </c>
      <c r="F721" s="10">
        <v>8</v>
      </c>
      <c r="G721" s="18" t="b">
        <v>0</v>
      </c>
      <c r="H721" s="10">
        <v>3</v>
      </c>
      <c r="I721" s="10">
        <v>3</v>
      </c>
      <c r="J721" s="10">
        <v>0.22</v>
      </c>
      <c r="K721" s="10">
        <v>0.21210000000000001</v>
      </c>
      <c r="L721" s="10">
        <v>0.93</v>
      </c>
      <c r="M721" s="10">
        <v>0.22389999999999999</v>
      </c>
      <c r="N721" s="10">
        <v>1</v>
      </c>
      <c r="O721" s="10">
        <v>154</v>
      </c>
      <c r="P721" s="10">
        <v>155</v>
      </c>
      <c r="Q721" s="10">
        <v>720</v>
      </c>
      <c r="R721" s="17">
        <v>40576</v>
      </c>
      <c r="S721" t="str">
        <f t="shared" si="88"/>
        <v>Winter</v>
      </c>
      <c r="T721">
        <f>2011 + Table1[[#This Row],[yr]]</f>
        <v>2011</v>
      </c>
      <c r="U721" t="str">
        <f t="shared" si="89"/>
        <v>February</v>
      </c>
      <c r="V721" t="str">
        <f t="shared" si="90"/>
        <v>08 AM</v>
      </c>
      <c r="W721" t="b">
        <f>Table1[[#This Row],[holiday]]</f>
        <v>0</v>
      </c>
      <c r="X721" t="str">
        <f t="shared" si="91"/>
        <v>Wednesday</v>
      </c>
      <c r="Y721" t="str">
        <f t="shared" si="92"/>
        <v>Light Snow/Rain</v>
      </c>
      <c r="Z721" t="str">
        <f t="shared" si="93"/>
        <v>9 °C</v>
      </c>
      <c r="AA721" t="str">
        <f t="shared" si="93"/>
        <v>8.7 °C</v>
      </c>
      <c r="AB721" t="str">
        <f t="shared" si="94"/>
        <v>93 %</v>
      </c>
      <c r="AC721" t="str">
        <f t="shared" si="95"/>
        <v>15 km/h</v>
      </c>
      <c r="AD721">
        <f>Table1[[#This Row],[casual]]</f>
        <v>1</v>
      </c>
      <c r="AE721">
        <f>Table1[[#This Row],[registered]]</f>
        <v>154</v>
      </c>
      <c r="AF721">
        <f>Table1[[#This Row],[cnt]]</f>
        <v>155</v>
      </c>
    </row>
    <row r="722" spans="1:32" ht="15" thickBot="1" x14ac:dyDescent="0.35">
      <c r="A722" s="26">
        <v>721</v>
      </c>
      <c r="B722" s="17">
        <v>40576</v>
      </c>
      <c r="C722" s="10">
        <v>1</v>
      </c>
      <c r="D722" s="10">
        <v>0</v>
      </c>
      <c r="E722" s="10">
        <v>2</v>
      </c>
      <c r="F722" s="10">
        <v>9</v>
      </c>
      <c r="G722" s="18" t="b">
        <v>0</v>
      </c>
      <c r="H722" s="10">
        <v>3</v>
      </c>
      <c r="I722" s="10">
        <v>2</v>
      </c>
      <c r="J722" s="10">
        <v>0.24</v>
      </c>
      <c r="K722" s="10">
        <v>0.2576</v>
      </c>
      <c r="L722" s="10">
        <v>0.93</v>
      </c>
      <c r="M722" s="10">
        <v>8.9599999999999999E-2</v>
      </c>
      <c r="N722" s="10">
        <v>4</v>
      </c>
      <c r="O722" s="10">
        <v>119</v>
      </c>
      <c r="P722" s="10">
        <v>123</v>
      </c>
      <c r="Q722" s="31">
        <v>721</v>
      </c>
      <c r="R722" s="32">
        <v>40576</v>
      </c>
      <c r="S722" s="33" t="str">
        <f t="shared" si="88"/>
        <v>Winter</v>
      </c>
      <c r="T722" s="33">
        <f>2011 + Table1[[#This Row],[yr]]</f>
        <v>2011</v>
      </c>
      <c r="U722" s="33" t="str">
        <f t="shared" si="89"/>
        <v>February</v>
      </c>
      <c r="V722" s="33" t="str">
        <f t="shared" si="90"/>
        <v>09 AM</v>
      </c>
      <c r="W722" s="33" t="b">
        <f>Table1[[#This Row],[holiday]]</f>
        <v>0</v>
      </c>
      <c r="X722" s="33" t="str">
        <f t="shared" si="91"/>
        <v>Wednesday</v>
      </c>
      <c r="Y722" s="33" t="str">
        <f t="shared" si="92"/>
        <v>Mist</v>
      </c>
      <c r="Z722" s="33" t="str">
        <f t="shared" si="93"/>
        <v>9.8 °C</v>
      </c>
      <c r="AA722" s="33" t="str">
        <f t="shared" si="93"/>
        <v>10.6 °C</v>
      </c>
      <c r="AB722" s="33" t="str">
        <f t="shared" si="94"/>
        <v>93 %</v>
      </c>
      <c r="AC722" s="33" t="str">
        <f t="shared" si="95"/>
        <v>6 km/h</v>
      </c>
      <c r="AD722" s="33">
        <f>Table1[[#This Row],[casual]]</f>
        <v>4</v>
      </c>
      <c r="AE722" s="33">
        <f>Table1[[#This Row],[registered]]</f>
        <v>119</v>
      </c>
      <c r="AF722" s="33">
        <f>Table1[[#This Row],[cnt]]</f>
        <v>123</v>
      </c>
    </row>
    <row r="723" spans="1:32" ht="15" thickBot="1" x14ac:dyDescent="0.35">
      <c r="A723" s="26">
        <v>722</v>
      </c>
      <c r="B723" s="17">
        <v>40576</v>
      </c>
      <c r="C723" s="10">
        <v>1</v>
      </c>
      <c r="D723" s="10">
        <v>0</v>
      </c>
      <c r="E723" s="10">
        <v>2</v>
      </c>
      <c r="F723" s="10">
        <v>10</v>
      </c>
      <c r="G723" s="18" t="b">
        <v>0</v>
      </c>
      <c r="H723" s="10">
        <v>3</v>
      </c>
      <c r="I723" s="10">
        <v>2</v>
      </c>
      <c r="J723" s="10">
        <v>0.22</v>
      </c>
      <c r="K723" s="10">
        <v>0.2727</v>
      </c>
      <c r="L723" s="10">
        <v>1</v>
      </c>
      <c r="M723" s="10">
        <v>0</v>
      </c>
      <c r="N723" s="10">
        <v>2</v>
      </c>
      <c r="O723" s="10">
        <v>59</v>
      </c>
      <c r="P723" s="10">
        <v>61</v>
      </c>
      <c r="Q723" s="10">
        <v>722</v>
      </c>
      <c r="R723" s="17">
        <v>40576</v>
      </c>
      <c r="S723" t="str">
        <f t="shared" si="88"/>
        <v>Winter</v>
      </c>
      <c r="T723">
        <f>2011 + Table1[[#This Row],[yr]]</f>
        <v>2011</v>
      </c>
      <c r="U723" t="str">
        <f t="shared" si="89"/>
        <v>February</v>
      </c>
      <c r="V723" t="str">
        <f t="shared" si="90"/>
        <v>10 AM</v>
      </c>
      <c r="W723" t="b">
        <f>Table1[[#This Row],[holiday]]</f>
        <v>0</v>
      </c>
      <c r="X723" t="str">
        <f t="shared" si="91"/>
        <v>Wednesday</v>
      </c>
      <c r="Y723" t="str">
        <f t="shared" si="92"/>
        <v>Mist</v>
      </c>
      <c r="Z723" t="str">
        <f t="shared" si="93"/>
        <v>9 °C</v>
      </c>
      <c r="AA723" t="str">
        <f t="shared" si="93"/>
        <v>11.2 °C</v>
      </c>
      <c r="AB723" t="str">
        <f t="shared" si="94"/>
        <v>100 %</v>
      </c>
      <c r="AC723" t="str">
        <f t="shared" si="95"/>
        <v>0 km/h</v>
      </c>
      <c r="AD723">
        <f>Table1[[#This Row],[casual]]</f>
        <v>2</v>
      </c>
      <c r="AE723">
        <f>Table1[[#This Row],[registered]]</f>
        <v>59</v>
      </c>
      <c r="AF723">
        <f>Table1[[#This Row],[cnt]]</f>
        <v>61</v>
      </c>
    </row>
    <row r="724" spans="1:32" ht="15" thickBot="1" x14ac:dyDescent="0.35">
      <c r="A724" s="26">
        <v>723</v>
      </c>
      <c r="B724" s="17">
        <v>40576</v>
      </c>
      <c r="C724" s="10">
        <v>1</v>
      </c>
      <c r="D724" s="10">
        <v>0</v>
      </c>
      <c r="E724" s="10">
        <v>2</v>
      </c>
      <c r="F724" s="10">
        <v>11</v>
      </c>
      <c r="G724" s="18" t="b">
        <v>0</v>
      </c>
      <c r="H724" s="10">
        <v>3</v>
      </c>
      <c r="I724" s="10">
        <v>2</v>
      </c>
      <c r="J724" s="10">
        <v>0.24</v>
      </c>
      <c r="K724" s="10">
        <v>0.2273</v>
      </c>
      <c r="L724" s="10">
        <v>0.93</v>
      </c>
      <c r="M724" s="10">
        <v>0.19400000000000001</v>
      </c>
      <c r="N724" s="10">
        <v>5</v>
      </c>
      <c r="O724" s="10">
        <v>47</v>
      </c>
      <c r="P724" s="10">
        <v>52</v>
      </c>
      <c r="Q724" s="31">
        <v>723</v>
      </c>
      <c r="R724" s="32">
        <v>40576</v>
      </c>
      <c r="S724" s="33" t="str">
        <f t="shared" si="88"/>
        <v>Winter</v>
      </c>
      <c r="T724" s="33">
        <f>2011 + Table1[[#This Row],[yr]]</f>
        <v>2011</v>
      </c>
      <c r="U724" s="33" t="str">
        <f t="shared" si="89"/>
        <v>February</v>
      </c>
      <c r="V724" s="33" t="str">
        <f t="shared" si="90"/>
        <v>11 AM</v>
      </c>
      <c r="W724" s="33" t="b">
        <f>Table1[[#This Row],[holiday]]</f>
        <v>0</v>
      </c>
      <c r="X724" s="33" t="str">
        <f t="shared" si="91"/>
        <v>Wednesday</v>
      </c>
      <c r="Y724" s="33" t="str">
        <f t="shared" si="92"/>
        <v>Mist</v>
      </c>
      <c r="Z724" s="33" t="str">
        <f t="shared" si="93"/>
        <v>9.8 °C</v>
      </c>
      <c r="AA724" s="33" t="str">
        <f t="shared" si="93"/>
        <v>9.3 °C</v>
      </c>
      <c r="AB724" s="33" t="str">
        <f t="shared" si="94"/>
        <v>93 %</v>
      </c>
      <c r="AC724" s="33" t="str">
        <f t="shared" si="95"/>
        <v>13 km/h</v>
      </c>
      <c r="AD724" s="33">
        <f>Table1[[#This Row],[casual]]</f>
        <v>5</v>
      </c>
      <c r="AE724" s="33">
        <f>Table1[[#This Row],[registered]]</f>
        <v>47</v>
      </c>
      <c r="AF724" s="33">
        <f>Table1[[#This Row],[cnt]]</f>
        <v>52</v>
      </c>
    </row>
    <row r="725" spans="1:32" ht="15" thickBot="1" x14ac:dyDescent="0.35">
      <c r="A725" s="26">
        <v>724</v>
      </c>
      <c r="B725" s="17">
        <v>40576</v>
      </c>
      <c r="C725" s="10">
        <v>1</v>
      </c>
      <c r="D725" s="10">
        <v>0</v>
      </c>
      <c r="E725" s="10">
        <v>2</v>
      </c>
      <c r="F725" s="10">
        <v>12</v>
      </c>
      <c r="G725" s="18" t="b">
        <v>0</v>
      </c>
      <c r="H725" s="10">
        <v>3</v>
      </c>
      <c r="I725" s="10">
        <v>2</v>
      </c>
      <c r="J725" s="10">
        <v>0.24</v>
      </c>
      <c r="K725" s="10">
        <v>0.2273</v>
      </c>
      <c r="L725" s="10">
        <v>0.93</v>
      </c>
      <c r="M725" s="10">
        <v>0.22389999999999999</v>
      </c>
      <c r="N725" s="10">
        <v>3</v>
      </c>
      <c r="O725" s="10">
        <v>61</v>
      </c>
      <c r="P725" s="10">
        <v>64</v>
      </c>
      <c r="Q725" s="10">
        <v>724</v>
      </c>
      <c r="R725" s="17">
        <v>40576</v>
      </c>
      <c r="S725" t="str">
        <f t="shared" si="88"/>
        <v>Winter</v>
      </c>
      <c r="T725">
        <f>2011 + Table1[[#This Row],[yr]]</f>
        <v>2011</v>
      </c>
      <c r="U725" t="str">
        <f t="shared" si="89"/>
        <v>February</v>
      </c>
      <c r="V725" t="str">
        <f t="shared" si="90"/>
        <v>12 PM</v>
      </c>
      <c r="W725" t="b">
        <f>Table1[[#This Row],[holiday]]</f>
        <v>0</v>
      </c>
      <c r="X725" t="str">
        <f t="shared" si="91"/>
        <v>Wednesday</v>
      </c>
      <c r="Y725" t="str">
        <f t="shared" si="92"/>
        <v>Mist</v>
      </c>
      <c r="Z725" t="str">
        <f t="shared" si="93"/>
        <v>9.8 °C</v>
      </c>
      <c r="AA725" t="str">
        <f t="shared" si="93"/>
        <v>9.3 °C</v>
      </c>
      <c r="AB725" t="str">
        <f t="shared" si="94"/>
        <v>93 %</v>
      </c>
      <c r="AC725" t="str">
        <f t="shared" si="95"/>
        <v>15 km/h</v>
      </c>
      <c r="AD725">
        <f>Table1[[#This Row],[casual]]</f>
        <v>3</v>
      </c>
      <c r="AE725">
        <f>Table1[[#This Row],[registered]]</f>
        <v>61</v>
      </c>
      <c r="AF725">
        <f>Table1[[#This Row],[cnt]]</f>
        <v>64</v>
      </c>
    </row>
    <row r="726" spans="1:32" ht="15" thickBot="1" x14ac:dyDescent="0.35">
      <c r="A726" s="26">
        <v>725</v>
      </c>
      <c r="B726" s="17">
        <v>40576</v>
      </c>
      <c r="C726" s="10">
        <v>1</v>
      </c>
      <c r="D726" s="10">
        <v>0</v>
      </c>
      <c r="E726" s="10">
        <v>2</v>
      </c>
      <c r="F726" s="10">
        <v>13</v>
      </c>
      <c r="G726" s="18" t="b">
        <v>0</v>
      </c>
      <c r="H726" s="10">
        <v>3</v>
      </c>
      <c r="I726" s="10">
        <v>1</v>
      </c>
      <c r="J726" s="10">
        <v>0.34</v>
      </c>
      <c r="K726" s="10">
        <v>0.33329999999999999</v>
      </c>
      <c r="L726" s="10">
        <v>0.93</v>
      </c>
      <c r="M726" s="10">
        <v>0.16420000000000001</v>
      </c>
      <c r="N726" s="10">
        <v>1</v>
      </c>
      <c r="O726" s="10">
        <v>74</v>
      </c>
      <c r="P726" s="10">
        <v>75</v>
      </c>
      <c r="Q726" s="31">
        <v>725</v>
      </c>
      <c r="R726" s="32">
        <v>40576</v>
      </c>
      <c r="S726" s="33" t="str">
        <f t="shared" si="88"/>
        <v>Winter</v>
      </c>
      <c r="T726" s="33">
        <f>2011 + Table1[[#This Row],[yr]]</f>
        <v>2011</v>
      </c>
      <c r="U726" s="33" t="str">
        <f t="shared" si="89"/>
        <v>February</v>
      </c>
      <c r="V726" s="33" t="str">
        <f t="shared" si="90"/>
        <v>01 PM</v>
      </c>
      <c r="W726" s="33" t="b">
        <f>Table1[[#This Row],[holiday]]</f>
        <v>0</v>
      </c>
      <c r="X726" s="33" t="str">
        <f t="shared" si="91"/>
        <v>Wednesday</v>
      </c>
      <c r="Y726" s="33" t="str">
        <f t="shared" si="92"/>
        <v>Clear</v>
      </c>
      <c r="Z726" s="33" t="str">
        <f t="shared" si="93"/>
        <v>13.9 °C</v>
      </c>
      <c r="AA726" s="33" t="str">
        <f t="shared" si="93"/>
        <v>13.7 °C</v>
      </c>
      <c r="AB726" s="33" t="str">
        <f t="shared" si="94"/>
        <v>93 %</v>
      </c>
      <c r="AC726" s="33" t="str">
        <f t="shared" si="95"/>
        <v>11 km/h</v>
      </c>
      <c r="AD726" s="33">
        <f>Table1[[#This Row],[casual]]</f>
        <v>1</v>
      </c>
      <c r="AE726" s="33">
        <f>Table1[[#This Row],[registered]]</f>
        <v>74</v>
      </c>
      <c r="AF726" s="33">
        <f>Table1[[#This Row],[cnt]]</f>
        <v>75</v>
      </c>
    </row>
    <row r="727" spans="1:32" ht="15" thickBot="1" x14ac:dyDescent="0.35">
      <c r="A727" s="26">
        <v>726</v>
      </c>
      <c r="B727" s="17">
        <v>40576</v>
      </c>
      <c r="C727" s="10">
        <v>1</v>
      </c>
      <c r="D727" s="10">
        <v>0</v>
      </c>
      <c r="E727" s="10">
        <v>2</v>
      </c>
      <c r="F727" s="10">
        <v>14</v>
      </c>
      <c r="G727" s="18" t="b">
        <v>0</v>
      </c>
      <c r="H727" s="10">
        <v>3</v>
      </c>
      <c r="I727" s="10">
        <v>1</v>
      </c>
      <c r="J727" s="10">
        <v>0.38</v>
      </c>
      <c r="K727" s="10">
        <v>0.39389999999999997</v>
      </c>
      <c r="L727" s="10">
        <v>0.82</v>
      </c>
      <c r="M727" s="10">
        <v>0.3881</v>
      </c>
      <c r="N727" s="10">
        <v>2</v>
      </c>
      <c r="O727" s="10">
        <v>61</v>
      </c>
      <c r="P727" s="10">
        <v>63</v>
      </c>
      <c r="Q727" s="10">
        <v>726</v>
      </c>
      <c r="R727" s="17">
        <v>40576</v>
      </c>
      <c r="S727" t="str">
        <f t="shared" si="88"/>
        <v>Winter</v>
      </c>
      <c r="T727">
        <f>2011 + Table1[[#This Row],[yr]]</f>
        <v>2011</v>
      </c>
      <c r="U727" t="str">
        <f t="shared" si="89"/>
        <v>February</v>
      </c>
      <c r="V727" t="str">
        <f t="shared" si="90"/>
        <v>02 PM</v>
      </c>
      <c r="W727" t="b">
        <f>Table1[[#This Row],[holiday]]</f>
        <v>0</v>
      </c>
      <c r="X727" t="str">
        <f t="shared" si="91"/>
        <v>Wednesday</v>
      </c>
      <c r="Y727" t="str">
        <f t="shared" si="92"/>
        <v>Clear</v>
      </c>
      <c r="Z727" t="str">
        <f t="shared" si="93"/>
        <v>15.6 °C</v>
      </c>
      <c r="AA727" t="str">
        <f t="shared" si="93"/>
        <v>16.1 °C</v>
      </c>
      <c r="AB727" t="str">
        <f t="shared" si="94"/>
        <v>82 %</v>
      </c>
      <c r="AC727" t="str">
        <f t="shared" si="95"/>
        <v>26 km/h</v>
      </c>
      <c r="AD727">
        <f>Table1[[#This Row],[casual]]</f>
        <v>2</v>
      </c>
      <c r="AE727">
        <f>Table1[[#This Row],[registered]]</f>
        <v>61</v>
      </c>
      <c r="AF727">
        <f>Table1[[#This Row],[cnt]]</f>
        <v>63</v>
      </c>
    </row>
    <row r="728" spans="1:32" ht="15" thickBot="1" x14ac:dyDescent="0.35">
      <c r="A728" s="26">
        <v>727</v>
      </c>
      <c r="B728" s="17">
        <v>40576</v>
      </c>
      <c r="C728" s="10">
        <v>1</v>
      </c>
      <c r="D728" s="10">
        <v>0</v>
      </c>
      <c r="E728" s="10">
        <v>2</v>
      </c>
      <c r="F728" s="10">
        <v>15</v>
      </c>
      <c r="G728" s="18" t="b">
        <v>0</v>
      </c>
      <c r="H728" s="10">
        <v>3</v>
      </c>
      <c r="I728" s="10">
        <v>1</v>
      </c>
      <c r="J728" s="10">
        <v>0.38</v>
      </c>
      <c r="K728" s="10">
        <v>0.39389999999999997</v>
      </c>
      <c r="L728" s="10">
        <v>0.76</v>
      </c>
      <c r="M728" s="10">
        <v>0.32840000000000003</v>
      </c>
      <c r="N728" s="10">
        <v>10</v>
      </c>
      <c r="O728" s="10">
        <v>66</v>
      </c>
      <c r="P728" s="10">
        <v>76</v>
      </c>
      <c r="Q728" s="31">
        <v>727</v>
      </c>
      <c r="R728" s="32">
        <v>40576</v>
      </c>
      <c r="S728" s="33" t="str">
        <f t="shared" si="88"/>
        <v>Winter</v>
      </c>
      <c r="T728" s="33">
        <f>2011 + Table1[[#This Row],[yr]]</f>
        <v>2011</v>
      </c>
      <c r="U728" s="33" t="str">
        <f t="shared" si="89"/>
        <v>February</v>
      </c>
      <c r="V728" s="33" t="str">
        <f t="shared" si="90"/>
        <v>03 PM</v>
      </c>
      <c r="W728" s="33" t="b">
        <f>Table1[[#This Row],[holiday]]</f>
        <v>0</v>
      </c>
      <c r="X728" s="33" t="str">
        <f t="shared" si="91"/>
        <v>Wednesday</v>
      </c>
      <c r="Y728" s="33" t="str">
        <f t="shared" si="92"/>
        <v>Clear</v>
      </c>
      <c r="Z728" s="33" t="str">
        <f t="shared" si="93"/>
        <v>15.6 °C</v>
      </c>
      <c r="AA728" s="33" t="str">
        <f t="shared" si="93"/>
        <v>16.1 °C</v>
      </c>
      <c r="AB728" s="33" t="str">
        <f t="shared" si="94"/>
        <v>76 %</v>
      </c>
      <c r="AC728" s="33" t="str">
        <f t="shared" si="95"/>
        <v>22 km/h</v>
      </c>
      <c r="AD728" s="33">
        <f>Table1[[#This Row],[casual]]</f>
        <v>10</v>
      </c>
      <c r="AE728" s="33">
        <f>Table1[[#This Row],[registered]]</f>
        <v>66</v>
      </c>
      <c r="AF728" s="33">
        <f>Table1[[#This Row],[cnt]]</f>
        <v>76</v>
      </c>
    </row>
    <row r="729" spans="1:32" ht="15" thickBot="1" x14ac:dyDescent="0.35">
      <c r="A729" s="26">
        <v>728</v>
      </c>
      <c r="B729" s="17">
        <v>40576</v>
      </c>
      <c r="C729" s="10">
        <v>1</v>
      </c>
      <c r="D729" s="10">
        <v>0</v>
      </c>
      <c r="E729" s="10">
        <v>2</v>
      </c>
      <c r="F729" s="10">
        <v>16</v>
      </c>
      <c r="G729" s="18" t="b">
        <v>0</v>
      </c>
      <c r="H729" s="10">
        <v>3</v>
      </c>
      <c r="I729" s="10">
        <v>1</v>
      </c>
      <c r="J729" s="10">
        <v>0.36</v>
      </c>
      <c r="K729" s="10">
        <v>0.33329999999999999</v>
      </c>
      <c r="L729" s="10">
        <v>0.71</v>
      </c>
      <c r="M729" s="10">
        <v>0.29849999999999999</v>
      </c>
      <c r="N729" s="10">
        <v>8</v>
      </c>
      <c r="O729" s="10">
        <v>95</v>
      </c>
      <c r="P729" s="10">
        <v>103</v>
      </c>
      <c r="Q729" s="10">
        <v>728</v>
      </c>
      <c r="R729" s="17">
        <v>40576</v>
      </c>
      <c r="S729" t="str">
        <f t="shared" si="88"/>
        <v>Winter</v>
      </c>
      <c r="T729">
        <f>2011 + Table1[[#This Row],[yr]]</f>
        <v>2011</v>
      </c>
      <c r="U729" t="str">
        <f t="shared" si="89"/>
        <v>February</v>
      </c>
      <c r="V729" t="str">
        <f t="shared" si="90"/>
        <v>04 PM</v>
      </c>
      <c r="W729" t="b">
        <f>Table1[[#This Row],[holiday]]</f>
        <v>0</v>
      </c>
      <c r="X729" t="str">
        <f t="shared" si="91"/>
        <v>Wednesday</v>
      </c>
      <c r="Y729" t="str">
        <f t="shared" si="92"/>
        <v>Clear</v>
      </c>
      <c r="Z729" t="str">
        <f t="shared" si="93"/>
        <v>14.8 °C</v>
      </c>
      <c r="AA729" t="str">
        <f t="shared" si="93"/>
        <v>13.7 °C</v>
      </c>
      <c r="AB729" t="str">
        <f t="shared" si="94"/>
        <v>71 %</v>
      </c>
      <c r="AC729" t="str">
        <f t="shared" si="95"/>
        <v>20 km/h</v>
      </c>
      <c r="AD729">
        <f>Table1[[#This Row],[casual]]</f>
        <v>8</v>
      </c>
      <c r="AE729">
        <f>Table1[[#This Row],[registered]]</f>
        <v>95</v>
      </c>
      <c r="AF729">
        <f>Table1[[#This Row],[cnt]]</f>
        <v>103</v>
      </c>
    </row>
    <row r="730" spans="1:32" ht="15" thickBot="1" x14ac:dyDescent="0.35">
      <c r="A730" s="26">
        <v>729</v>
      </c>
      <c r="B730" s="17">
        <v>40576</v>
      </c>
      <c r="C730" s="10">
        <v>1</v>
      </c>
      <c r="D730" s="10">
        <v>0</v>
      </c>
      <c r="E730" s="10">
        <v>2</v>
      </c>
      <c r="F730" s="10">
        <v>17</v>
      </c>
      <c r="G730" s="18" t="b">
        <v>0</v>
      </c>
      <c r="H730" s="10">
        <v>3</v>
      </c>
      <c r="I730" s="10">
        <v>1</v>
      </c>
      <c r="J730" s="10">
        <v>0.36</v>
      </c>
      <c r="K730" s="10">
        <v>0.31819999999999998</v>
      </c>
      <c r="L730" s="10">
        <v>0.53</v>
      </c>
      <c r="M730" s="10">
        <v>0.52239999999999998</v>
      </c>
      <c r="N730" s="10">
        <v>7</v>
      </c>
      <c r="O730" s="10">
        <v>183</v>
      </c>
      <c r="P730" s="10">
        <v>190</v>
      </c>
      <c r="Q730" s="31">
        <v>729</v>
      </c>
      <c r="R730" s="32">
        <v>40576</v>
      </c>
      <c r="S730" s="33" t="str">
        <f t="shared" si="88"/>
        <v>Winter</v>
      </c>
      <c r="T730" s="33">
        <f>2011 + Table1[[#This Row],[yr]]</f>
        <v>2011</v>
      </c>
      <c r="U730" s="33" t="str">
        <f t="shared" si="89"/>
        <v>February</v>
      </c>
      <c r="V730" s="33" t="str">
        <f t="shared" si="90"/>
        <v>05 PM</v>
      </c>
      <c r="W730" s="33" t="b">
        <f>Table1[[#This Row],[holiday]]</f>
        <v>0</v>
      </c>
      <c r="X730" s="33" t="str">
        <f t="shared" si="91"/>
        <v>Wednesday</v>
      </c>
      <c r="Y730" s="33" t="str">
        <f t="shared" si="92"/>
        <v>Clear</v>
      </c>
      <c r="Z730" s="33" t="str">
        <f t="shared" si="93"/>
        <v>14.8 °C</v>
      </c>
      <c r="AA730" s="33" t="str">
        <f t="shared" si="93"/>
        <v>13 °C</v>
      </c>
      <c r="AB730" s="33" t="str">
        <f t="shared" si="94"/>
        <v>53 %</v>
      </c>
      <c r="AC730" s="33" t="str">
        <f t="shared" si="95"/>
        <v>35 km/h</v>
      </c>
      <c r="AD730" s="33">
        <f>Table1[[#This Row],[casual]]</f>
        <v>7</v>
      </c>
      <c r="AE730" s="33">
        <f>Table1[[#This Row],[registered]]</f>
        <v>183</v>
      </c>
      <c r="AF730" s="33">
        <f>Table1[[#This Row],[cnt]]</f>
        <v>190</v>
      </c>
    </row>
    <row r="731" spans="1:32" ht="15" thickBot="1" x14ac:dyDescent="0.35">
      <c r="A731" s="26">
        <v>730</v>
      </c>
      <c r="B731" s="17">
        <v>40576</v>
      </c>
      <c r="C731" s="10">
        <v>1</v>
      </c>
      <c r="D731" s="10">
        <v>0</v>
      </c>
      <c r="E731" s="10">
        <v>2</v>
      </c>
      <c r="F731" s="10">
        <v>18</v>
      </c>
      <c r="G731" s="18" t="b">
        <v>0</v>
      </c>
      <c r="H731" s="10">
        <v>3</v>
      </c>
      <c r="I731" s="10">
        <v>1</v>
      </c>
      <c r="J731" s="10">
        <v>0.34</v>
      </c>
      <c r="K731" s="10">
        <v>0.28789999999999999</v>
      </c>
      <c r="L731" s="10">
        <v>0.42</v>
      </c>
      <c r="M731" s="10">
        <v>0.55220000000000002</v>
      </c>
      <c r="N731" s="10">
        <v>7</v>
      </c>
      <c r="O731" s="10">
        <v>175</v>
      </c>
      <c r="P731" s="10">
        <v>182</v>
      </c>
      <c r="Q731" s="10">
        <v>730</v>
      </c>
      <c r="R731" s="17">
        <v>40576</v>
      </c>
      <c r="S731" t="str">
        <f t="shared" si="88"/>
        <v>Winter</v>
      </c>
      <c r="T731">
        <f>2011 + Table1[[#This Row],[yr]]</f>
        <v>2011</v>
      </c>
      <c r="U731" t="str">
        <f t="shared" si="89"/>
        <v>February</v>
      </c>
      <c r="V731" t="str">
        <f t="shared" si="90"/>
        <v>06 PM</v>
      </c>
      <c r="W731" t="b">
        <f>Table1[[#This Row],[holiday]]</f>
        <v>0</v>
      </c>
      <c r="X731" t="str">
        <f t="shared" si="91"/>
        <v>Wednesday</v>
      </c>
      <c r="Y731" t="str">
        <f t="shared" si="92"/>
        <v>Clear</v>
      </c>
      <c r="Z731" t="str">
        <f t="shared" si="93"/>
        <v>13.9 °C</v>
      </c>
      <c r="AA731" t="str">
        <f t="shared" si="93"/>
        <v>11.8 °C</v>
      </c>
      <c r="AB731" t="str">
        <f t="shared" si="94"/>
        <v>42 %</v>
      </c>
      <c r="AC731" t="str">
        <f t="shared" si="95"/>
        <v>37 km/h</v>
      </c>
      <c r="AD731">
        <f>Table1[[#This Row],[casual]]</f>
        <v>7</v>
      </c>
      <c r="AE731">
        <f>Table1[[#This Row],[registered]]</f>
        <v>175</v>
      </c>
      <c r="AF731">
        <f>Table1[[#This Row],[cnt]]</f>
        <v>182</v>
      </c>
    </row>
    <row r="732" spans="1:32" ht="15" thickBot="1" x14ac:dyDescent="0.35">
      <c r="A732" s="26">
        <v>731</v>
      </c>
      <c r="B732" s="17">
        <v>40576</v>
      </c>
      <c r="C732" s="10">
        <v>1</v>
      </c>
      <c r="D732" s="10">
        <v>0</v>
      </c>
      <c r="E732" s="10">
        <v>2</v>
      </c>
      <c r="F732" s="10">
        <v>19</v>
      </c>
      <c r="G732" s="18" t="b">
        <v>0</v>
      </c>
      <c r="H732" s="10">
        <v>3</v>
      </c>
      <c r="I732" s="10">
        <v>1</v>
      </c>
      <c r="J732" s="10">
        <v>0.28000000000000003</v>
      </c>
      <c r="K732" s="10">
        <v>0.2424</v>
      </c>
      <c r="L732" s="10">
        <v>0.45</v>
      </c>
      <c r="M732" s="10">
        <v>0.49249999999999999</v>
      </c>
      <c r="N732" s="10">
        <v>3</v>
      </c>
      <c r="O732" s="10">
        <v>88</v>
      </c>
      <c r="P732" s="10">
        <v>91</v>
      </c>
      <c r="Q732" s="31">
        <v>731</v>
      </c>
      <c r="R732" s="32">
        <v>40576</v>
      </c>
      <c r="S732" s="33" t="str">
        <f t="shared" si="88"/>
        <v>Winter</v>
      </c>
      <c r="T732" s="33">
        <f>2011 + Table1[[#This Row],[yr]]</f>
        <v>2011</v>
      </c>
      <c r="U732" s="33" t="str">
        <f t="shared" si="89"/>
        <v>February</v>
      </c>
      <c r="V732" s="33" t="str">
        <f t="shared" si="90"/>
        <v>07 PM</v>
      </c>
      <c r="W732" s="33" t="b">
        <f>Table1[[#This Row],[holiday]]</f>
        <v>0</v>
      </c>
      <c r="X732" s="33" t="str">
        <f t="shared" si="91"/>
        <v>Wednesday</v>
      </c>
      <c r="Y732" s="33" t="str">
        <f t="shared" si="92"/>
        <v>Clear</v>
      </c>
      <c r="Z732" s="33" t="str">
        <f t="shared" si="93"/>
        <v>11.5 °C</v>
      </c>
      <c r="AA732" s="33" t="str">
        <f t="shared" si="93"/>
        <v>9.9 °C</v>
      </c>
      <c r="AB732" s="33" t="str">
        <f t="shared" si="94"/>
        <v>45 %</v>
      </c>
      <c r="AC732" s="33" t="str">
        <f t="shared" si="95"/>
        <v>33 km/h</v>
      </c>
      <c r="AD732" s="33">
        <f>Table1[[#This Row],[casual]]</f>
        <v>3</v>
      </c>
      <c r="AE732" s="33">
        <f>Table1[[#This Row],[registered]]</f>
        <v>88</v>
      </c>
      <c r="AF732" s="33">
        <f>Table1[[#This Row],[cnt]]</f>
        <v>91</v>
      </c>
    </row>
    <row r="733" spans="1:32" ht="15" thickBot="1" x14ac:dyDescent="0.35">
      <c r="A733" s="26">
        <v>732</v>
      </c>
      <c r="B733" s="17">
        <v>40576</v>
      </c>
      <c r="C733" s="10">
        <v>1</v>
      </c>
      <c r="D733" s="10">
        <v>0</v>
      </c>
      <c r="E733" s="10">
        <v>2</v>
      </c>
      <c r="F733" s="10">
        <v>20</v>
      </c>
      <c r="G733" s="18" t="b">
        <v>0</v>
      </c>
      <c r="H733" s="10">
        <v>3</v>
      </c>
      <c r="I733" s="10">
        <v>1</v>
      </c>
      <c r="J733" s="10">
        <v>0.24</v>
      </c>
      <c r="K733" s="10">
        <v>0.19700000000000001</v>
      </c>
      <c r="L733" s="10">
        <v>0.48</v>
      </c>
      <c r="M733" s="10">
        <v>0.55220000000000002</v>
      </c>
      <c r="N733" s="10">
        <v>4</v>
      </c>
      <c r="O733" s="10">
        <v>71</v>
      </c>
      <c r="P733" s="10">
        <v>75</v>
      </c>
      <c r="Q733" s="10">
        <v>732</v>
      </c>
      <c r="R733" s="17">
        <v>40576</v>
      </c>
      <c r="S733" t="str">
        <f t="shared" si="88"/>
        <v>Winter</v>
      </c>
      <c r="T733">
        <f>2011 + Table1[[#This Row],[yr]]</f>
        <v>2011</v>
      </c>
      <c r="U733" t="str">
        <f t="shared" si="89"/>
        <v>February</v>
      </c>
      <c r="V733" t="str">
        <f t="shared" si="90"/>
        <v>08 PM</v>
      </c>
      <c r="W733" t="b">
        <f>Table1[[#This Row],[holiday]]</f>
        <v>0</v>
      </c>
      <c r="X733" t="str">
        <f t="shared" si="91"/>
        <v>Wednesday</v>
      </c>
      <c r="Y733" t="str">
        <f t="shared" si="92"/>
        <v>Clear</v>
      </c>
      <c r="Z733" t="str">
        <f t="shared" si="93"/>
        <v>9.8 °C</v>
      </c>
      <c r="AA733" t="str">
        <f t="shared" si="93"/>
        <v>8.1 °C</v>
      </c>
      <c r="AB733" t="str">
        <f t="shared" si="94"/>
        <v>48 %</v>
      </c>
      <c r="AC733" t="str">
        <f t="shared" si="95"/>
        <v>37 km/h</v>
      </c>
      <c r="AD733">
        <f>Table1[[#This Row],[casual]]</f>
        <v>4</v>
      </c>
      <c r="AE733">
        <f>Table1[[#This Row],[registered]]</f>
        <v>71</v>
      </c>
      <c r="AF733">
        <f>Table1[[#This Row],[cnt]]</f>
        <v>75</v>
      </c>
    </row>
    <row r="734" spans="1:32" ht="15" thickBot="1" x14ac:dyDescent="0.35">
      <c r="A734" s="26">
        <v>733</v>
      </c>
      <c r="B734" s="17">
        <v>40576</v>
      </c>
      <c r="C734" s="10">
        <v>1</v>
      </c>
      <c r="D734" s="10">
        <v>0</v>
      </c>
      <c r="E734" s="10">
        <v>2</v>
      </c>
      <c r="F734" s="10">
        <v>21</v>
      </c>
      <c r="G734" s="18" t="b">
        <v>0</v>
      </c>
      <c r="H734" s="10">
        <v>3</v>
      </c>
      <c r="I734" s="10">
        <v>1</v>
      </c>
      <c r="J734" s="10">
        <v>0.22</v>
      </c>
      <c r="K734" s="10">
        <v>0.19700000000000001</v>
      </c>
      <c r="L734" s="10">
        <v>0.47</v>
      </c>
      <c r="M734" s="10">
        <v>0.32840000000000003</v>
      </c>
      <c r="N734" s="10">
        <v>1</v>
      </c>
      <c r="O734" s="10">
        <v>62</v>
      </c>
      <c r="P734" s="10">
        <v>63</v>
      </c>
      <c r="Q734" s="31">
        <v>733</v>
      </c>
      <c r="R734" s="32">
        <v>40576</v>
      </c>
      <c r="S734" s="33" t="str">
        <f t="shared" si="88"/>
        <v>Winter</v>
      </c>
      <c r="T734" s="33">
        <f>2011 + Table1[[#This Row],[yr]]</f>
        <v>2011</v>
      </c>
      <c r="U734" s="33" t="str">
        <f t="shared" si="89"/>
        <v>February</v>
      </c>
      <c r="V734" s="33" t="str">
        <f t="shared" si="90"/>
        <v>09 PM</v>
      </c>
      <c r="W734" s="33" t="b">
        <f>Table1[[#This Row],[holiday]]</f>
        <v>0</v>
      </c>
      <c r="X734" s="33" t="str">
        <f t="shared" si="91"/>
        <v>Wednesday</v>
      </c>
      <c r="Y734" s="33" t="str">
        <f t="shared" si="92"/>
        <v>Clear</v>
      </c>
      <c r="Z734" s="33" t="str">
        <f t="shared" si="93"/>
        <v>9 °C</v>
      </c>
      <c r="AA734" s="33" t="str">
        <f t="shared" si="93"/>
        <v>8.1 °C</v>
      </c>
      <c r="AB734" s="33" t="str">
        <f t="shared" si="94"/>
        <v>47 %</v>
      </c>
      <c r="AC734" s="33" t="str">
        <f t="shared" si="95"/>
        <v>22 km/h</v>
      </c>
      <c r="AD734" s="33">
        <f>Table1[[#This Row],[casual]]</f>
        <v>1</v>
      </c>
      <c r="AE734" s="33">
        <f>Table1[[#This Row],[registered]]</f>
        <v>62</v>
      </c>
      <c r="AF734" s="33">
        <f>Table1[[#This Row],[cnt]]</f>
        <v>63</v>
      </c>
    </row>
    <row r="735" spans="1:32" ht="15" thickBot="1" x14ac:dyDescent="0.35">
      <c r="A735" s="26">
        <v>734</v>
      </c>
      <c r="B735" s="17">
        <v>40576</v>
      </c>
      <c r="C735" s="10">
        <v>1</v>
      </c>
      <c r="D735" s="10">
        <v>0</v>
      </c>
      <c r="E735" s="10">
        <v>2</v>
      </c>
      <c r="F735" s="10">
        <v>22</v>
      </c>
      <c r="G735" s="18" t="b">
        <v>0</v>
      </c>
      <c r="H735" s="10">
        <v>3</v>
      </c>
      <c r="I735" s="10">
        <v>1</v>
      </c>
      <c r="J735" s="10">
        <v>0.22</v>
      </c>
      <c r="K735" s="10">
        <v>0.21210000000000001</v>
      </c>
      <c r="L735" s="10">
        <v>0.44</v>
      </c>
      <c r="M735" s="10">
        <v>0.25369999999999998</v>
      </c>
      <c r="N735" s="10">
        <v>5</v>
      </c>
      <c r="O735" s="10">
        <v>35</v>
      </c>
      <c r="P735" s="10">
        <v>40</v>
      </c>
      <c r="Q735" s="10">
        <v>734</v>
      </c>
      <c r="R735" s="17">
        <v>40576</v>
      </c>
      <c r="S735" t="str">
        <f t="shared" si="88"/>
        <v>Winter</v>
      </c>
      <c r="T735">
        <f>2011 + Table1[[#This Row],[yr]]</f>
        <v>2011</v>
      </c>
      <c r="U735" t="str">
        <f t="shared" si="89"/>
        <v>February</v>
      </c>
      <c r="V735" t="str">
        <f t="shared" si="90"/>
        <v>10 PM</v>
      </c>
      <c r="W735" t="b">
        <f>Table1[[#This Row],[holiday]]</f>
        <v>0</v>
      </c>
      <c r="X735" t="str">
        <f t="shared" si="91"/>
        <v>Wednesday</v>
      </c>
      <c r="Y735" t="str">
        <f t="shared" si="92"/>
        <v>Clear</v>
      </c>
      <c r="Z735" t="str">
        <f t="shared" si="93"/>
        <v>9 °C</v>
      </c>
      <c r="AA735" t="str">
        <f t="shared" si="93"/>
        <v>8.7 °C</v>
      </c>
      <c r="AB735" t="str">
        <f t="shared" si="94"/>
        <v>44 %</v>
      </c>
      <c r="AC735" t="str">
        <f t="shared" si="95"/>
        <v>17 km/h</v>
      </c>
      <c r="AD735">
        <f>Table1[[#This Row],[casual]]</f>
        <v>5</v>
      </c>
      <c r="AE735">
        <f>Table1[[#This Row],[registered]]</f>
        <v>35</v>
      </c>
      <c r="AF735">
        <f>Table1[[#This Row],[cnt]]</f>
        <v>40</v>
      </c>
    </row>
    <row r="736" spans="1:32" ht="15" thickBot="1" x14ac:dyDescent="0.35">
      <c r="A736" s="26">
        <v>735</v>
      </c>
      <c r="B736" s="17">
        <v>40576</v>
      </c>
      <c r="C736" s="10">
        <v>1</v>
      </c>
      <c r="D736" s="10">
        <v>0</v>
      </c>
      <c r="E736" s="10">
        <v>2</v>
      </c>
      <c r="F736" s="10">
        <v>23</v>
      </c>
      <c r="G736" s="18" t="b">
        <v>0</v>
      </c>
      <c r="H736" s="10">
        <v>3</v>
      </c>
      <c r="I736" s="10">
        <v>1</v>
      </c>
      <c r="J736" s="10">
        <v>0.2</v>
      </c>
      <c r="K736" s="10">
        <v>0.16669999999999999</v>
      </c>
      <c r="L736" s="10">
        <v>0.44</v>
      </c>
      <c r="M736" s="10">
        <v>0.44779999999999998</v>
      </c>
      <c r="N736" s="10">
        <v>3</v>
      </c>
      <c r="O736" s="10">
        <v>29</v>
      </c>
      <c r="P736" s="10">
        <v>32</v>
      </c>
      <c r="Q736" s="31">
        <v>735</v>
      </c>
      <c r="R736" s="32">
        <v>40576</v>
      </c>
      <c r="S736" s="33" t="str">
        <f t="shared" si="88"/>
        <v>Winter</v>
      </c>
      <c r="T736" s="33">
        <f>2011 + Table1[[#This Row],[yr]]</f>
        <v>2011</v>
      </c>
      <c r="U736" s="33" t="str">
        <f t="shared" si="89"/>
        <v>February</v>
      </c>
      <c r="V736" s="33" t="str">
        <f t="shared" si="90"/>
        <v>11 PM</v>
      </c>
      <c r="W736" s="33" t="b">
        <f>Table1[[#This Row],[holiday]]</f>
        <v>0</v>
      </c>
      <c r="X736" s="33" t="str">
        <f t="shared" si="91"/>
        <v>Wednesday</v>
      </c>
      <c r="Y736" s="33" t="str">
        <f t="shared" si="92"/>
        <v>Clear</v>
      </c>
      <c r="Z736" s="33" t="str">
        <f t="shared" si="93"/>
        <v>8.2 °C</v>
      </c>
      <c r="AA736" s="33" t="str">
        <f t="shared" si="93"/>
        <v>6.8 °C</v>
      </c>
      <c r="AB736" s="33" t="str">
        <f t="shared" si="94"/>
        <v>44 %</v>
      </c>
      <c r="AC736" s="33" t="str">
        <f t="shared" si="95"/>
        <v>30 km/h</v>
      </c>
      <c r="AD736" s="33">
        <f>Table1[[#This Row],[casual]]</f>
        <v>3</v>
      </c>
      <c r="AE736" s="33">
        <f>Table1[[#This Row],[registered]]</f>
        <v>29</v>
      </c>
      <c r="AF736" s="33">
        <f>Table1[[#This Row],[cnt]]</f>
        <v>32</v>
      </c>
    </row>
    <row r="737" spans="1:32" ht="15" thickBot="1" x14ac:dyDescent="0.35">
      <c r="A737" s="26">
        <v>736</v>
      </c>
      <c r="B737" s="17">
        <v>40577</v>
      </c>
      <c r="C737" s="10">
        <v>1</v>
      </c>
      <c r="D737" s="10">
        <v>0</v>
      </c>
      <c r="E737" s="10">
        <v>2</v>
      </c>
      <c r="F737" s="10">
        <v>0</v>
      </c>
      <c r="G737" s="18" t="b">
        <v>0</v>
      </c>
      <c r="H737" s="10">
        <v>4</v>
      </c>
      <c r="I737" s="10">
        <v>1</v>
      </c>
      <c r="J737" s="10">
        <v>0.2</v>
      </c>
      <c r="K737" s="10">
        <v>0.16669999999999999</v>
      </c>
      <c r="L737" s="10">
        <v>0.4</v>
      </c>
      <c r="M737" s="10">
        <v>0.44779999999999998</v>
      </c>
      <c r="N737" s="10">
        <v>1</v>
      </c>
      <c r="O737" s="10">
        <v>11</v>
      </c>
      <c r="P737" s="10">
        <v>12</v>
      </c>
      <c r="Q737" s="10">
        <v>736</v>
      </c>
      <c r="R737" s="17">
        <v>40577</v>
      </c>
      <c r="S737" t="str">
        <f t="shared" si="88"/>
        <v>Winter</v>
      </c>
      <c r="T737">
        <f>2011 + Table1[[#This Row],[yr]]</f>
        <v>2011</v>
      </c>
      <c r="U737" t="str">
        <f t="shared" si="89"/>
        <v>February</v>
      </c>
      <c r="V737" t="str">
        <f t="shared" si="90"/>
        <v>12 AM</v>
      </c>
      <c r="W737" t="b">
        <f>Table1[[#This Row],[holiday]]</f>
        <v>0</v>
      </c>
      <c r="X737" t="str">
        <f t="shared" si="91"/>
        <v>Thursday</v>
      </c>
      <c r="Y737" t="str">
        <f t="shared" si="92"/>
        <v>Clear</v>
      </c>
      <c r="Z737" t="str">
        <f t="shared" si="93"/>
        <v>8.2 °C</v>
      </c>
      <c r="AA737" t="str">
        <f t="shared" si="93"/>
        <v>6.8 °C</v>
      </c>
      <c r="AB737" t="str">
        <f t="shared" si="94"/>
        <v>40 %</v>
      </c>
      <c r="AC737" t="str">
        <f t="shared" si="95"/>
        <v>30 km/h</v>
      </c>
      <c r="AD737">
        <f>Table1[[#This Row],[casual]]</f>
        <v>1</v>
      </c>
      <c r="AE737">
        <f>Table1[[#This Row],[registered]]</f>
        <v>11</v>
      </c>
      <c r="AF737">
        <f>Table1[[#This Row],[cnt]]</f>
        <v>12</v>
      </c>
    </row>
    <row r="738" spans="1:32" ht="15" thickBot="1" x14ac:dyDescent="0.35">
      <c r="A738" s="26">
        <v>737</v>
      </c>
      <c r="B738" s="17">
        <v>40577</v>
      </c>
      <c r="C738" s="10">
        <v>1</v>
      </c>
      <c r="D738" s="10">
        <v>0</v>
      </c>
      <c r="E738" s="10">
        <v>2</v>
      </c>
      <c r="F738" s="10">
        <v>1</v>
      </c>
      <c r="G738" s="18" t="b">
        <v>0</v>
      </c>
      <c r="H738" s="10">
        <v>4</v>
      </c>
      <c r="I738" s="10">
        <v>1</v>
      </c>
      <c r="J738" s="10">
        <v>0.2</v>
      </c>
      <c r="K738" s="10">
        <v>0.1515</v>
      </c>
      <c r="L738" s="10">
        <v>0.44</v>
      </c>
      <c r="M738" s="10">
        <v>0.52239999999999998</v>
      </c>
      <c r="N738" s="10">
        <v>0</v>
      </c>
      <c r="O738" s="10">
        <v>5</v>
      </c>
      <c r="P738" s="10">
        <v>5</v>
      </c>
      <c r="Q738" s="31">
        <v>737</v>
      </c>
      <c r="R738" s="32">
        <v>40577</v>
      </c>
      <c r="S738" s="33" t="str">
        <f t="shared" si="88"/>
        <v>Winter</v>
      </c>
      <c r="T738" s="33">
        <f>2011 + Table1[[#This Row],[yr]]</f>
        <v>2011</v>
      </c>
      <c r="U738" s="33" t="str">
        <f t="shared" si="89"/>
        <v>February</v>
      </c>
      <c r="V738" s="33" t="str">
        <f t="shared" si="90"/>
        <v>01 AM</v>
      </c>
      <c r="W738" s="33" t="b">
        <f>Table1[[#This Row],[holiday]]</f>
        <v>0</v>
      </c>
      <c r="X738" s="33" t="str">
        <f t="shared" si="91"/>
        <v>Thursday</v>
      </c>
      <c r="Y738" s="33" t="str">
        <f t="shared" si="92"/>
        <v>Clear</v>
      </c>
      <c r="Z738" s="33" t="str">
        <f t="shared" si="93"/>
        <v>8.2 °C</v>
      </c>
      <c r="AA738" s="33" t="str">
        <f t="shared" si="93"/>
        <v>6.2 °C</v>
      </c>
      <c r="AB738" s="33" t="str">
        <f t="shared" si="94"/>
        <v>44 %</v>
      </c>
      <c r="AC738" s="33" t="str">
        <f t="shared" si="95"/>
        <v>35 km/h</v>
      </c>
      <c r="AD738" s="33">
        <f>Table1[[#This Row],[casual]]</f>
        <v>0</v>
      </c>
      <c r="AE738" s="33">
        <f>Table1[[#This Row],[registered]]</f>
        <v>5</v>
      </c>
      <c r="AF738" s="33">
        <f>Table1[[#This Row],[cnt]]</f>
        <v>5</v>
      </c>
    </row>
    <row r="739" spans="1:32" ht="15" thickBot="1" x14ac:dyDescent="0.35">
      <c r="A739" s="26">
        <v>738</v>
      </c>
      <c r="B739" s="17">
        <v>40577</v>
      </c>
      <c r="C739" s="10">
        <v>1</v>
      </c>
      <c r="D739" s="10">
        <v>0</v>
      </c>
      <c r="E739" s="10">
        <v>2</v>
      </c>
      <c r="F739" s="10">
        <v>2</v>
      </c>
      <c r="G739" s="18" t="b">
        <v>0</v>
      </c>
      <c r="H739" s="10">
        <v>4</v>
      </c>
      <c r="I739" s="10">
        <v>1</v>
      </c>
      <c r="J739" s="10">
        <v>0.18</v>
      </c>
      <c r="K739" s="10">
        <v>0.16669999999999999</v>
      </c>
      <c r="L739" s="10">
        <v>0.43</v>
      </c>
      <c r="M739" s="10">
        <v>0.25369999999999998</v>
      </c>
      <c r="N739" s="10">
        <v>0</v>
      </c>
      <c r="O739" s="10">
        <v>2</v>
      </c>
      <c r="P739" s="10">
        <v>2</v>
      </c>
      <c r="Q739" s="10">
        <v>738</v>
      </c>
      <c r="R739" s="17">
        <v>40577</v>
      </c>
      <c r="S739" t="str">
        <f t="shared" si="88"/>
        <v>Winter</v>
      </c>
      <c r="T739">
        <f>2011 + Table1[[#This Row],[yr]]</f>
        <v>2011</v>
      </c>
      <c r="U739" t="str">
        <f t="shared" si="89"/>
        <v>February</v>
      </c>
      <c r="V739" t="str">
        <f t="shared" si="90"/>
        <v>02 AM</v>
      </c>
      <c r="W739" t="b">
        <f>Table1[[#This Row],[holiday]]</f>
        <v>0</v>
      </c>
      <c r="X739" t="str">
        <f t="shared" si="91"/>
        <v>Thursday</v>
      </c>
      <c r="Y739" t="str">
        <f t="shared" si="92"/>
        <v>Clear</v>
      </c>
      <c r="Z739" t="str">
        <f t="shared" si="93"/>
        <v>7.4 °C</v>
      </c>
      <c r="AA739" t="str">
        <f t="shared" si="93"/>
        <v>6.8 °C</v>
      </c>
      <c r="AB739" t="str">
        <f t="shared" si="94"/>
        <v>43 %</v>
      </c>
      <c r="AC739" t="str">
        <f t="shared" si="95"/>
        <v>17 km/h</v>
      </c>
      <c r="AD739">
        <f>Table1[[#This Row],[casual]]</f>
        <v>0</v>
      </c>
      <c r="AE739">
        <f>Table1[[#This Row],[registered]]</f>
        <v>2</v>
      </c>
      <c r="AF739">
        <f>Table1[[#This Row],[cnt]]</f>
        <v>2</v>
      </c>
    </row>
    <row r="740" spans="1:32" ht="15" thickBot="1" x14ac:dyDescent="0.35">
      <c r="A740" s="26">
        <v>739</v>
      </c>
      <c r="B740" s="17">
        <v>40577</v>
      </c>
      <c r="C740" s="10">
        <v>1</v>
      </c>
      <c r="D740" s="10">
        <v>0</v>
      </c>
      <c r="E740" s="10">
        <v>2</v>
      </c>
      <c r="F740" s="10">
        <v>3</v>
      </c>
      <c r="G740" s="18" t="b">
        <v>0</v>
      </c>
      <c r="H740" s="10">
        <v>4</v>
      </c>
      <c r="I740" s="10">
        <v>1</v>
      </c>
      <c r="J740" s="10">
        <v>0.18</v>
      </c>
      <c r="K740" s="10">
        <v>0.16669999999999999</v>
      </c>
      <c r="L740" s="10">
        <v>0.43</v>
      </c>
      <c r="M740" s="10">
        <v>0.25369999999999998</v>
      </c>
      <c r="N740" s="10">
        <v>0</v>
      </c>
      <c r="O740" s="10">
        <v>1</v>
      </c>
      <c r="P740" s="10">
        <v>1</v>
      </c>
      <c r="Q740" s="31">
        <v>739</v>
      </c>
      <c r="R740" s="32">
        <v>40577</v>
      </c>
      <c r="S740" s="33" t="str">
        <f t="shared" si="88"/>
        <v>Winter</v>
      </c>
      <c r="T740" s="33">
        <f>2011 + Table1[[#This Row],[yr]]</f>
        <v>2011</v>
      </c>
      <c r="U740" s="33" t="str">
        <f t="shared" si="89"/>
        <v>February</v>
      </c>
      <c r="V740" s="33" t="str">
        <f t="shared" si="90"/>
        <v>03 AM</v>
      </c>
      <c r="W740" s="33" t="b">
        <f>Table1[[#This Row],[holiday]]</f>
        <v>0</v>
      </c>
      <c r="X740" s="33" t="str">
        <f t="shared" si="91"/>
        <v>Thursday</v>
      </c>
      <c r="Y740" s="33" t="str">
        <f t="shared" si="92"/>
        <v>Clear</v>
      </c>
      <c r="Z740" s="33" t="str">
        <f t="shared" si="93"/>
        <v>7.4 °C</v>
      </c>
      <c r="AA740" s="33" t="str">
        <f t="shared" si="93"/>
        <v>6.8 °C</v>
      </c>
      <c r="AB740" s="33" t="str">
        <f t="shared" si="94"/>
        <v>43 %</v>
      </c>
      <c r="AC740" s="33" t="str">
        <f t="shared" si="95"/>
        <v>17 km/h</v>
      </c>
      <c r="AD740" s="33">
        <f>Table1[[#This Row],[casual]]</f>
        <v>0</v>
      </c>
      <c r="AE740" s="33">
        <f>Table1[[#This Row],[registered]]</f>
        <v>1</v>
      </c>
      <c r="AF740" s="33">
        <f>Table1[[#This Row],[cnt]]</f>
        <v>1</v>
      </c>
    </row>
    <row r="741" spans="1:32" ht="15" thickBot="1" x14ac:dyDescent="0.35">
      <c r="A741" s="26">
        <v>740</v>
      </c>
      <c r="B741" s="17">
        <v>40577</v>
      </c>
      <c r="C741" s="10">
        <v>1</v>
      </c>
      <c r="D741" s="10">
        <v>0</v>
      </c>
      <c r="E741" s="10">
        <v>2</v>
      </c>
      <c r="F741" s="10">
        <v>5</v>
      </c>
      <c r="G741" s="18" t="b">
        <v>0</v>
      </c>
      <c r="H741" s="10">
        <v>4</v>
      </c>
      <c r="I741" s="10">
        <v>1</v>
      </c>
      <c r="J741" s="10">
        <v>0.16</v>
      </c>
      <c r="K741" s="10">
        <v>0.13639999999999999</v>
      </c>
      <c r="L741" s="10">
        <v>0.5</v>
      </c>
      <c r="M741" s="10">
        <v>0.29849999999999999</v>
      </c>
      <c r="N741" s="10">
        <v>0</v>
      </c>
      <c r="O741" s="10">
        <v>2</v>
      </c>
      <c r="P741" s="10">
        <v>2</v>
      </c>
      <c r="Q741" s="10">
        <v>740</v>
      </c>
      <c r="R741" s="17">
        <v>40577</v>
      </c>
      <c r="S741" t="str">
        <f t="shared" si="88"/>
        <v>Winter</v>
      </c>
      <c r="T741">
        <f>2011 + Table1[[#This Row],[yr]]</f>
        <v>2011</v>
      </c>
      <c r="U741" t="str">
        <f t="shared" si="89"/>
        <v>February</v>
      </c>
      <c r="V741" t="str">
        <f t="shared" si="90"/>
        <v>05 AM</v>
      </c>
      <c r="W741" t="b">
        <f>Table1[[#This Row],[holiday]]</f>
        <v>0</v>
      </c>
      <c r="X741" t="str">
        <f t="shared" si="91"/>
        <v>Thursday</v>
      </c>
      <c r="Y741" t="str">
        <f t="shared" si="92"/>
        <v>Clear</v>
      </c>
      <c r="Z741" t="str">
        <f t="shared" si="93"/>
        <v>6.6 °C</v>
      </c>
      <c r="AA741" t="str">
        <f t="shared" si="93"/>
        <v>5.6 °C</v>
      </c>
      <c r="AB741" t="str">
        <f t="shared" si="94"/>
        <v>50 %</v>
      </c>
      <c r="AC741" t="str">
        <f t="shared" si="95"/>
        <v>20 km/h</v>
      </c>
      <c r="AD741">
        <f>Table1[[#This Row],[casual]]</f>
        <v>0</v>
      </c>
      <c r="AE741">
        <f>Table1[[#This Row],[registered]]</f>
        <v>2</v>
      </c>
      <c r="AF741">
        <f>Table1[[#This Row],[cnt]]</f>
        <v>2</v>
      </c>
    </row>
    <row r="742" spans="1:32" ht="15" thickBot="1" x14ac:dyDescent="0.35">
      <c r="A742" s="26">
        <v>741</v>
      </c>
      <c r="B742" s="17">
        <v>40577</v>
      </c>
      <c r="C742" s="10">
        <v>1</v>
      </c>
      <c r="D742" s="10">
        <v>0</v>
      </c>
      <c r="E742" s="10">
        <v>2</v>
      </c>
      <c r="F742" s="10">
        <v>6</v>
      </c>
      <c r="G742" s="18" t="b">
        <v>0</v>
      </c>
      <c r="H742" s="10">
        <v>4</v>
      </c>
      <c r="I742" s="10">
        <v>1</v>
      </c>
      <c r="J742" s="10">
        <v>0.16</v>
      </c>
      <c r="K742" s="10">
        <v>0.13639999999999999</v>
      </c>
      <c r="L742" s="10">
        <v>0.43</v>
      </c>
      <c r="M742" s="10">
        <v>0.35820000000000002</v>
      </c>
      <c r="N742" s="10">
        <v>0</v>
      </c>
      <c r="O742" s="10">
        <v>39</v>
      </c>
      <c r="P742" s="10">
        <v>39</v>
      </c>
      <c r="Q742" s="31">
        <v>741</v>
      </c>
      <c r="R742" s="32">
        <v>40577</v>
      </c>
      <c r="S742" s="33" t="str">
        <f t="shared" si="88"/>
        <v>Winter</v>
      </c>
      <c r="T742" s="33">
        <f>2011 + Table1[[#This Row],[yr]]</f>
        <v>2011</v>
      </c>
      <c r="U742" s="33" t="str">
        <f t="shared" si="89"/>
        <v>February</v>
      </c>
      <c r="V742" s="33" t="str">
        <f t="shared" si="90"/>
        <v>06 AM</v>
      </c>
      <c r="W742" s="33" t="b">
        <f>Table1[[#This Row],[holiday]]</f>
        <v>0</v>
      </c>
      <c r="X742" s="33" t="str">
        <f t="shared" si="91"/>
        <v>Thursday</v>
      </c>
      <c r="Y742" s="33" t="str">
        <f t="shared" si="92"/>
        <v>Clear</v>
      </c>
      <c r="Z742" s="33" t="str">
        <f t="shared" si="93"/>
        <v>6.6 °C</v>
      </c>
      <c r="AA742" s="33" t="str">
        <f t="shared" si="93"/>
        <v>5.6 °C</v>
      </c>
      <c r="AB742" s="33" t="str">
        <f t="shared" si="94"/>
        <v>43 %</v>
      </c>
      <c r="AC742" s="33" t="str">
        <f t="shared" si="95"/>
        <v>24 km/h</v>
      </c>
      <c r="AD742" s="33">
        <f>Table1[[#This Row],[casual]]</f>
        <v>0</v>
      </c>
      <c r="AE742" s="33">
        <f>Table1[[#This Row],[registered]]</f>
        <v>39</v>
      </c>
      <c r="AF742" s="33">
        <f>Table1[[#This Row],[cnt]]</f>
        <v>39</v>
      </c>
    </row>
    <row r="743" spans="1:32" ht="15" thickBot="1" x14ac:dyDescent="0.35">
      <c r="A743" s="26">
        <v>742</v>
      </c>
      <c r="B743" s="17">
        <v>40577</v>
      </c>
      <c r="C743" s="10">
        <v>1</v>
      </c>
      <c r="D743" s="10">
        <v>0</v>
      </c>
      <c r="E743" s="10">
        <v>2</v>
      </c>
      <c r="F743" s="10">
        <v>7</v>
      </c>
      <c r="G743" s="18" t="b">
        <v>0</v>
      </c>
      <c r="H743" s="10">
        <v>4</v>
      </c>
      <c r="I743" s="10">
        <v>1</v>
      </c>
      <c r="J743" s="10">
        <v>0.14000000000000001</v>
      </c>
      <c r="K743" s="10">
        <v>0.1212</v>
      </c>
      <c r="L743" s="10">
        <v>0.5</v>
      </c>
      <c r="M743" s="10">
        <v>0.32840000000000003</v>
      </c>
      <c r="N743" s="10">
        <v>1</v>
      </c>
      <c r="O743" s="10">
        <v>86</v>
      </c>
      <c r="P743" s="10">
        <v>87</v>
      </c>
      <c r="Q743" s="10">
        <v>742</v>
      </c>
      <c r="R743" s="17">
        <v>40577</v>
      </c>
      <c r="S743" t="str">
        <f t="shared" si="88"/>
        <v>Winter</v>
      </c>
      <c r="T743">
        <f>2011 + Table1[[#This Row],[yr]]</f>
        <v>2011</v>
      </c>
      <c r="U743" t="str">
        <f t="shared" si="89"/>
        <v>February</v>
      </c>
      <c r="V743" t="str">
        <f t="shared" si="90"/>
        <v>07 AM</v>
      </c>
      <c r="W743" t="b">
        <f>Table1[[#This Row],[holiday]]</f>
        <v>0</v>
      </c>
      <c r="X743" t="str">
        <f t="shared" si="91"/>
        <v>Thursday</v>
      </c>
      <c r="Y743" t="str">
        <f t="shared" si="92"/>
        <v>Clear</v>
      </c>
      <c r="Z743" t="str">
        <f t="shared" si="93"/>
        <v>5.7 °C</v>
      </c>
      <c r="AA743" t="str">
        <f t="shared" si="93"/>
        <v>5 °C</v>
      </c>
      <c r="AB743" t="str">
        <f t="shared" si="94"/>
        <v>50 %</v>
      </c>
      <c r="AC743" t="str">
        <f t="shared" si="95"/>
        <v>22 km/h</v>
      </c>
      <c r="AD743">
        <f>Table1[[#This Row],[casual]]</f>
        <v>1</v>
      </c>
      <c r="AE743">
        <f>Table1[[#This Row],[registered]]</f>
        <v>86</v>
      </c>
      <c r="AF743">
        <f>Table1[[#This Row],[cnt]]</f>
        <v>87</v>
      </c>
    </row>
    <row r="744" spans="1:32" ht="15" thickBot="1" x14ac:dyDescent="0.35">
      <c r="A744" s="26">
        <v>743</v>
      </c>
      <c r="B744" s="17">
        <v>40577</v>
      </c>
      <c r="C744" s="10">
        <v>1</v>
      </c>
      <c r="D744" s="10">
        <v>0</v>
      </c>
      <c r="E744" s="10">
        <v>2</v>
      </c>
      <c r="F744" s="10">
        <v>8</v>
      </c>
      <c r="G744" s="18" t="b">
        <v>0</v>
      </c>
      <c r="H744" s="10">
        <v>4</v>
      </c>
      <c r="I744" s="10">
        <v>1</v>
      </c>
      <c r="J744" s="10">
        <v>0.14000000000000001</v>
      </c>
      <c r="K744" s="10">
        <v>0.1212</v>
      </c>
      <c r="L744" s="10">
        <v>0.5</v>
      </c>
      <c r="M744" s="10">
        <v>0.35820000000000002</v>
      </c>
      <c r="N744" s="10">
        <v>4</v>
      </c>
      <c r="O744" s="10">
        <v>184</v>
      </c>
      <c r="P744" s="10">
        <v>188</v>
      </c>
      <c r="Q744" s="31">
        <v>743</v>
      </c>
      <c r="R744" s="32">
        <v>40577</v>
      </c>
      <c r="S744" s="33" t="str">
        <f t="shared" si="88"/>
        <v>Winter</v>
      </c>
      <c r="T744" s="33">
        <f>2011 + Table1[[#This Row],[yr]]</f>
        <v>2011</v>
      </c>
      <c r="U744" s="33" t="str">
        <f t="shared" si="89"/>
        <v>February</v>
      </c>
      <c r="V744" s="33" t="str">
        <f t="shared" si="90"/>
        <v>08 AM</v>
      </c>
      <c r="W744" s="33" t="b">
        <f>Table1[[#This Row],[holiday]]</f>
        <v>0</v>
      </c>
      <c r="X744" s="33" t="str">
        <f t="shared" si="91"/>
        <v>Thursday</v>
      </c>
      <c r="Y744" s="33" t="str">
        <f t="shared" si="92"/>
        <v>Clear</v>
      </c>
      <c r="Z744" s="33" t="str">
        <f t="shared" si="93"/>
        <v>5.7 °C</v>
      </c>
      <c r="AA744" s="33" t="str">
        <f t="shared" si="93"/>
        <v>5 °C</v>
      </c>
      <c r="AB744" s="33" t="str">
        <f t="shared" si="94"/>
        <v>50 %</v>
      </c>
      <c r="AC744" s="33" t="str">
        <f t="shared" si="95"/>
        <v>24 km/h</v>
      </c>
      <c r="AD744" s="33">
        <f>Table1[[#This Row],[casual]]</f>
        <v>4</v>
      </c>
      <c r="AE744" s="33">
        <f>Table1[[#This Row],[registered]]</f>
        <v>184</v>
      </c>
      <c r="AF744" s="33">
        <f>Table1[[#This Row],[cnt]]</f>
        <v>188</v>
      </c>
    </row>
    <row r="745" spans="1:32" ht="15" thickBot="1" x14ac:dyDescent="0.35">
      <c r="A745" s="26">
        <v>744</v>
      </c>
      <c r="B745" s="17">
        <v>40577</v>
      </c>
      <c r="C745" s="10">
        <v>1</v>
      </c>
      <c r="D745" s="10">
        <v>0</v>
      </c>
      <c r="E745" s="10">
        <v>2</v>
      </c>
      <c r="F745" s="10">
        <v>9</v>
      </c>
      <c r="G745" s="18" t="b">
        <v>0</v>
      </c>
      <c r="H745" s="10">
        <v>4</v>
      </c>
      <c r="I745" s="10">
        <v>1</v>
      </c>
      <c r="J745" s="10">
        <v>0.16</v>
      </c>
      <c r="K745" s="10">
        <v>0.13639999999999999</v>
      </c>
      <c r="L745" s="10">
        <v>0.47</v>
      </c>
      <c r="M745" s="10">
        <v>0.29849999999999999</v>
      </c>
      <c r="N745" s="10">
        <v>6</v>
      </c>
      <c r="O745" s="10">
        <v>127</v>
      </c>
      <c r="P745" s="10">
        <v>133</v>
      </c>
      <c r="Q745" s="10">
        <v>744</v>
      </c>
      <c r="R745" s="17">
        <v>40577</v>
      </c>
      <c r="S745" t="str">
        <f t="shared" si="88"/>
        <v>Winter</v>
      </c>
      <c r="T745">
        <f>2011 + Table1[[#This Row],[yr]]</f>
        <v>2011</v>
      </c>
      <c r="U745" t="str">
        <f t="shared" si="89"/>
        <v>February</v>
      </c>
      <c r="V745" t="str">
        <f t="shared" si="90"/>
        <v>09 AM</v>
      </c>
      <c r="W745" t="b">
        <f>Table1[[#This Row],[holiday]]</f>
        <v>0</v>
      </c>
      <c r="X745" t="str">
        <f t="shared" si="91"/>
        <v>Thursday</v>
      </c>
      <c r="Y745" t="str">
        <f t="shared" si="92"/>
        <v>Clear</v>
      </c>
      <c r="Z745" t="str">
        <f t="shared" si="93"/>
        <v>6.6 °C</v>
      </c>
      <c r="AA745" t="str">
        <f t="shared" si="93"/>
        <v>5.6 °C</v>
      </c>
      <c r="AB745" t="str">
        <f t="shared" si="94"/>
        <v>47 %</v>
      </c>
      <c r="AC745" t="str">
        <f t="shared" si="95"/>
        <v>20 km/h</v>
      </c>
      <c r="AD745">
        <f>Table1[[#This Row],[casual]]</f>
        <v>6</v>
      </c>
      <c r="AE745">
        <f>Table1[[#This Row],[registered]]</f>
        <v>127</v>
      </c>
      <c r="AF745">
        <f>Table1[[#This Row],[cnt]]</f>
        <v>133</v>
      </c>
    </row>
    <row r="746" spans="1:32" ht="15" thickBot="1" x14ac:dyDescent="0.35">
      <c r="A746" s="26">
        <v>745</v>
      </c>
      <c r="B746" s="17">
        <v>40577</v>
      </c>
      <c r="C746" s="10">
        <v>1</v>
      </c>
      <c r="D746" s="10">
        <v>0</v>
      </c>
      <c r="E746" s="10">
        <v>2</v>
      </c>
      <c r="F746" s="10">
        <v>10</v>
      </c>
      <c r="G746" s="18" t="b">
        <v>0</v>
      </c>
      <c r="H746" s="10">
        <v>4</v>
      </c>
      <c r="I746" s="10">
        <v>1</v>
      </c>
      <c r="J746" s="10">
        <v>0.18</v>
      </c>
      <c r="K746" s="10">
        <v>0.1515</v>
      </c>
      <c r="L746" s="10">
        <v>0.43</v>
      </c>
      <c r="M746" s="10">
        <v>0.32840000000000003</v>
      </c>
      <c r="N746" s="10">
        <v>2</v>
      </c>
      <c r="O746" s="10">
        <v>50</v>
      </c>
      <c r="P746" s="10">
        <v>52</v>
      </c>
      <c r="Q746" s="31">
        <v>745</v>
      </c>
      <c r="R746" s="32">
        <v>40577</v>
      </c>
      <c r="S746" s="33" t="str">
        <f t="shared" si="88"/>
        <v>Winter</v>
      </c>
      <c r="T746" s="33">
        <f>2011 + Table1[[#This Row],[yr]]</f>
        <v>2011</v>
      </c>
      <c r="U746" s="33" t="str">
        <f t="shared" si="89"/>
        <v>February</v>
      </c>
      <c r="V746" s="33" t="str">
        <f t="shared" si="90"/>
        <v>10 AM</v>
      </c>
      <c r="W746" s="33" t="b">
        <f>Table1[[#This Row],[holiday]]</f>
        <v>0</v>
      </c>
      <c r="X746" s="33" t="str">
        <f t="shared" si="91"/>
        <v>Thursday</v>
      </c>
      <c r="Y746" s="33" t="str">
        <f t="shared" si="92"/>
        <v>Clear</v>
      </c>
      <c r="Z746" s="33" t="str">
        <f t="shared" si="93"/>
        <v>7.4 °C</v>
      </c>
      <c r="AA746" s="33" t="str">
        <f t="shared" si="93"/>
        <v>6.2 °C</v>
      </c>
      <c r="AB746" s="33" t="str">
        <f t="shared" si="94"/>
        <v>43 %</v>
      </c>
      <c r="AC746" s="33" t="str">
        <f t="shared" si="95"/>
        <v>22 km/h</v>
      </c>
      <c r="AD746" s="33">
        <f>Table1[[#This Row],[casual]]</f>
        <v>2</v>
      </c>
      <c r="AE746" s="33">
        <f>Table1[[#This Row],[registered]]</f>
        <v>50</v>
      </c>
      <c r="AF746" s="33">
        <f>Table1[[#This Row],[cnt]]</f>
        <v>52</v>
      </c>
    </row>
    <row r="747" spans="1:32" ht="15" thickBot="1" x14ac:dyDescent="0.35">
      <c r="A747" s="26">
        <v>746</v>
      </c>
      <c r="B747" s="17">
        <v>40577</v>
      </c>
      <c r="C747" s="10">
        <v>1</v>
      </c>
      <c r="D747" s="10">
        <v>0</v>
      </c>
      <c r="E747" s="10">
        <v>2</v>
      </c>
      <c r="F747" s="10">
        <v>11</v>
      </c>
      <c r="G747" s="18" t="b">
        <v>0</v>
      </c>
      <c r="H747" s="10">
        <v>4</v>
      </c>
      <c r="I747" s="10">
        <v>1</v>
      </c>
      <c r="J747" s="10">
        <v>0.18</v>
      </c>
      <c r="K747" s="10">
        <v>0.13639999999999999</v>
      </c>
      <c r="L747" s="10">
        <v>0.43</v>
      </c>
      <c r="M747" s="10">
        <v>0.44779999999999998</v>
      </c>
      <c r="N747" s="10">
        <v>9</v>
      </c>
      <c r="O747" s="10">
        <v>55</v>
      </c>
      <c r="P747" s="10">
        <v>64</v>
      </c>
      <c r="Q747" s="10">
        <v>746</v>
      </c>
      <c r="R747" s="17">
        <v>40577</v>
      </c>
      <c r="S747" t="str">
        <f t="shared" si="88"/>
        <v>Winter</v>
      </c>
      <c r="T747">
        <f>2011 + Table1[[#This Row],[yr]]</f>
        <v>2011</v>
      </c>
      <c r="U747" t="str">
        <f t="shared" si="89"/>
        <v>February</v>
      </c>
      <c r="V747" t="str">
        <f t="shared" si="90"/>
        <v>11 AM</v>
      </c>
      <c r="W747" t="b">
        <f>Table1[[#This Row],[holiday]]</f>
        <v>0</v>
      </c>
      <c r="X747" t="str">
        <f t="shared" si="91"/>
        <v>Thursday</v>
      </c>
      <c r="Y747" t="str">
        <f t="shared" si="92"/>
        <v>Clear</v>
      </c>
      <c r="Z747" t="str">
        <f t="shared" si="93"/>
        <v>7.4 °C</v>
      </c>
      <c r="AA747" t="str">
        <f t="shared" si="93"/>
        <v>5.6 °C</v>
      </c>
      <c r="AB747" t="str">
        <f t="shared" si="94"/>
        <v>43 %</v>
      </c>
      <c r="AC747" t="str">
        <f t="shared" si="95"/>
        <v>30 km/h</v>
      </c>
      <c r="AD747">
        <f>Table1[[#This Row],[casual]]</f>
        <v>9</v>
      </c>
      <c r="AE747">
        <f>Table1[[#This Row],[registered]]</f>
        <v>55</v>
      </c>
      <c r="AF747">
        <f>Table1[[#This Row],[cnt]]</f>
        <v>64</v>
      </c>
    </row>
    <row r="748" spans="1:32" ht="15" thickBot="1" x14ac:dyDescent="0.35">
      <c r="A748" s="26">
        <v>747</v>
      </c>
      <c r="B748" s="17">
        <v>40577</v>
      </c>
      <c r="C748" s="10">
        <v>1</v>
      </c>
      <c r="D748" s="10">
        <v>0</v>
      </c>
      <c r="E748" s="10">
        <v>2</v>
      </c>
      <c r="F748" s="10">
        <v>12</v>
      </c>
      <c r="G748" s="18" t="b">
        <v>0</v>
      </c>
      <c r="H748" s="10">
        <v>4</v>
      </c>
      <c r="I748" s="10">
        <v>1</v>
      </c>
      <c r="J748" s="10">
        <v>0.2</v>
      </c>
      <c r="K748" s="10">
        <v>0.18179999999999999</v>
      </c>
      <c r="L748" s="10">
        <v>0.4</v>
      </c>
      <c r="M748" s="10">
        <v>0.35820000000000002</v>
      </c>
      <c r="N748" s="10">
        <v>2</v>
      </c>
      <c r="O748" s="10">
        <v>67</v>
      </c>
      <c r="P748" s="10">
        <v>69</v>
      </c>
      <c r="Q748" s="31">
        <v>747</v>
      </c>
      <c r="R748" s="32">
        <v>40577</v>
      </c>
      <c r="S748" s="33" t="str">
        <f t="shared" si="88"/>
        <v>Winter</v>
      </c>
      <c r="T748" s="33">
        <f>2011 + Table1[[#This Row],[yr]]</f>
        <v>2011</v>
      </c>
      <c r="U748" s="33" t="str">
        <f t="shared" si="89"/>
        <v>February</v>
      </c>
      <c r="V748" s="33" t="str">
        <f t="shared" si="90"/>
        <v>12 PM</v>
      </c>
      <c r="W748" s="33" t="b">
        <f>Table1[[#This Row],[holiday]]</f>
        <v>0</v>
      </c>
      <c r="X748" s="33" t="str">
        <f t="shared" si="91"/>
        <v>Thursday</v>
      </c>
      <c r="Y748" s="33" t="str">
        <f t="shared" si="92"/>
        <v>Clear</v>
      </c>
      <c r="Z748" s="33" t="str">
        <f t="shared" si="93"/>
        <v>8.2 °C</v>
      </c>
      <c r="AA748" s="33" t="str">
        <f t="shared" si="93"/>
        <v>7.5 °C</v>
      </c>
      <c r="AB748" s="33" t="str">
        <f t="shared" si="94"/>
        <v>40 %</v>
      </c>
      <c r="AC748" s="33" t="str">
        <f t="shared" si="95"/>
        <v>24 km/h</v>
      </c>
      <c r="AD748" s="33">
        <f>Table1[[#This Row],[casual]]</f>
        <v>2</v>
      </c>
      <c r="AE748" s="33">
        <f>Table1[[#This Row],[registered]]</f>
        <v>67</v>
      </c>
      <c r="AF748" s="33">
        <f>Table1[[#This Row],[cnt]]</f>
        <v>69</v>
      </c>
    </row>
    <row r="749" spans="1:32" ht="15" thickBot="1" x14ac:dyDescent="0.35">
      <c r="A749" s="26">
        <v>748</v>
      </c>
      <c r="B749" s="17">
        <v>40577</v>
      </c>
      <c r="C749" s="10">
        <v>1</v>
      </c>
      <c r="D749" s="10">
        <v>0</v>
      </c>
      <c r="E749" s="10">
        <v>2</v>
      </c>
      <c r="F749" s="10">
        <v>13</v>
      </c>
      <c r="G749" s="18" t="b">
        <v>0</v>
      </c>
      <c r="H749" s="10">
        <v>4</v>
      </c>
      <c r="I749" s="10">
        <v>1</v>
      </c>
      <c r="J749" s="10">
        <v>0.2</v>
      </c>
      <c r="K749" s="10">
        <v>0.16669999999999999</v>
      </c>
      <c r="L749" s="10">
        <v>0.4</v>
      </c>
      <c r="M749" s="10">
        <v>0.41789999999999999</v>
      </c>
      <c r="N749" s="10">
        <v>4</v>
      </c>
      <c r="O749" s="10">
        <v>47</v>
      </c>
      <c r="P749" s="10">
        <v>51</v>
      </c>
      <c r="Q749" s="10">
        <v>748</v>
      </c>
      <c r="R749" s="17">
        <v>40577</v>
      </c>
      <c r="S749" t="str">
        <f t="shared" si="88"/>
        <v>Winter</v>
      </c>
      <c r="T749">
        <f>2011 + Table1[[#This Row],[yr]]</f>
        <v>2011</v>
      </c>
      <c r="U749" t="str">
        <f t="shared" si="89"/>
        <v>February</v>
      </c>
      <c r="V749" t="str">
        <f t="shared" si="90"/>
        <v>01 PM</v>
      </c>
      <c r="W749" t="b">
        <f>Table1[[#This Row],[holiday]]</f>
        <v>0</v>
      </c>
      <c r="X749" t="str">
        <f t="shared" si="91"/>
        <v>Thursday</v>
      </c>
      <c r="Y749" t="str">
        <f t="shared" si="92"/>
        <v>Clear</v>
      </c>
      <c r="Z749" t="str">
        <f t="shared" si="93"/>
        <v>8.2 °C</v>
      </c>
      <c r="AA749" t="str">
        <f t="shared" si="93"/>
        <v>6.8 °C</v>
      </c>
      <c r="AB749" t="str">
        <f t="shared" si="94"/>
        <v>40 %</v>
      </c>
      <c r="AC749" t="str">
        <f t="shared" si="95"/>
        <v>28 km/h</v>
      </c>
      <c r="AD749">
        <f>Table1[[#This Row],[casual]]</f>
        <v>4</v>
      </c>
      <c r="AE749">
        <f>Table1[[#This Row],[registered]]</f>
        <v>47</v>
      </c>
      <c r="AF749">
        <f>Table1[[#This Row],[cnt]]</f>
        <v>51</v>
      </c>
    </row>
    <row r="750" spans="1:32" ht="15" thickBot="1" x14ac:dyDescent="0.35">
      <c r="A750" s="26">
        <v>749</v>
      </c>
      <c r="B750" s="17">
        <v>40577</v>
      </c>
      <c r="C750" s="10">
        <v>1</v>
      </c>
      <c r="D750" s="10">
        <v>0</v>
      </c>
      <c r="E750" s="10">
        <v>2</v>
      </c>
      <c r="F750" s="10">
        <v>14</v>
      </c>
      <c r="G750" s="18" t="b">
        <v>0</v>
      </c>
      <c r="H750" s="10">
        <v>4</v>
      </c>
      <c r="I750" s="10">
        <v>1</v>
      </c>
      <c r="J750" s="10">
        <v>0.22</v>
      </c>
      <c r="K750" s="10">
        <v>0.19700000000000001</v>
      </c>
      <c r="L750" s="10">
        <v>0.37</v>
      </c>
      <c r="M750" s="10">
        <v>0.3881</v>
      </c>
      <c r="N750" s="10">
        <v>4</v>
      </c>
      <c r="O750" s="10">
        <v>43</v>
      </c>
      <c r="P750" s="10">
        <v>47</v>
      </c>
      <c r="Q750" s="31">
        <v>749</v>
      </c>
      <c r="R750" s="32">
        <v>40577</v>
      </c>
      <c r="S750" s="33" t="str">
        <f t="shared" si="88"/>
        <v>Winter</v>
      </c>
      <c r="T750" s="33">
        <f>2011 + Table1[[#This Row],[yr]]</f>
        <v>2011</v>
      </c>
      <c r="U750" s="33" t="str">
        <f t="shared" si="89"/>
        <v>February</v>
      </c>
      <c r="V750" s="33" t="str">
        <f t="shared" si="90"/>
        <v>02 PM</v>
      </c>
      <c r="W750" s="33" t="b">
        <f>Table1[[#This Row],[holiday]]</f>
        <v>0</v>
      </c>
      <c r="X750" s="33" t="str">
        <f t="shared" si="91"/>
        <v>Thursday</v>
      </c>
      <c r="Y750" s="33" t="str">
        <f t="shared" si="92"/>
        <v>Clear</v>
      </c>
      <c r="Z750" s="33" t="str">
        <f t="shared" si="93"/>
        <v>9 °C</v>
      </c>
      <c r="AA750" s="33" t="str">
        <f t="shared" si="93"/>
        <v>8.1 °C</v>
      </c>
      <c r="AB750" s="33" t="str">
        <f t="shared" si="94"/>
        <v>37 %</v>
      </c>
      <c r="AC750" s="33" t="str">
        <f t="shared" si="95"/>
        <v>26 km/h</v>
      </c>
      <c r="AD750" s="33">
        <f>Table1[[#This Row],[casual]]</f>
        <v>4</v>
      </c>
      <c r="AE750" s="33">
        <f>Table1[[#This Row],[registered]]</f>
        <v>43</v>
      </c>
      <c r="AF750" s="33">
        <f>Table1[[#This Row],[cnt]]</f>
        <v>47</v>
      </c>
    </row>
    <row r="751" spans="1:32" ht="15" thickBot="1" x14ac:dyDescent="0.35">
      <c r="A751" s="26">
        <v>750</v>
      </c>
      <c r="B751" s="17">
        <v>40577</v>
      </c>
      <c r="C751" s="10">
        <v>1</v>
      </c>
      <c r="D751" s="10">
        <v>0</v>
      </c>
      <c r="E751" s="10">
        <v>2</v>
      </c>
      <c r="F751" s="10">
        <v>15</v>
      </c>
      <c r="G751" s="18" t="b">
        <v>0</v>
      </c>
      <c r="H751" s="10">
        <v>4</v>
      </c>
      <c r="I751" s="10">
        <v>1</v>
      </c>
      <c r="J751" s="10">
        <v>0.22</v>
      </c>
      <c r="K751" s="10">
        <v>0.19700000000000001</v>
      </c>
      <c r="L751" s="10">
        <v>0.37</v>
      </c>
      <c r="M751" s="10">
        <v>0.32840000000000003</v>
      </c>
      <c r="N751" s="10">
        <v>4</v>
      </c>
      <c r="O751" s="10">
        <v>56</v>
      </c>
      <c r="P751" s="10">
        <v>60</v>
      </c>
      <c r="Q751" s="10">
        <v>750</v>
      </c>
      <c r="R751" s="17">
        <v>40577</v>
      </c>
      <c r="S751" t="str">
        <f t="shared" si="88"/>
        <v>Winter</v>
      </c>
      <c r="T751">
        <f>2011 + Table1[[#This Row],[yr]]</f>
        <v>2011</v>
      </c>
      <c r="U751" t="str">
        <f t="shared" si="89"/>
        <v>February</v>
      </c>
      <c r="V751" t="str">
        <f t="shared" si="90"/>
        <v>03 PM</v>
      </c>
      <c r="W751" t="b">
        <f>Table1[[#This Row],[holiday]]</f>
        <v>0</v>
      </c>
      <c r="X751" t="str">
        <f t="shared" si="91"/>
        <v>Thursday</v>
      </c>
      <c r="Y751" t="str">
        <f t="shared" si="92"/>
        <v>Clear</v>
      </c>
      <c r="Z751" t="str">
        <f t="shared" si="93"/>
        <v>9 °C</v>
      </c>
      <c r="AA751" t="str">
        <f t="shared" si="93"/>
        <v>8.1 °C</v>
      </c>
      <c r="AB751" t="str">
        <f t="shared" si="94"/>
        <v>37 %</v>
      </c>
      <c r="AC751" t="str">
        <f t="shared" si="95"/>
        <v>22 km/h</v>
      </c>
      <c r="AD751">
        <f>Table1[[#This Row],[casual]]</f>
        <v>4</v>
      </c>
      <c r="AE751">
        <f>Table1[[#This Row],[registered]]</f>
        <v>56</v>
      </c>
      <c r="AF751">
        <f>Table1[[#This Row],[cnt]]</f>
        <v>60</v>
      </c>
    </row>
    <row r="752" spans="1:32" ht="15" thickBot="1" x14ac:dyDescent="0.35">
      <c r="A752" s="26">
        <v>751</v>
      </c>
      <c r="B752" s="17">
        <v>40577</v>
      </c>
      <c r="C752" s="10">
        <v>1</v>
      </c>
      <c r="D752" s="10">
        <v>0</v>
      </c>
      <c r="E752" s="10">
        <v>2</v>
      </c>
      <c r="F752" s="10">
        <v>16</v>
      </c>
      <c r="G752" s="18" t="b">
        <v>0</v>
      </c>
      <c r="H752" s="10">
        <v>4</v>
      </c>
      <c r="I752" s="10">
        <v>1</v>
      </c>
      <c r="J752" s="10">
        <v>0.22</v>
      </c>
      <c r="K752" s="10">
        <v>0.21210000000000001</v>
      </c>
      <c r="L752" s="10">
        <v>0.37</v>
      </c>
      <c r="M752" s="10">
        <v>0.25369999999999998</v>
      </c>
      <c r="N752" s="10">
        <v>5</v>
      </c>
      <c r="O752" s="10">
        <v>73</v>
      </c>
      <c r="P752" s="10">
        <v>78</v>
      </c>
      <c r="Q752" s="31">
        <v>751</v>
      </c>
      <c r="R752" s="32">
        <v>40577</v>
      </c>
      <c r="S752" s="33" t="str">
        <f t="shared" si="88"/>
        <v>Winter</v>
      </c>
      <c r="T752" s="33">
        <f>2011 + Table1[[#This Row],[yr]]</f>
        <v>2011</v>
      </c>
      <c r="U752" s="33" t="str">
        <f t="shared" si="89"/>
        <v>February</v>
      </c>
      <c r="V752" s="33" t="str">
        <f t="shared" si="90"/>
        <v>04 PM</v>
      </c>
      <c r="W752" s="33" t="b">
        <f>Table1[[#This Row],[holiday]]</f>
        <v>0</v>
      </c>
      <c r="X752" s="33" t="str">
        <f t="shared" si="91"/>
        <v>Thursday</v>
      </c>
      <c r="Y752" s="33" t="str">
        <f t="shared" si="92"/>
        <v>Clear</v>
      </c>
      <c r="Z752" s="33" t="str">
        <f t="shared" si="93"/>
        <v>9 °C</v>
      </c>
      <c r="AA752" s="33" t="str">
        <f t="shared" si="93"/>
        <v>8.7 °C</v>
      </c>
      <c r="AB752" s="33" t="str">
        <f t="shared" si="94"/>
        <v>37 %</v>
      </c>
      <c r="AC752" s="33" t="str">
        <f t="shared" si="95"/>
        <v>17 km/h</v>
      </c>
      <c r="AD752" s="33">
        <f>Table1[[#This Row],[casual]]</f>
        <v>5</v>
      </c>
      <c r="AE752" s="33">
        <f>Table1[[#This Row],[registered]]</f>
        <v>73</v>
      </c>
      <c r="AF752" s="33">
        <f>Table1[[#This Row],[cnt]]</f>
        <v>78</v>
      </c>
    </row>
    <row r="753" spans="1:32" ht="15" thickBot="1" x14ac:dyDescent="0.35">
      <c r="A753" s="26">
        <v>752</v>
      </c>
      <c r="B753" s="17">
        <v>40577</v>
      </c>
      <c r="C753" s="10">
        <v>1</v>
      </c>
      <c r="D753" s="10">
        <v>0</v>
      </c>
      <c r="E753" s="10">
        <v>2</v>
      </c>
      <c r="F753" s="10">
        <v>17</v>
      </c>
      <c r="G753" s="18" t="b">
        <v>0</v>
      </c>
      <c r="H753" s="10">
        <v>4</v>
      </c>
      <c r="I753" s="10">
        <v>1</v>
      </c>
      <c r="J753" s="10">
        <v>0.2</v>
      </c>
      <c r="K753" s="10">
        <v>0.19700000000000001</v>
      </c>
      <c r="L753" s="10">
        <v>0.4</v>
      </c>
      <c r="M753" s="10">
        <v>0.19400000000000001</v>
      </c>
      <c r="N753" s="10">
        <v>5</v>
      </c>
      <c r="O753" s="10">
        <v>170</v>
      </c>
      <c r="P753" s="10">
        <v>175</v>
      </c>
      <c r="Q753" s="10">
        <v>752</v>
      </c>
      <c r="R753" s="17">
        <v>40577</v>
      </c>
      <c r="S753" t="str">
        <f t="shared" si="88"/>
        <v>Winter</v>
      </c>
      <c r="T753">
        <f>2011 + Table1[[#This Row],[yr]]</f>
        <v>2011</v>
      </c>
      <c r="U753" t="str">
        <f t="shared" si="89"/>
        <v>February</v>
      </c>
      <c r="V753" t="str">
        <f t="shared" si="90"/>
        <v>05 PM</v>
      </c>
      <c r="W753" t="b">
        <f>Table1[[#This Row],[holiday]]</f>
        <v>0</v>
      </c>
      <c r="X753" t="str">
        <f t="shared" si="91"/>
        <v>Thursday</v>
      </c>
      <c r="Y753" t="str">
        <f t="shared" si="92"/>
        <v>Clear</v>
      </c>
      <c r="Z753" t="str">
        <f t="shared" si="93"/>
        <v>8.2 °C</v>
      </c>
      <c r="AA753" t="str">
        <f t="shared" si="93"/>
        <v>8.1 °C</v>
      </c>
      <c r="AB753" t="str">
        <f t="shared" si="94"/>
        <v>40 %</v>
      </c>
      <c r="AC753" t="str">
        <f t="shared" si="95"/>
        <v>13 km/h</v>
      </c>
      <c r="AD753">
        <f>Table1[[#This Row],[casual]]</f>
        <v>5</v>
      </c>
      <c r="AE753">
        <f>Table1[[#This Row],[registered]]</f>
        <v>170</v>
      </c>
      <c r="AF753">
        <f>Table1[[#This Row],[cnt]]</f>
        <v>175</v>
      </c>
    </row>
    <row r="754" spans="1:32" ht="15" thickBot="1" x14ac:dyDescent="0.35">
      <c r="A754" s="26">
        <v>753</v>
      </c>
      <c r="B754" s="17">
        <v>40577</v>
      </c>
      <c r="C754" s="10">
        <v>1</v>
      </c>
      <c r="D754" s="10">
        <v>0</v>
      </c>
      <c r="E754" s="10">
        <v>2</v>
      </c>
      <c r="F754" s="10">
        <v>18</v>
      </c>
      <c r="G754" s="18" t="b">
        <v>0</v>
      </c>
      <c r="H754" s="10">
        <v>4</v>
      </c>
      <c r="I754" s="10">
        <v>1</v>
      </c>
      <c r="J754" s="10">
        <v>0.2</v>
      </c>
      <c r="K754" s="10">
        <v>0.21210000000000001</v>
      </c>
      <c r="L754" s="10">
        <v>0.4</v>
      </c>
      <c r="M754" s="10">
        <v>0.16420000000000001</v>
      </c>
      <c r="N754" s="10">
        <v>2</v>
      </c>
      <c r="O754" s="10">
        <v>145</v>
      </c>
      <c r="P754" s="10">
        <v>147</v>
      </c>
      <c r="Q754" s="31">
        <v>753</v>
      </c>
      <c r="R754" s="32">
        <v>40577</v>
      </c>
      <c r="S754" s="33" t="str">
        <f t="shared" si="88"/>
        <v>Winter</v>
      </c>
      <c r="T754" s="33">
        <f>2011 + Table1[[#This Row],[yr]]</f>
        <v>2011</v>
      </c>
      <c r="U754" s="33" t="str">
        <f t="shared" si="89"/>
        <v>February</v>
      </c>
      <c r="V754" s="33" t="str">
        <f t="shared" si="90"/>
        <v>06 PM</v>
      </c>
      <c r="W754" s="33" t="b">
        <f>Table1[[#This Row],[holiday]]</f>
        <v>0</v>
      </c>
      <c r="X754" s="33" t="str">
        <f t="shared" si="91"/>
        <v>Thursday</v>
      </c>
      <c r="Y754" s="33" t="str">
        <f t="shared" si="92"/>
        <v>Clear</v>
      </c>
      <c r="Z754" s="33" t="str">
        <f t="shared" si="93"/>
        <v>8.2 °C</v>
      </c>
      <c r="AA754" s="33" t="str">
        <f t="shared" si="93"/>
        <v>8.7 °C</v>
      </c>
      <c r="AB754" s="33" t="str">
        <f t="shared" si="94"/>
        <v>40 %</v>
      </c>
      <c r="AC754" s="33" t="str">
        <f t="shared" si="95"/>
        <v>11 km/h</v>
      </c>
      <c r="AD754" s="33">
        <f>Table1[[#This Row],[casual]]</f>
        <v>2</v>
      </c>
      <c r="AE754" s="33">
        <f>Table1[[#This Row],[registered]]</f>
        <v>145</v>
      </c>
      <c r="AF754" s="33">
        <f>Table1[[#This Row],[cnt]]</f>
        <v>147</v>
      </c>
    </row>
    <row r="755" spans="1:32" ht="15" thickBot="1" x14ac:dyDescent="0.35">
      <c r="A755" s="26">
        <v>754</v>
      </c>
      <c r="B755" s="17">
        <v>40577</v>
      </c>
      <c r="C755" s="10">
        <v>1</v>
      </c>
      <c r="D755" s="10">
        <v>0</v>
      </c>
      <c r="E755" s="10">
        <v>2</v>
      </c>
      <c r="F755" s="10">
        <v>19</v>
      </c>
      <c r="G755" s="18" t="b">
        <v>0</v>
      </c>
      <c r="H755" s="10">
        <v>4</v>
      </c>
      <c r="I755" s="10">
        <v>1</v>
      </c>
      <c r="J755" s="10">
        <v>0.2</v>
      </c>
      <c r="K755" s="10">
        <v>0.2576</v>
      </c>
      <c r="L755" s="10">
        <v>0.4</v>
      </c>
      <c r="M755" s="10">
        <v>0</v>
      </c>
      <c r="N755" s="10">
        <v>4</v>
      </c>
      <c r="O755" s="10">
        <v>92</v>
      </c>
      <c r="P755" s="10">
        <v>96</v>
      </c>
      <c r="Q755" s="10">
        <v>754</v>
      </c>
      <c r="R755" s="17">
        <v>40577</v>
      </c>
      <c r="S755" t="str">
        <f t="shared" si="88"/>
        <v>Winter</v>
      </c>
      <c r="T755">
        <f>2011 + Table1[[#This Row],[yr]]</f>
        <v>2011</v>
      </c>
      <c r="U755" t="str">
        <f t="shared" si="89"/>
        <v>February</v>
      </c>
      <c r="V755" t="str">
        <f t="shared" si="90"/>
        <v>07 PM</v>
      </c>
      <c r="W755" t="b">
        <f>Table1[[#This Row],[holiday]]</f>
        <v>0</v>
      </c>
      <c r="X755" t="str">
        <f t="shared" si="91"/>
        <v>Thursday</v>
      </c>
      <c r="Y755" t="str">
        <f t="shared" si="92"/>
        <v>Clear</v>
      </c>
      <c r="Z755" t="str">
        <f t="shared" si="93"/>
        <v>8.2 °C</v>
      </c>
      <c r="AA755" t="str">
        <f t="shared" si="93"/>
        <v>10.6 °C</v>
      </c>
      <c r="AB755" t="str">
        <f t="shared" si="94"/>
        <v>40 %</v>
      </c>
      <c r="AC755" t="str">
        <f t="shared" si="95"/>
        <v>0 km/h</v>
      </c>
      <c r="AD755">
        <f>Table1[[#This Row],[casual]]</f>
        <v>4</v>
      </c>
      <c r="AE755">
        <f>Table1[[#This Row],[registered]]</f>
        <v>92</v>
      </c>
      <c r="AF755">
        <f>Table1[[#This Row],[cnt]]</f>
        <v>96</v>
      </c>
    </row>
    <row r="756" spans="1:32" ht="15" thickBot="1" x14ac:dyDescent="0.35">
      <c r="A756" s="26">
        <v>755</v>
      </c>
      <c r="B756" s="17">
        <v>40577</v>
      </c>
      <c r="C756" s="10">
        <v>1</v>
      </c>
      <c r="D756" s="10">
        <v>0</v>
      </c>
      <c r="E756" s="10">
        <v>2</v>
      </c>
      <c r="F756" s="10">
        <v>20</v>
      </c>
      <c r="G756" s="18" t="b">
        <v>0</v>
      </c>
      <c r="H756" s="10">
        <v>4</v>
      </c>
      <c r="I756" s="10">
        <v>1</v>
      </c>
      <c r="J756" s="10">
        <v>0.2</v>
      </c>
      <c r="K756" s="10">
        <v>0.2273</v>
      </c>
      <c r="L756" s="10">
        <v>0.47</v>
      </c>
      <c r="M756" s="10">
        <v>8.9599999999999999E-2</v>
      </c>
      <c r="N756" s="10">
        <v>1</v>
      </c>
      <c r="O756" s="10">
        <v>108</v>
      </c>
      <c r="P756" s="10">
        <v>109</v>
      </c>
      <c r="Q756" s="31">
        <v>755</v>
      </c>
      <c r="R756" s="32">
        <v>40577</v>
      </c>
      <c r="S756" s="33" t="str">
        <f t="shared" si="88"/>
        <v>Winter</v>
      </c>
      <c r="T756" s="33">
        <f>2011 + Table1[[#This Row],[yr]]</f>
        <v>2011</v>
      </c>
      <c r="U756" s="33" t="str">
        <f t="shared" si="89"/>
        <v>February</v>
      </c>
      <c r="V756" s="33" t="str">
        <f t="shared" si="90"/>
        <v>08 PM</v>
      </c>
      <c r="W756" s="33" t="b">
        <f>Table1[[#This Row],[holiday]]</f>
        <v>0</v>
      </c>
      <c r="X756" s="33" t="str">
        <f t="shared" si="91"/>
        <v>Thursday</v>
      </c>
      <c r="Y756" s="33" t="str">
        <f t="shared" si="92"/>
        <v>Clear</v>
      </c>
      <c r="Z756" s="33" t="str">
        <f t="shared" si="93"/>
        <v>8.2 °C</v>
      </c>
      <c r="AA756" s="33" t="str">
        <f t="shared" si="93"/>
        <v>9.3 °C</v>
      </c>
      <c r="AB756" s="33" t="str">
        <f t="shared" si="94"/>
        <v>47 %</v>
      </c>
      <c r="AC756" s="33" t="str">
        <f t="shared" si="95"/>
        <v>6 km/h</v>
      </c>
      <c r="AD756" s="33">
        <f>Table1[[#This Row],[casual]]</f>
        <v>1</v>
      </c>
      <c r="AE756" s="33">
        <f>Table1[[#This Row],[registered]]</f>
        <v>108</v>
      </c>
      <c r="AF756" s="33">
        <f>Table1[[#This Row],[cnt]]</f>
        <v>109</v>
      </c>
    </row>
    <row r="757" spans="1:32" ht="15" thickBot="1" x14ac:dyDescent="0.35">
      <c r="A757" s="26">
        <v>756</v>
      </c>
      <c r="B757" s="17">
        <v>40577</v>
      </c>
      <c r="C757" s="10">
        <v>1</v>
      </c>
      <c r="D757" s="10">
        <v>0</v>
      </c>
      <c r="E757" s="10">
        <v>2</v>
      </c>
      <c r="F757" s="10">
        <v>21</v>
      </c>
      <c r="G757" s="18" t="b">
        <v>0</v>
      </c>
      <c r="H757" s="10">
        <v>4</v>
      </c>
      <c r="I757" s="10">
        <v>1</v>
      </c>
      <c r="J757" s="10">
        <v>0.18</v>
      </c>
      <c r="K757" s="10">
        <v>0.21210000000000001</v>
      </c>
      <c r="L757" s="10">
        <v>0.55000000000000004</v>
      </c>
      <c r="M757" s="10">
        <v>0.1045</v>
      </c>
      <c r="N757" s="10">
        <v>1</v>
      </c>
      <c r="O757" s="10">
        <v>53</v>
      </c>
      <c r="P757" s="10">
        <v>54</v>
      </c>
      <c r="Q757" s="10">
        <v>756</v>
      </c>
      <c r="R757" s="17">
        <v>40577</v>
      </c>
      <c r="S757" t="str">
        <f t="shared" si="88"/>
        <v>Winter</v>
      </c>
      <c r="T757">
        <f>2011 + Table1[[#This Row],[yr]]</f>
        <v>2011</v>
      </c>
      <c r="U757" t="str">
        <f t="shared" si="89"/>
        <v>February</v>
      </c>
      <c r="V757" t="str">
        <f t="shared" si="90"/>
        <v>09 PM</v>
      </c>
      <c r="W757" t="b">
        <f>Table1[[#This Row],[holiday]]</f>
        <v>0</v>
      </c>
      <c r="X757" t="str">
        <f t="shared" si="91"/>
        <v>Thursday</v>
      </c>
      <c r="Y757" t="str">
        <f t="shared" si="92"/>
        <v>Clear</v>
      </c>
      <c r="Z757" t="str">
        <f t="shared" si="93"/>
        <v>7.4 °C</v>
      </c>
      <c r="AA757" t="str">
        <f t="shared" si="93"/>
        <v>8.7 °C</v>
      </c>
      <c r="AB757" t="str">
        <f t="shared" si="94"/>
        <v>55 %</v>
      </c>
      <c r="AC757" t="str">
        <f t="shared" si="95"/>
        <v>7 km/h</v>
      </c>
      <c r="AD757">
        <f>Table1[[#This Row],[casual]]</f>
        <v>1</v>
      </c>
      <c r="AE757">
        <f>Table1[[#This Row],[registered]]</f>
        <v>53</v>
      </c>
      <c r="AF757">
        <f>Table1[[#This Row],[cnt]]</f>
        <v>54</v>
      </c>
    </row>
    <row r="758" spans="1:32" ht="15" thickBot="1" x14ac:dyDescent="0.35">
      <c r="A758" s="26">
        <v>757</v>
      </c>
      <c r="B758" s="17">
        <v>40577</v>
      </c>
      <c r="C758" s="10">
        <v>1</v>
      </c>
      <c r="D758" s="10">
        <v>0</v>
      </c>
      <c r="E758" s="10">
        <v>2</v>
      </c>
      <c r="F758" s="10">
        <v>22</v>
      </c>
      <c r="G758" s="18" t="b">
        <v>0</v>
      </c>
      <c r="H758" s="10">
        <v>4</v>
      </c>
      <c r="I758" s="10">
        <v>1</v>
      </c>
      <c r="J758" s="10">
        <v>0.18</v>
      </c>
      <c r="K758" s="10">
        <v>0.21210000000000001</v>
      </c>
      <c r="L758" s="10">
        <v>0.51</v>
      </c>
      <c r="M758" s="10">
        <v>8.9599999999999999E-2</v>
      </c>
      <c r="N758" s="10">
        <v>2</v>
      </c>
      <c r="O758" s="10">
        <v>39</v>
      </c>
      <c r="P758" s="10">
        <v>41</v>
      </c>
      <c r="Q758" s="31">
        <v>757</v>
      </c>
      <c r="R758" s="32">
        <v>40577</v>
      </c>
      <c r="S758" s="33" t="str">
        <f t="shared" si="88"/>
        <v>Winter</v>
      </c>
      <c r="T758" s="33">
        <f>2011 + Table1[[#This Row],[yr]]</f>
        <v>2011</v>
      </c>
      <c r="U758" s="33" t="str">
        <f t="shared" si="89"/>
        <v>February</v>
      </c>
      <c r="V758" s="33" t="str">
        <f t="shared" si="90"/>
        <v>10 PM</v>
      </c>
      <c r="W758" s="33" t="b">
        <f>Table1[[#This Row],[holiday]]</f>
        <v>0</v>
      </c>
      <c r="X758" s="33" t="str">
        <f t="shared" si="91"/>
        <v>Thursday</v>
      </c>
      <c r="Y758" s="33" t="str">
        <f t="shared" si="92"/>
        <v>Clear</v>
      </c>
      <c r="Z758" s="33" t="str">
        <f t="shared" si="93"/>
        <v>7.4 °C</v>
      </c>
      <c r="AA758" s="33" t="str">
        <f t="shared" si="93"/>
        <v>8.7 °C</v>
      </c>
      <c r="AB758" s="33" t="str">
        <f t="shared" si="94"/>
        <v>51 %</v>
      </c>
      <c r="AC758" s="33" t="str">
        <f t="shared" si="95"/>
        <v>6 km/h</v>
      </c>
      <c r="AD758" s="33">
        <f>Table1[[#This Row],[casual]]</f>
        <v>2</v>
      </c>
      <c r="AE758" s="33">
        <f>Table1[[#This Row],[registered]]</f>
        <v>39</v>
      </c>
      <c r="AF758" s="33">
        <f>Table1[[#This Row],[cnt]]</f>
        <v>41</v>
      </c>
    </row>
    <row r="759" spans="1:32" ht="15" thickBot="1" x14ac:dyDescent="0.35">
      <c r="A759" s="26">
        <v>758</v>
      </c>
      <c r="B759" s="17">
        <v>40577</v>
      </c>
      <c r="C759" s="10">
        <v>1</v>
      </c>
      <c r="D759" s="10">
        <v>0</v>
      </c>
      <c r="E759" s="10">
        <v>2</v>
      </c>
      <c r="F759" s="10">
        <v>23</v>
      </c>
      <c r="G759" s="18" t="b">
        <v>0</v>
      </c>
      <c r="H759" s="10">
        <v>4</v>
      </c>
      <c r="I759" s="10">
        <v>1</v>
      </c>
      <c r="J759" s="10">
        <v>0.2</v>
      </c>
      <c r="K759" s="10">
        <v>0.2273</v>
      </c>
      <c r="L759" s="10">
        <v>0.47</v>
      </c>
      <c r="M759" s="10">
        <v>0.1045</v>
      </c>
      <c r="N759" s="10">
        <v>4</v>
      </c>
      <c r="O759" s="10">
        <v>34</v>
      </c>
      <c r="P759" s="10">
        <v>38</v>
      </c>
      <c r="Q759" s="10">
        <v>758</v>
      </c>
      <c r="R759" s="17">
        <v>40577</v>
      </c>
      <c r="S759" t="str">
        <f t="shared" si="88"/>
        <v>Winter</v>
      </c>
      <c r="T759">
        <f>2011 + Table1[[#This Row],[yr]]</f>
        <v>2011</v>
      </c>
      <c r="U759" t="str">
        <f t="shared" si="89"/>
        <v>February</v>
      </c>
      <c r="V759" t="str">
        <f t="shared" si="90"/>
        <v>11 PM</v>
      </c>
      <c r="W759" t="b">
        <f>Table1[[#This Row],[holiday]]</f>
        <v>0</v>
      </c>
      <c r="X759" t="str">
        <f t="shared" si="91"/>
        <v>Thursday</v>
      </c>
      <c r="Y759" t="str">
        <f t="shared" si="92"/>
        <v>Clear</v>
      </c>
      <c r="Z759" t="str">
        <f t="shared" si="93"/>
        <v>8.2 °C</v>
      </c>
      <c r="AA759" t="str">
        <f t="shared" si="93"/>
        <v>9.3 °C</v>
      </c>
      <c r="AB759" t="str">
        <f t="shared" si="94"/>
        <v>47 %</v>
      </c>
      <c r="AC759" t="str">
        <f t="shared" si="95"/>
        <v>7 km/h</v>
      </c>
      <c r="AD759">
        <f>Table1[[#This Row],[casual]]</f>
        <v>4</v>
      </c>
      <c r="AE759">
        <f>Table1[[#This Row],[registered]]</f>
        <v>34</v>
      </c>
      <c r="AF759">
        <f>Table1[[#This Row],[cnt]]</f>
        <v>38</v>
      </c>
    </row>
    <row r="760" spans="1:32" ht="15" thickBot="1" x14ac:dyDescent="0.35">
      <c r="A760" s="26">
        <v>759</v>
      </c>
      <c r="B760" s="17">
        <v>40578</v>
      </c>
      <c r="C760" s="10">
        <v>1</v>
      </c>
      <c r="D760" s="10">
        <v>0</v>
      </c>
      <c r="E760" s="10">
        <v>2</v>
      </c>
      <c r="F760" s="10">
        <v>0</v>
      </c>
      <c r="G760" s="18" t="b">
        <v>0</v>
      </c>
      <c r="H760" s="10">
        <v>5</v>
      </c>
      <c r="I760" s="10">
        <v>2</v>
      </c>
      <c r="J760" s="10">
        <v>0.2</v>
      </c>
      <c r="K760" s="10">
        <v>0.2576</v>
      </c>
      <c r="L760" s="10">
        <v>0.44</v>
      </c>
      <c r="M760" s="10">
        <v>0</v>
      </c>
      <c r="N760" s="10">
        <v>3</v>
      </c>
      <c r="O760" s="10">
        <v>10</v>
      </c>
      <c r="P760" s="10">
        <v>13</v>
      </c>
      <c r="Q760" s="31">
        <v>759</v>
      </c>
      <c r="R760" s="32">
        <v>40578</v>
      </c>
      <c r="S760" s="33" t="str">
        <f t="shared" si="88"/>
        <v>Winter</v>
      </c>
      <c r="T760" s="33">
        <f>2011 + Table1[[#This Row],[yr]]</f>
        <v>2011</v>
      </c>
      <c r="U760" s="33" t="str">
        <f t="shared" si="89"/>
        <v>February</v>
      </c>
      <c r="V760" s="33" t="str">
        <f t="shared" si="90"/>
        <v>12 AM</v>
      </c>
      <c r="W760" s="33" t="b">
        <f>Table1[[#This Row],[holiday]]</f>
        <v>0</v>
      </c>
      <c r="X760" s="33" t="str">
        <f t="shared" si="91"/>
        <v>Friday</v>
      </c>
      <c r="Y760" s="33" t="str">
        <f t="shared" si="92"/>
        <v>Mist</v>
      </c>
      <c r="Z760" s="33" t="str">
        <f t="shared" si="93"/>
        <v>8.2 °C</v>
      </c>
      <c r="AA760" s="33" t="str">
        <f t="shared" si="93"/>
        <v>10.6 °C</v>
      </c>
      <c r="AB760" s="33" t="str">
        <f t="shared" si="94"/>
        <v>44 %</v>
      </c>
      <c r="AC760" s="33" t="str">
        <f t="shared" si="95"/>
        <v>0 km/h</v>
      </c>
      <c r="AD760" s="33">
        <f>Table1[[#This Row],[casual]]</f>
        <v>3</v>
      </c>
      <c r="AE760" s="33">
        <f>Table1[[#This Row],[registered]]</f>
        <v>10</v>
      </c>
      <c r="AF760" s="33">
        <f>Table1[[#This Row],[cnt]]</f>
        <v>13</v>
      </c>
    </row>
    <row r="761" spans="1:32" ht="15" thickBot="1" x14ac:dyDescent="0.35">
      <c r="A761" s="26">
        <v>760</v>
      </c>
      <c r="B761" s="17">
        <v>40578</v>
      </c>
      <c r="C761" s="10">
        <v>1</v>
      </c>
      <c r="D761" s="10">
        <v>0</v>
      </c>
      <c r="E761" s="10">
        <v>2</v>
      </c>
      <c r="F761" s="10">
        <v>1</v>
      </c>
      <c r="G761" s="18" t="b">
        <v>0</v>
      </c>
      <c r="H761" s="10">
        <v>5</v>
      </c>
      <c r="I761" s="10">
        <v>2</v>
      </c>
      <c r="J761" s="10">
        <v>0.16</v>
      </c>
      <c r="K761" s="10">
        <v>0.2273</v>
      </c>
      <c r="L761" s="10">
        <v>0.59</v>
      </c>
      <c r="M761" s="10">
        <v>0</v>
      </c>
      <c r="N761" s="10">
        <v>0</v>
      </c>
      <c r="O761" s="10">
        <v>7</v>
      </c>
      <c r="P761" s="10">
        <v>7</v>
      </c>
      <c r="Q761" s="10">
        <v>760</v>
      </c>
      <c r="R761" s="17">
        <v>40578</v>
      </c>
      <c r="S761" t="str">
        <f t="shared" si="88"/>
        <v>Winter</v>
      </c>
      <c r="T761">
        <f>2011 + Table1[[#This Row],[yr]]</f>
        <v>2011</v>
      </c>
      <c r="U761" t="str">
        <f t="shared" si="89"/>
        <v>February</v>
      </c>
      <c r="V761" t="str">
        <f t="shared" si="90"/>
        <v>01 AM</v>
      </c>
      <c r="W761" t="b">
        <f>Table1[[#This Row],[holiday]]</f>
        <v>0</v>
      </c>
      <c r="X761" t="str">
        <f t="shared" si="91"/>
        <v>Friday</v>
      </c>
      <c r="Y761" t="str">
        <f t="shared" si="92"/>
        <v>Mist</v>
      </c>
      <c r="Z761" t="str">
        <f t="shared" si="93"/>
        <v>6.6 °C</v>
      </c>
      <c r="AA761" t="str">
        <f t="shared" si="93"/>
        <v>9.3 °C</v>
      </c>
      <c r="AB761" t="str">
        <f t="shared" si="94"/>
        <v>59 %</v>
      </c>
      <c r="AC761" t="str">
        <f t="shared" si="95"/>
        <v>0 km/h</v>
      </c>
      <c r="AD761">
        <f>Table1[[#This Row],[casual]]</f>
        <v>0</v>
      </c>
      <c r="AE761">
        <f>Table1[[#This Row],[registered]]</f>
        <v>7</v>
      </c>
      <c r="AF761">
        <f>Table1[[#This Row],[cnt]]</f>
        <v>7</v>
      </c>
    </row>
    <row r="762" spans="1:32" ht="15" thickBot="1" x14ac:dyDescent="0.35">
      <c r="A762" s="26">
        <v>761</v>
      </c>
      <c r="B762" s="17">
        <v>40578</v>
      </c>
      <c r="C762" s="10">
        <v>1</v>
      </c>
      <c r="D762" s="10">
        <v>0</v>
      </c>
      <c r="E762" s="10">
        <v>2</v>
      </c>
      <c r="F762" s="10">
        <v>2</v>
      </c>
      <c r="G762" s="18" t="b">
        <v>0</v>
      </c>
      <c r="H762" s="10">
        <v>5</v>
      </c>
      <c r="I762" s="10">
        <v>2</v>
      </c>
      <c r="J762" s="10">
        <v>0.14000000000000001</v>
      </c>
      <c r="K762" s="10">
        <v>0.16669999999999999</v>
      </c>
      <c r="L762" s="10">
        <v>0.63</v>
      </c>
      <c r="M762" s="10">
        <v>0.1045</v>
      </c>
      <c r="N762" s="10">
        <v>0</v>
      </c>
      <c r="O762" s="10">
        <v>1</v>
      </c>
      <c r="P762" s="10">
        <v>1</v>
      </c>
      <c r="Q762" s="31">
        <v>761</v>
      </c>
      <c r="R762" s="32">
        <v>40578</v>
      </c>
      <c r="S762" s="33" t="str">
        <f t="shared" si="88"/>
        <v>Winter</v>
      </c>
      <c r="T762" s="33">
        <f>2011 + Table1[[#This Row],[yr]]</f>
        <v>2011</v>
      </c>
      <c r="U762" s="33" t="str">
        <f t="shared" si="89"/>
        <v>February</v>
      </c>
      <c r="V762" s="33" t="str">
        <f t="shared" si="90"/>
        <v>02 AM</v>
      </c>
      <c r="W762" s="33" t="b">
        <f>Table1[[#This Row],[holiday]]</f>
        <v>0</v>
      </c>
      <c r="X762" s="33" t="str">
        <f t="shared" si="91"/>
        <v>Friday</v>
      </c>
      <c r="Y762" s="33" t="str">
        <f t="shared" si="92"/>
        <v>Mist</v>
      </c>
      <c r="Z762" s="33" t="str">
        <f t="shared" si="93"/>
        <v>5.7 °C</v>
      </c>
      <c r="AA762" s="33" t="str">
        <f t="shared" si="93"/>
        <v>6.8 °C</v>
      </c>
      <c r="AB762" s="33" t="str">
        <f t="shared" si="94"/>
        <v>63 %</v>
      </c>
      <c r="AC762" s="33" t="str">
        <f t="shared" si="95"/>
        <v>7 km/h</v>
      </c>
      <c r="AD762" s="33">
        <f>Table1[[#This Row],[casual]]</f>
        <v>0</v>
      </c>
      <c r="AE762" s="33">
        <f>Table1[[#This Row],[registered]]</f>
        <v>1</v>
      </c>
      <c r="AF762" s="33">
        <f>Table1[[#This Row],[cnt]]</f>
        <v>1</v>
      </c>
    </row>
    <row r="763" spans="1:32" ht="15" thickBot="1" x14ac:dyDescent="0.35">
      <c r="A763" s="26">
        <v>762</v>
      </c>
      <c r="B763" s="17">
        <v>40578</v>
      </c>
      <c r="C763" s="10">
        <v>1</v>
      </c>
      <c r="D763" s="10">
        <v>0</v>
      </c>
      <c r="E763" s="10">
        <v>2</v>
      </c>
      <c r="F763" s="10">
        <v>3</v>
      </c>
      <c r="G763" s="18" t="b">
        <v>0</v>
      </c>
      <c r="H763" s="10">
        <v>5</v>
      </c>
      <c r="I763" s="10">
        <v>2</v>
      </c>
      <c r="J763" s="10">
        <v>0.14000000000000001</v>
      </c>
      <c r="K763" s="10">
        <v>0.16669999999999999</v>
      </c>
      <c r="L763" s="10">
        <v>0.63</v>
      </c>
      <c r="M763" s="10">
        <v>0.1045</v>
      </c>
      <c r="N763" s="10">
        <v>0</v>
      </c>
      <c r="O763" s="10">
        <v>1</v>
      </c>
      <c r="P763" s="10">
        <v>1</v>
      </c>
      <c r="Q763" s="10">
        <v>762</v>
      </c>
      <c r="R763" s="17">
        <v>40578</v>
      </c>
      <c r="S763" t="str">
        <f t="shared" si="88"/>
        <v>Winter</v>
      </c>
      <c r="T763">
        <f>2011 + Table1[[#This Row],[yr]]</f>
        <v>2011</v>
      </c>
      <c r="U763" t="str">
        <f t="shared" si="89"/>
        <v>February</v>
      </c>
      <c r="V763" t="str">
        <f t="shared" si="90"/>
        <v>03 AM</v>
      </c>
      <c r="W763" t="b">
        <f>Table1[[#This Row],[holiday]]</f>
        <v>0</v>
      </c>
      <c r="X763" t="str">
        <f t="shared" si="91"/>
        <v>Friday</v>
      </c>
      <c r="Y763" t="str">
        <f t="shared" si="92"/>
        <v>Mist</v>
      </c>
      <c r="Z763" t="str">
        <f t="shared" si="93"/>
        <v>5.7 °C</v>
      </c>
      <c r="AA763" t="str">
        <f t="shared" si="93"/>
        <v>6.8 °C</v>
      </c>
      <c r="AB763" t="str">
        <f t="shared" si="94"/>
        <v>63 %</v>
      </c>
      <c r="AC763" t="str">
        <f t="shared" si="95"/>
        <v>7 km/h</v>
      </c>
      <c r="AD763">
        <f>Table1[[#This Row],[casual]]</f>
        <v>0</v>
      </c>
      <c r="AE763">
        <f>Table1[[#This Row],[registered]]</f>
        <v>1</v>
      </c>
      <c r="AF763">
        <f>Table1[[#This Row],[cnt]]</f>
        <v>1</v>
      </c>
    </row>
    <row r="764" spans="1:32" ht="15" thickBot="1" x14ac:dyDescent="0.35">
      <c r="A764" s="26">
        <v>763</v>
      </c>
      <c r="B764" s="17">
        <v>40578</v>
      </c>
      <c r="C764" s="10">
        <v>1</v>
      </c>
      <c r="D764" s="10">
        <v>0</v>
      </c>
      <c r="E764" s="10">
        <v>2</v>
      </c>
      <c r="F764" s="10">
        <v>5</v>
      </c>
      <c r="G764" s="18" t="b">
        <v>0</v>
      </c>
      <c r="H764" s="10">
        <v>5</v>
      </c>
      <c r="I764" s="10">
        <v>2</v>
      </c>
      <c r="J764" s="10">
        <v>0.14000000000000001</v>
      </c>
      <c r="K764" s="10">
        <v>0.1515</v>
      </c>
      <c r="L764" s="10">
        <v>0.63</v>
      </c>
      <c r="M764" s="10">
        <v>0.1343</v>
      </c>
      <c r="N764" s="10">
        <v>0</v>
      </c>
      <c r="O764" s="10">
        <v>7</v>
      </c>
      <c r="P764" s="10">
        <v>7</v>
      </c>
      <c r="Q764" s="31">
        <v>763</v>
      </c>
      <c r="R764" s="32">
        <v>40578</v>
      </c>
      <c r="S764" s="33" t="str">
        <f t="shared" si="88"/>
        <v>Winter</v>
      </c>
      <c r="T764" s="33">
        <f>2011 + Table1[[#This Row],[yr]]</f>
        <v>2011</v>
      </c>
      <c r="U764" s="33" t="str">
        <f t="shared" si="89"/>
        <v>February</v>
      </c>
      <c r="V764" s="33" t="str">
        <f t="shared" si="90"/>
        <v>05 AM</v>
      </c>
      <c r="W764" s="33" t="b">
        <f>Table1[[#This Row],[holiday]]</f>
        <v>0</v>
      </c>
      <c r="X764" s="33" t="str">
        <f t="shared" si="91"/>
        <v>Friday</v>
      </c>
      <c r="Y764" s="33" t="str">
        <f t="shared" si="92"/>
        <v>Mist</v>
      </c>
      <c r="Z764" s="33" t="str">
        <f t="shared" si="93"/>
        <v>5.7 °C</v>
      </c>
      <c r="AA764" s="33" t="str">
        <f t="shared" si="93"/>
        <v>6.2 °C</v>
      </c>
      <c r="AB764" s="33" t="str">
        <f t="shared" si="94"/>
        <v>63 %</v>
      </c>
      <c r="AC764" s="33" t="str">
        <f t="shared" si="95"/>
        <v>9 km/h</v>
      </c>
      <c r="AD764" s="33">
        <f>Table1[[#This Row],[casual]]</f>
        <v>0</v>
      </c>
      <c r="AE764" s="33">
        <f>Table1[[#This Row],[registered]]</f>
        <v>7</v>
      </c>
      <c r="AF764" s="33">
        <f>Table1[[#This Row],[cnt]]</f>
        <v>7</v>
      </c>
    </row>
    <row r="765" spans="1:32" ht="15" thickBot="1" x14ac:dyDescent="0.35">
      <c r="A765" s="26">
        <v>764</v>
      </c>
      <c r="B765" s="17">
        <v>40578</v>
      </c>
      <c r="C765" s="10">
        <v>1</v>
      </c>
      <c r="D765" s="10">
        <v>0</v>
      </c>
      <c r="E765" s="10">
        <v>2</v>
      </c>
      <c r="F765" s="10">
        <v>6</v>
      </c>
      <c r="G765" s="18" t="b">
        <v>0</v>
      </c>
      <c r="H765" s="10">
        <v>5</v>
      </c>
      <c r="I765" s="10">
        <v>2</v>
      </c>
      <c r="J765" s="10">
        <v>0.16</v>
      </c>
      <c r="K765" s="10">
        <v>0.2273</v>
      </c>
      <c r="L765" s="10">
        <v>0.55000000000000004</v>
      </c>
      <c r="M765" s="10">
        <v>0</v>
      </c>
      <c r="N765" s="10">
        <v>2</v>
      </c>
      <c r="O765" s="10">
        <v>26</v>
      </c>
      <c r="P765" s="10">
        <v>28</v>
      </c>
      <c r="Q765" s="10">
        <v>764</v>
      </c>
      <c r="R765" s="17">
        <v>40578</v>
      </c>
      <c r="S765" t="str">
        <f t="shared" si="88"/>
        <v>Winter</v>
      </c>
      <c r="T765">
        <f>2011 + Table1[[#This Row],[yr]]</f>
        <v>2011</v>
      </c>
      <c r="U765" t="str">
        <f t="shared" si="89"/>
        <v>February</v>
      </c>
      <c r="V765" t="str">
        <f t="shared" si="90"/>
        <v>06 AM</v>
      </c>
      <c r="W765" t="b">
        <f>Table1[[#This Row],[holiday]]</f>
        <v>0</v>
      </c>
      <c r="X765" t="str">
        <f t="shared" si="91"/>
        <v>Friday</v>
      </c>
      <c r="Y765" t="str">
        <f t="shared" si="92"/>
        <v>Mist</v>
      </c>
      <c r="Z765" t="str">
        <f t="shared" si="93"/>
        <v>6.6 °C</v>
      </c>
      <c r="AA765" t="str">
        <f t="shared" si="93"/>
        <v>9.3 °C</v>
      </c>
      <c r="AB765" t="str">
        <f t="shared" si="94"/>
        <v>55 %</v>
      </c>
      <c r="AC765" t="str">
        <f t="shared" si="95"/>
        <v>0 km/h</v>
      </c>
      <c r="AD765">
        <f>Table1[[#This Row],[casual]]</f>
        <v>2</v>
      </c>
      <c r="AE765">
        <f>Table1[[#This Row],[registered]]</f>
        <v>26</v>
      </c>
      <c r="AF765">
        <f>Table1[[#This Row],[cnt]]</f>
        <v>28</v>
      </c>
    </row>
    <row r="766" spans="1:32" ht="15" thickBot="1" x14ac:dyDescent="0.35">
      <c r="A766" s="26">
        <v>765</v>
      </c>
      <c r="B766" s="17">
        <v>40578</v>
      </c>
      <c r="C766" s="10">
        <v>1</v>
      </c>
      <c r="D766" s="10">
        <v>0</v>
      </c>
      <c r="E766" s="10">
        <v>2</v>
      </c>
      <c r="F766" s="10">
        <v>7</v>
      </c>
      <c r="G766" s="18" t="b">
        <v>0</v>
      </c>
      <c r="H766" s="10">
        <v>5</v>
      </c>
      <c r="I766" s="10">
        <v>1</v>
      </c>
      <c r="J766" s="10">
        <v>0.14000000000000001</v>
      </c>
      <c r="K766" s="10">
        <v>0.21210000000000001</v>
      </c>
      <c r="L766" s="10">
        <v>0.59</v>
      </c>
      <c r="M766" s="10">
        <v>0</v>
      </c>
      <c r="N766" s="10">
        <v>0</v>
      </c>
      <c r="O766" s="10">
        <v>87</v>
      </c>
      <c r="P766" s="10">
        <v>87</v>
      </c>
      <c r="Q766" s="31">
        <v>765</v>
      </c>
      <c r="R766" s="32">
        <v>40578</v>
      </c>
      <c r="S766" s="33" t="str">
        <f t="shared" si="88"/>
        <v>Winter</v>
      </c>
      <c r="T766" s="33">
        <f>2011 + Table1[[#This Row],[yr]]</f>
        <v>2011</v>
      </c>
      <c r="U766" s="33" t="str">
        <f t="shared" si="89"/>
        <v>February</v>
      </c>
      <c r="V766" s="33" t="str">
        <f t="shared" si="90"/>
        <v>07 AM</v>
      </c>
      <c r="W766" s="33" t="b">
        <f>Table1[[#This Row],[holiday]]</f>
        <v>0</v>
      </c>
      <c r="X766" s="33" t="str">
        <f t="shared" si="91"/>
        <v>Friday</v>
      </c>
      <c r="Y766" s="33" t="str">
        <f t="shared" si="92"/>
        <v>Clear</v>
      </c>
      <c r="Z766" s="33" t="str">
        <f t="shared" si="93"/>
        <v>5.7 °C</v>
      </c>
      <c r="AA766" s="33" t="str">
        <f t="shared" si="93"/>
        <v>8.7 °C</v>
      </c>
      <c r="AB766" s="33" t="str">
        <f t="shared" si="94"/>
        <v>59 %</v>
      </c>
      <c r="AC766" s="33" t="str">
        <f t="shared" si="95"/>
        <v>0 km/h</v>
      </c>
      <c r="AD766" s="33">
        <f>Table1[[#This Row],[casual]]</f>
        <v>0</v>
      </c>
      <c r="AE766" s="33">
        <f>Table1[[#This Row],[registered]]</f>
        <v>87</v>
      </c>
      <c r="AF766" s="33">
        <f>Table1[[#This Row],[cnt]]</f>
        <v>87</v>
      </c>
    </row>
    <row r="767" spans="1:32" ht="15" thickBot="1" x14ac:dyDescent="0.35">
      <c r="A767" s="26">
        <v>766</v>
      </c>
      <c r="B767" s="17">
        <v>40578</v>
      </c>
      <c r="C767" s="10">
        <v>1</v>
      </c>
      <c r="D767" s="10">
        <v>0</v>
      </c>
      <c r="E767" s="10">
        <v>2</v>
      </c>
      <c r="F767" s="10">
        <v>8</v>
      </c>
      <c r="G767" s="18" t="b">
        <v>0</v>
      </c>
      <c r="H767" s="10">
        <v>5</v>
      </c>
      <c r="I767" s="10">
        <v>1</v>
      </c>
      <c r="J767" s="10">
        <v>0.14000000000000001</v>
      </c>
      <c r="K767" s="10">
        <v>0.1515</v>
      </c>
      <c r="L767" s="10">
        <v>0.74</v>
      </c>
      <c r="M767" s="10">
        <v>0.1343</v>
      </c>
      <c r="N767" s="10">
        <v>3</v>
      </c>
      <c r="O767" s="10">
        <v>217</v>
      </c>
      <c r="P767" s="10">
        <v>220</v>
      </c>
      <c r="Q767" s="10">
        <v>766</v>
      </c>
      <c r="R767" s="17">
        <v>40578</v>
      </c>
      <c r="S767" t="str">
        <f t="shared" si="88"/>
        <v>Winter</v>
      </c>
      <c r="T767">
        <f>2011 + Table1[[#This Row],[yr]]</f>
        <v>2011</v>
      </c>
      <c r="U767" t="str">
        <f t="shared" si="89"/>
        <v>February</v>
      </c>
      <c r="V767" t="str">
        <f t="shared" si="90"/>
        <v>08 AM</v>
      </c>
      <c r="W767" t="b">
        <f>Table1[[#This Row],[holiday]]</f>
        <v>0</v>
      </c>
      <c r="X767" t="str">
        <f t="shared" si="91"/>
        <v>Friday</v>
      </c>
      <c r="Y767" t="str">
        <f t="shared" si="92"/>
        <v>Clear</v>
      </c>
      <c r="Z767" t="str">
        <f t="shared" si="93"/>
        <v>5.7 °C</v>
      </c>
      <c r="AA767" t="str">
        <f t="shared" si="93"/>
        <v>6.2 °C</v>
      </c>
      <c r="AB767" t="str">
        <f t="shared" si="94"/>
        <v>74 %</v>
      </c>
      <c r="AC767" t="str">
        <f t="shared" si="95"/>
        <v>9 km/h</v>
      </c>
      <c r="AD767">
        <f>Table1[[#This Row],[casual]]</f>
        <v>3</v>
      </c>
      <c r="AE767">
        <f>Table1[[#This Row],[registered]]</f>
        <v>217</v>
      </c>
      <c r="AF767">
        <f>Table1[[#This Row],[cnt]]</f>
        <v>220</v>
      </c>
    </row>
    <row r="768" spans="1:32" ht="15" thickBot="1" x14ac:dyDescent="0.35">
      <c r="A768" s="26">
        <v>767</v>
      </c>
      <c r="B768" s="17">
        <v>40578</v>
      </c>
      <c r="C768" s="10">
        <v>1</v>
      </c>
      <c r="D768" s="10">
        <v>0</v>
      </c>
      <c r="E768" s="10">
        <v>2</v>
      </c>
      <c r="F768" s="10">
        <v>9</v>
      </c>
      <c r="G768" s="18" t="b">
        <v>0</v>
      </c>
      <c r="H768" s="10">
        <v>5</v>
      </c>
      <c r="I768" s="10">
        <v>2</v>
      </c>
      <c r="J768" s="10">
        <v>0.16</v>
      </c>
      <c r="K768" s="10">
        <v>0.18179999999999999</v>
      </c>
      <c r="L768" s="10">
        <v>0.8</v>
      </c>
      <c r="M768" s="10">
        <v>0.1343</v>
      </c>
      <c r="N768" s="10">
        <v>3</v>
      </c>
      <c r="O768" s="10">
        <v>124</v>
      </c>
      <c r="P768" s="10">
        <v>127</v>
      </c>
      <c r="Q768" s="31">
        <v>767</v>
      </c>
      <c r="R768" s="32">
        <v>40578</v>
      </c>
      <c r="S768" s="33" t="str">
        <f t="shared" si="88"/>
        <v>Winter</v>
      </c>
      <c r="T768" s="33">
        <f>2011 + Table1[[#This Row],[yr]]</f>
        <v>2011</v>
      </c>
      <c r="U768" s="33" t="str">
        <f t="shared" si="89"/>
        <v>February</v>
      </c>
      <c r="V768" s="33" t="str">
        <f t="shared" si="90"/>
        <v>09 AM</v>
      </c>
      <c r="W768" s="33" t="b">
        <f>Table1[[#This Row],[holiday]]</f>
        <v>0</v>
      </c>
      <c r="X768" s="33" t="str">
        <f t="shared" si="91"/>
        <v>Friday</v>
      </c>
      <c r="Y768" s="33" t="str">
        <f t="shared" si="92"/>
        <v>Mist</v>
      </c>
      <c r="Z768" s="33" t="str">
        <f t="shared" si="93"/>
        <v>6.6 °C</v>
      </c>
      <c r="AA768" s="33" t="str">
        <f t="shared" si="93"/>
        <v>7.5 °C</v>
      </c>
      <c r="AB768" s="33" t="str">
        <f t="shared" si="94"/>
        <v>80 %</v>
      </c>
      <c r="AC768" s="33" t="str">
        <f t="shared" si="95"/>
        <v>9 km/h</v>
      </c>
      <c r="AD768" s="33">
        <f>Table1[[#This Row],[casual]]</f>
        <v>3</v>
      </c>
      <c r="AE768" s="33">
        <f>Table1[[#This Row],[registered]]</f>
        <v>124</v>
      </c>
      <c r="AF768" s="33">
        <f>Table1[[#This Row],[cnt]]</f>
        <v>127</v>
      </c>
    </row>
    <row r="769" spans="1:32" ht="15" thickBot="1" x14ac:dyDescent="0.35">
      <c r="A769" s="26">
        <v>768</v>
      </c>
      <c r="B769" s="17">
        <v>40578</v>
      </c>
      <c r="C769" s="10">
        <v>1</v>
      </c>
      <c r="D769" s="10">
        <v>0</v>
      </c>
      <c r="E769" s="10">
        <v>2</v>
      </c>
      <c r="F769" s="10">
        <v>10</v>
      </c>
      <c r="G769" s="18" t="b">
        <v>0</v>
      </c>
      <c r="H769" s="10">
        <v>5</v>
      </c>
      <c r="I769" s="10">
        <v>2</v>
      </c>
      <c r="J769" s="10">
        <v>0.2</v>
      </c>
      <c r="K769" s="10">
        <v>0.21210000000000001</v>
      </c>
      <c r="L769" s="10">
        <v>0.51</v>
      </c>
      <c r="M769" s="10">
        <v>0.1343</v>
      </c>
      <c r="N769" s="10">
        <v>5</v>
      </c>
      <c r="O769" s="10">
        <v>46</v>
      </c>
      <c r="P769" s="10">
        <v>51</v>
      </c>
      <c r="Q769" s="10">
        <v>768</v>
      </c>
      <c r="R769" s="17">
        <v>40578</v>
      </c>
      <c r="S769" t="str">
        <f t="shared" si="88"/>
        <v>Winter</v>
      </c>
      <c r="T769">
        <f>2011 + Table1[[#This Row],[yr]]</f>
        <v>2011</v>
      </c>
      <c r="U769" t="str">
        <f t="shared" si="89"/>
        <v>February</v>
      </c>
      <c r="V769" t="str">
        <f t="shared" si="90"/>
        <v>10 AM</v>
      </c>
      <c r="W769" t="b">
        <f>Table1[[#This Row],[holiday]]</f>
        <v>0</v>
      </c>
      <c r="X769" t="str">
        <f t="shared" si="91"/>
        <v>Friday</v>
      </c>
      <c r="Y769" t="str">
        <f t="shared" si="92"/>
        <v>Mist</v>
      </c>
      <c r="Z769" t="str">
        <f t="shared" si="93"/>
        <v>8.2 °C</v>
      </c>
      <c r="AA769" t="str">
        <f t="shared" si="93"/>
        <v>8.7 °C</v>
      </c>
      <c r="AB769" t="str">
        <f t="shared" si="94"/>
        <v>51 %</v>
      </c>
      <c r="AC769" t="str">
        <f t="shared" si="95"/>
        <v>9 km/h</v>
      </c>
      <c r="AD769">
        <f>Table1[[#This Row],[casual]]</f>
        <v>5</v>
      </c>
      <c r="AE769">
        <f>Table1[[#This Row],[registered]]</f>
        <v>46</v>
      </c>
      <c r="AF769">
        <f>Table1[[#This Row],[cnt]]</f>
        <v>51</v>
      </c>
    </row>
    <row r="770" spans="1:32" ht="15" thickBot="1" x14ac:dyDescent="0.35">
      <c r="A770" s="26">
        <v>769</v>
      </c>
      <c r="B770" s="17">
        <v>40578</v>
      </c>
      <c r="C770" s="10">
        <v>1</v>
      </c>
      <c r="D770" s="10">
        <v>0</v>
      </c>
      <c r="E770" s="10">
        <v>2</v>
      </c>
      <c r="F770" s="10">
        <v>11</v>
      </c>
      <c r="G770" s="18" t="b">
        <v>0</v>
      </c>
      <c r="H770" s="10">
        <v>5</v>
      </c>
      <c r="I770" s="10">
        <v>1</v>
      </c>
      <c r="J770" s="10">
        <v>0.22</v>
      </c>
      <c r="K770" s="10">
        <v>0.2273</v>
      </c>
      <c r="L770" s="10">
        <v>0.51</v>
      </c>
      <c r="M770" s="10">
        <v>0.16420000000000001</v>
      </c>
      <c r="N770" s="10">
        <v>3</v>
      </c>
      <c r="O770" s="10">
        <v>61</v>
      </c>
      <c r="P770" s="10">
        <v>64</v>
      </c>
      <c r="Q770" s="31">
        <v>769</v>
      </c>
      <c r="R770" s="32">
        <v>40578</v>
      </c>
      <c r="S770" s="33" t="str">
        <f t="shared" ref="S770:S833" si="96">CHOOSE(C770, "Winter", "Spring", "Summer", "Fall")</f>
        <v>Winter</v>
      </c>
      <c r="T770" s="33">
        <f>2011 + Table1[[#This Row],[yr]]</f>
        <v>2011</v>
      </c>
      <c r="U770" s="33" t="str">
        <f t="shared" ref="U770:U833" si="97">CHOOSE(E770+0, "January", "February")</f>
        <v>February</v>
      </c>
      <c r="V770" s="33" t="str">
        <f t="shared" ref="V770:V833" si="98">TEXT(F770/24, "hh AM/PM")</f>
        <v>11 AM</v>
      </c>
      <c r="W770" s="33" t="b">
        <f>Table1[[#This Row],[holiday]]</f>
        <v>0</v>
      </c>
      <c r="X770" s="33" t="str">
        <f t="shared" ref="X770:X833" si="99">CHOOSE(H770+1, "Sunday", "Monday", "Tuesday", "Wednesday", "Thursday", "Friday", "Saturday")</f>
        <v>Friday</v>
      </c>
      <c r="Y770" s="33" t="str">
        <f t="shared" ref="Y770:Y833" si="100">CHOOSE(I770, "Clear", "Mist", "Light Snow/Rain", "Heavy Rain")</f>
        <v>Clear</v>
      </c>
      <c r="Z770" s="33" t="str">
        <f t="shared" ref="Z770:AA833" si="101">ROUND(J770 * 41, 1) &amp; " °C"</f>
        <v>9 °C</v>
      </c>
      <c r="AA770" s="33" t="str">
        <f t="shared" si="101"/>
        <v>9.3 °C</v>
      </c>
      <c r="AB770" s="33" t="str">
        <f t="shared" ref="AB770:AB833" si="102">ROUND(L770 * 100, 0) &amp; " %"</f>
        <v>51 %</v>
      </c>
      <c r="AC770" s="33" t="str">
        <f t="shared" ref="AC770:AC833" si="103">ROUND(M770 * 67, 1) &amp; " km/h"</f>
        <v>11 km/h</v>
      </c>
      <c r="AD770" s="33">
        <f>Table1[[#This Row],[casual]]</f>
        <v>3</v>
      </c>
      <c r="AE770" s="33">
        <f>Table1[[#This Row],[registered]]</f>
        <v>61</v>
      </c>
      <c r="AF770" s="33">
        <f>Table1[[#This Row],[cnt]]</f>
        <v>64</v>
      </c>
    </row>
    <row r="771" spans="1:32" ht="15" thickBot="1" x14ac:dyDescent="0.35">
      <c r="A771" s="26">
        <v>770</v>
      </c>
      <c r="B771" s="17">
        <v>40578</v>
      </c>
      <c r="C771" s="10">
        <v>1</v>
      </c>
      <c r="D771" s="10">
        <v>0</v>
      </c>
      <c r="E771" s="10">
        <v>2</v>
      </c>
      <c r="F771" s="10">
        <v>12</v>
      </c>
      <c r="G771" s="18" t="b">
        <v>0</v>
      </c>
      <c r="H771" s="10">
        <v>5</v>
      </c>
      <c r="I771" s="10">
        <v>2</v>
      </c>
      <c r="J771" s="10">
        <v>0.24</v>
      </c>
      <c r="K771" s="10">
        <v>0.2424</v>
      </c>
      <c r="L771" s="10">
        <v>0.48</v>
      </c>
      <c r="M771" s="10">
        <v>0.16420000000000001</v>
      </c>
      <c r="N771" s="10">
        <v>8</v>
      </c>
      <c r="O771" s="10">
        <v>78</v>
      </c>
      <c r="P771" s="10">
        <v>86</v>
      </c>
      <c r="Q771" s="10">
        <v>770</v>
      </c>
      <c r="R771" s="17">
        <v>40578</v>
      </c>
      <c r="S771" t="str">
        <f t="shared" si="96"/>
        <v>Winter</v>
      </c>
      <c r="T771">
        <f>2011 + Table1[[#This Row],[yr]]</f>
        <v>2011</v>
      </c>
      <c r="U771" t="str">
        <f t="shared" si="97"/>
        <v>February</v>
      </c>
      <c r="V771" t="str">
        <f t="shared" si="98"/>
        <v>12 PM</v>
      </c>
      <c r="W771" t="b">
        <f>Table1[[#This Row],[holiday]]</f>
        <v>0</v>
      </c>
      <c r="X771" t="str">
        <f t="shared" si="99"/>
        <v>Friday</v>
      </c>
      <c r="Y771" t="str">
        <f t="shared" si="100"/>
        <v>Mist</v>
      </c>
      <c r="Z771" t="str">
        <f t="shared" si="101"/>
        <v>9.8 °C</v>
      </c>
      <c r="AA771" t="str">
        <f t="shared" si="101"/>
        <v>9.9 °C</v>
      </c>
      <c r="AB771" t="str">
        <f t="shared" si="102"/>
        <v>48 %</v>
      </c>
      <c r="AC771" t="str">
        <f t="shared" si="103"/>
        <v>11 km/h</v>
      </c>
      <c r="AD771">
        <f>Table1[[#This Row],[casual]]</f>
        <v>8</v>
      </c>
      <c r="AE771">
        <f>Table1[[#This Row],[registered]]</f>
        <v>78</v>
      </c>
      <c r="AF771">
        <f>Table1[[#This Row],[cnt]]</f>
        <v>86</v>
      </c>
    </row>
    <row r="772" spans="1:32" ht="15" thickBot="1" x14ac:dyDescent="0.35">
      <c r="A772" s="26">
        <v>771</v>
      </c>
      <c r="B772" s="17">
        <v>40578</v>
      </c>
      <c r="C772" s="10">
        <v>1</v>
      </c>
      <c r="D772" s="10">
        <v>0</v>
      </c>
      <c r="E772" s="10">
        <v>2</v>
      </c>
      <c r="F772" s="10">
        <v>13</v>
      </c>
      <c r="G772" s="18" t="b">
        <v>0</v>
      </c>
      <c r="H772" s="10">
        <v>5</v>
      </c>
      <c r="I772" s="10">
        <v>2</v>
      </c>
      <c r="J772" s="10">
        <v>0.26</v>
      </c>
      <c r="K772" s="10">
        <v>0.2576</v>
      </c>
      <c r="L772" s="10">
        <v>0.5</v>
      </c>
      <c r="M772" s="10">
        <v>0.22389999999999999</v>
      </c>
      <c r="N772" s="10">
        <v>9</v>
      </c>
      <c r="O772" s="10">
        <v>73</v>
      </c>
      <c r="P772" s="10">
        <v>82</v>
      </c>
      <c r="Q772" s="31">
        <v>771</v>
      </c>
      <c r="R772" s="32">
        <v>40578</v>
      </c>
      <c r="S772" s="33" t="str">
        <f t="shared" si="96"/>
        <v>Winter</v>
      </c>
      <c r="T772" s="33">
        <f>2011 + Table1[[#This Row],[yr]]</f>
        <v>2011</v>
      </c>
      <c r="U772" s="33" t="str">
        <f t="shared" si="97"/>
        <v>February</v>
      </c>
      <c r="V772" s="33" t="str">
        <f t="shared" si="98"/>
        <v>01 PM</v>
      </c>
      <c r="W772" s="33" t="b">
        <f>Table1[[#This Row],[holiday]]</f>
        <v>0</v>
      </c>
      <c r="X772" s="33" t="str">
        <f t="shared" si="99"/>
        <v>Friday</v>
      </c>
      <c r="Y772" s="33" t="str">
        <f t="shared" si="100"/>
        <v>Mist</v>
      </c>
      <c r="Z772" s="33" t="str">
        <f t="shared" si="101"/>
        <v>10.7 °C</v>
      </c>
      <c r="AA772" s="33" t="str">
        <f t="shared" si="101"/>
        <v>10.6 °C</v>
      </c>
      <c r="AB772" s="33" t="str">
        <f t="shared" si="102"/>
        <v>50 %</v>
      </c>
      <c r="AC772" s="33" t="str">
        <f t="shared" si="103"/>
        <v>15 km/h</v>
      </c>
      <c r="AD772" s="33">
        <f>Table1[[#This Row],[casual]]</f>
        <v>9</v>
      </c>
      <c r="AE772" s="33">
        <f>Table1[[#This Row],[registered]]</f>
        <v>73</v>
      </c>
      <c r="AF772" s="33">
        <f>Table1[[#This Row],[cnt]]</f>
        <v>82</v>
      </c>
    </row>
    <row r="773" spans="1:32" ht="15" thickBot="1" x14ac:dyDescent="0.35">
      <c r="A773" s="26">
        <v>772</v>
      </c>
      <c r="B773" s="17">
        <v>40578</v>
      </c>
      <c r="C773" s="10">
        <v>1</v>
      </c>
      <c r="D773" s="10">
        <v>0</v>
      </c>
      <c r="E773" s="10">
        <v>2</v>
      </c>
      <c r="F773" s="10">
        <v>14</v>
      </c>
      <c r="G773" s="18" t="b">
        <v>0</v>
      </c>
      <c r="H773" s="10">
        <v>5</v>
      </c>
      <c r="I773" s="10">
        <v>2</v>
      </c>
      <c r="J773" s="10">
        <v>0.28000000000000003</v>
      </c>
      <c r="K773" s="10">
        <v>0.2727</v>
      </c>
      <c r="L773" s="10">
        <v>0.45</v>
      </c>
      <c r="M773" s="10">
        <v>0.16420000000000001</v>
      </c>
      <c r="N773" s="10">
        <v>15</v>
      </c>
      <c r="O773" s="10">
        <v>76</v>
      </c>
      <c r="P773" s="10">
        <v>91</v>
      </c>
      <c r="Q773" s="10">
        <v>772</v>
      </c>
      <c r="R773" s="17">
        <v>40578</v>
      </c>
      <c r="S773" t="str">
        <f t="shared" si="96"/>
        <v>Winter</v>
      </c>
      <c r="T773">
        <f>2011 + Table1[[#This Row],[yr]]</f>
        <v>2011</v>
      </c>
      <c r="U773" t="str">
        <f t="shared" si="97"/>
        <v>February</v>
      </c>
      <c r="V773" t="str">
        <f t="shared" si="98"/>
        <v>02 PM</v>
      </c>
      <c r="W773" t="b">
        <f>Table1[[#This Row],[holiday]]</f>
        <v>0</v>
      </c>
      <c r="X773" t="str">
        <f t="shared" si="99"/>
        <v>Friday</v>
      </c>
      <c r="Y773" t="str">
        <f t="shared" si="100"/>
        <v>Mist</v>
      </c>
      <c r="Z773" t="str">
        <f t="shared" si="101"/>
        <v>11.5 °C</v>
      </c>
      <c r="AA773" t="str">
        <f t="shared" si="101"/>
        <v>11.2 °C</v>
      </c>
      <c r="AB773" t="str">
        <f t="shared" si="102"/>
        <v>45 %</v>
      </c>
      <c r="AC773" t="str">
        <f t="shared" si="103"/>
        <v>11 km/h</v>
      </c>
      <c r="AD773">
        <f>Table1[[#This Row],[casual]]</f>
        <v>15</v>
      </c>
      <c r="AE773">
        <f>Table1[[#This Row],[registered]]</f>
        <v>76</v>
      </c>
      <c r="AF773">
        <f>Table1[[#This Row],[cnt]]</f>
        <v>91</v>
      </c>
    </row>
    <row r="774" spans="1:32" ht="15" thickBot="1" x14ac:dyDescent="0.35">
      <c r="A774" s="26">
        <v>773</v>
      </c>
      <c r="B774" s="17">
        <v>40578</v>
      </c>
      <c r="C774" s="10">
        <v>1</v>
      </c>
      <c r="D774" s="10">
        <v>0</v>
      </c>
      <c r="E774" s="10">
        <v>2</v>
      </c>
      <c r="F774" s="10">
        <v>15</v>
      </c>
      <c r="G774" s="18" t="b">
        <v>0</v>
      </c>
      <c r="H774" s="10">
        <v>5</v>
      </c>
      <c r="I774" s="10">
        <v>2</v>
      </c>
      <c r="J774" s="10">
        <v>0.28000000000000003</v>
      </c>
      <c r="K774" s="10">
        <v>0.2727</v>
      </c>
      <c r="L774" s="10">
        <v>0.48</v>
      </c>
      <c r="M774" s="10">
        <v>0.25369999999999998</v>
      </c>
      <c r="N774" s="10">
        <v>9</v>
      </c>
      <c r="O774" s="10">
        <v>81</v>
      </c>
      <c r="P774" s="10">
        <v>90</v>
      </c>
      <c r="Q774" s="31">
        <v>773</v>
      </c>
      <c r="R774" s="32">
        <v>40578</v>
      </c>
      <c r="S774" s="33" t="str">
        <f t="shared" si="96"/>
        <v>Winter</v>
      </c>
      <c r="T774" s="33">
        <f>2011 + Table1[[#This Row],[yr]]</f>
        <v>2011</v>
      </c>
      <c r="U774" s="33" t="str">
        <f t="shared" si="97"/>
        <v>February</v>
      </c>
      <c r="V774" s="33" t="str">
        <f t="shared" si="98"/>
        <v>03 PM</v>
      </c>
      <c r="W774" s="33" t="b">
        <f>Table1[[#This Row],[holiday]]</f>
        <v>0</v>
      </c>
      <c r="X774" s="33" t="str">
        <f t="shared" si="99"/>
        <v>Friday</v>
      </c>
      <c r="Y774" s="33" t="str">
        <f t="shared" si="100"/>
        <v>Mist</v>
      </c>
      <c r="Z774" s="33" t="str">
        <f t="shared" si="101"/>
        <v>11.5 °C</v>
      </c>
      <c r="AA774" s="33" t="str">
        <f t="shared" si="101"/>
        <v>11.2 °C</v>
      </c>
      <c r="AB774" s="33" t="str">
        <f t="shared" si="102"/>
        <v>48 %</v>
      </c>
      <c r="AC774" s="33" t="str">
        <f t="shared" si="103"/>
        <v>17 km/h</v>
      </c>
      <c r="AD774" s="33">
        <f>Table1[[#This Row],[casual]]</f>
        <v>9</v>
      </c>
      <c r="AE774" s="33">
        <f>Table1[[#This Row],[registered]]</f>
        <v>81</v>
      </c>
      <c r="AF774" s="33">
        <f>Table1[[#This Row],[cnt]]</f>
        <v>90</v>
      </c>
    </row>
    <row r="775" spans="1:32" ht="15" thickBot="1" x14ac:dyDescent="0.35">
      <c r="A775" s="26">
        <v>774</v>
      </c>
      <c r="B775" s="17">
        <v>40578</v>
      </c>
      <c r="C775" s="10">
        <v>1</v>
      </c>
      <c r="D775" s="10">
        <v>0</v>
      </c>
      <c r="E775" s="10">
        <v>2</v>
      </c>
      <c r="F775" s="10">
        <v>16</v>
      </c>
      <c r="G775" s="18" t="b">
        <v>0</v>
      </c>
      <c r="H775" s="10">
        <v>5</v>
      </c>
      <c r="I775" s="10">
        <v>2</v>
      </c>
      <c r="J775" s="10">
        <v>0.3</v>
      </c>
      <c r="K775" s="10">
        <v>0.28789999999999999</v>
      </c>
      <c r="L775" s="10">
        <v>0.42</v>
      </c>
      <c r="M775" s="10">
        <v>0.22389999999999999</v>
      </c>
      <c r="N775" s="10">
        <v>8</v>
      </c>
      <c r="O775" s="10">
        <v>91</v>
      </c>
      <c r="P775" s="10">
        <v>99</v>
      </c>
      <c r="Q775" s="10">
        <v>774</v>
      </c>
      <c r="R775" s="17">
        <v>40578</v>
      </c>
      <c r="S775" t="str">
        <f t="shared" si="96"/>
        <v>Winter</v>
      </c>
      <c r="T775">
        <f>2011 + Table1[[#This Row],[yr]]</f>
        <v>2011</v>
      </c>
      <c r="U775" t="str">
        <f t="shared" si="97"/>
        <v>February</v>
      </c>
      <c r="V775" t="str">
        <f t="shared" si="98"/>
        <v>04 PM</v>
      </c>
      <c r="W775" t="b">
        <f>Table1[[#This Row],[holiday]]</f>
        <v>0</v>
      </c>
      <c r="X775" t="str">
        <f t="shared" si="99"/>
        <v>Friday</v>
      </c>
      <c r="Y775" t="str">
        <f t="shared" si="100"/>
        <v>Mist</v>
      </c>
      <c r="Z775" t="str">
        <f t="shared" si="101"/>
        <v>12.3 °C</v>
      </c>
      <c r="AA775" t="str">
        <f t="shared" si="101"/>
        <v>11.8 °C</v>
      </c>
      <c r="AB775" t="str">
        <f t="shared" si="102"/>
        <v>42 %</v>
      </c>
      <c r="AC775" t="str">
        <f t="shared" si="103"/>
        <v>15 km/h</v>
      </c>
      <c r="AD775">
        <f>Table1[[#This Row],[casual]]</f>
        <v>8</v>
      </c>
      <c r="AE775">
        <f>Table1[[#This Row],[registered]]</f>
        <v>91</v>
      </c>
      <c r="AF775">
        <f>Table1[[#This Row],[cnt]]</f>
        <v>99</v>
      </c>
    </row>
    <row r="776" spans="1:32" ht="15" thickBot="1" x14ac:dyDescent="0.35">
      <c r="A776" s="26">
        <v>775</v>
      </c>
      <c r="B776" s="17">
        <v>40578</v>
      </c>
      <c r="C776" s="10">
        <v>1</v>
      </c>
      <c r="D776" s="10">
        <v>0</v>
      </c>
      <c r="E776" s="10">
        <v>2</v>
      </c>
      <c r="F776" s="10">
        <v>17</v>
      </c>
      <c r="G776" s="18" t="b">
        <v>0</v>
      </c>
      <c r="H776" s="10">
        <v>5</v>
      </c>
      <c r="I776" s="10">
        <v>2</v>
      </c>
      <c r="J776" s="10">
        <v>0.26</v>
      </c>
      <c r="K776" s="10">
        <v>0.2727</v>
      </c>
      <c r="L776" s="10">
        <v>0.56000000000000005</v>
      </c>
      <c r="M776" s="10">
        <v>0.1343</v>
      </c>
      <c r="N776" s="10">
        <v>10</v>
      </c>
      <c r="O776" s="10">
        <v>195</v>
      </c>
      <c r="P776" s="10">
        <v>205</v>
      </c>
      <c r="Q776" s="31">
        <v>775</v>
      </c>
      <c r="R776" s="32">
        <v>40578</v>
      </c>
      <c r="S776" s="33" t="str">
        <f t="shared" si="96"/>
        <v>Winter</v>
      </c>
      <c r="T776" s="33">
        <f>2011 + Table1[[#This Row],[yr]]</f>
        <v>2011</v>
      </c>
      <c r="U776" s="33" t="str">
        <f t="shared" si="97"/>
        <v>February</v>
      </c>
      <c r="V776" s="33" t="str">
        <f t="shared" si="98"/>
        <v>05 PM</v>
      </c>
      <c r="W776" s="33" t="b">
        <f>Table1[[#This Row],[holiday]]</f>
        <v>0</v>
      </c>
      <c r="X776" s="33" t="str">
        <f t="shared" si="99"/>
        <v>Friday</v>
      </c>
      <c r="Y776" s="33" t="str">
        <f t="shared" si="100"/>
        <v>Mist</v>
      </c>
      <c r="Z776" s="33" t="str">
        <f t="shared" si="101"/>
        <v>10.7 °C</v>
      </c>
      <c r="AA776" s="33" t="str">
        <f t="shared" si="101"/>
        <v>11.2 °C</v>
      </c>
      <c r="AB776" s="33" t="str">
        <f t="shared" si="102"/>
        <v>56 %</v>
      </c>
      <c r="AC776" s="33" t="str">
        <f t="shared" si="103"/>
        <v>9 km/h</v>
      </c>
      <c r="AD776" s="33">
        <f>Table1[[#This Row],[casual]]</f>
        <v>10</v>
      </c>
      <c r="AE776" s="33">
        <f>Table1[[#This Row],[registered]]</f>
        <v>195</v>
      </c>
      <c r="AF776" s="33">
        <f>Table1[[#This Row],[cnt]]</f>
        <v>205</v>
      </c>
    </row>
    <row r="777" spans="1:32" ht="15" thickBot="1" x14ac:dyDescent="0.35">
      <c r="A777" s="26">
        <v>776</v>
      </c>
      <c r="B777" s="17">
        <v>40578</v>
      </c>
      <c r="C777" s="10">
        <v>1</v>
      </c>
      <c r="D777" s="10">
        <v>0</v>
      </c>
      <c r="E777" s="10">
        <v>2</v>
      </c>
      <c r="F777" s="10">
        <v>18</v>
      </c>
      <c r="G777" s="18" t="b">
        <v>0</v>
      </c>
      <c r="H777" s="10">
        <v>5</v>
      </c>
      <c r="I777" s="10">
        <v>2</v>
      </c>
      <c r="J777" s="10">
        <v>0.24</v>
      </c>
      <c r="K777" s="10">
        <v>0.2576</v>
      </c>
      <c r="L777" s="10">
        <v>0.6</v>
      </c>
      <c r="M777" s="10">
        <v>0.1045</v>
      </c>
      <c r="N777" s="10">
        <v>3</v>
      </c>
      <c r="O777" s="10">
        <v>152</v>
      </c>
      <c r="P777" s="10">
        <v>155</v>
      </c>
      <c r="Q777" s="10">
        <v>776</v>
      </c>
      <c r="R777" s="17">
        <v>40578</v>
      </c>
      <c r="S777" t="str">
        <f t="shared" si="96"/>
        <v>Winter</v>
      </c>
      <c r="T777">
        <f>2011 + Table1[[#This Row],[yr]]</f>
        <v>2011</v>
      </c>
      <c r="U777" t="str">
        <f t="shared" si="97"/>
        <v>February</v>
      </c>
      <c r="V777" t="str">
        <f t="shared" si="98"/>
        <v>06 PM</v>
      </c>
      <c r="W777" t="b">
        <f>Table1[[#This Row],[holiday]]</f>
        <v>0</v>
      </c>
      <c r="X777" t="str">
        <f t="shared" si="99"/>
        <v>Friday</v>
      </c>
      <c r="Y777" t="str">
        <f t="shared" si="100"/>
        <v>Mist</v>
      </c>
      <c r="Z777" t="str">
        <f t="shared" si="101"/>
        <v>9.8 °C</v>
      </c>
      <c r="AA777" t="str">
        <f t="shared" si="101"/>
        <v>10.6 °C</v>
      </c>
      <c r="AB777" t="str">
        <f t="shared" si="102"/>
        <v>60 %</v>
      </c>
      <c r="AC777" t="str">
        <f t="shared" si="103"/>
        <v>7 km/h</v>
      </c>
      <c r="AD777">
        <f>Table1[[#This Row],[casual]]</f>
        <v>3</v>
      </c>
      <c r="AE777">
        <f>Table1[[#This Row],[registered]]</f>
        <v>152</v>
      </c>
      <c r="AF777">
        <f>Table1[[#This Row],[cnt]]</f>
        <v>155</v>
      </c>
    </row>
    <row r="778" spans="1:32" ht="15" thickBot="1" x14ac:dyDescent="0.35">
      <c r="A778" s="26">
        <v>777</v>
      </c>
      <c r="B778" s="17">
        <v>40578</v>
      </c>
      <c r="C778" s="10">
        <v>1</v>
      </c>
      <c r="D778" s="10">
        <v>0</v>
      </c>
      <c r="E778" s="10">
        <v>2</v>
      </c>
      <c r="F778" s="10">
        <v>19</v>
      </c>
      <c r="G778" s="18" t="b">
        <v>0</v>
      </c>
      <c r="H778" s="10">
        <v>5</v>
      </c>
      <c r="I778" s="10">
        <v>2</v>
      </c>
      <c r="J778" s="10">
        <v>0.24</v>
      </c>
      <c r="K778" s="10">
        <v>0.2424</v>
      </c>
      <c r="L778" s="10">
        <v>0.65</v>
      </c>
      <c r="M778" s="10">
        <v>0.1343</v>
      </c>
      <c r="N778" s="10">
        <v>1</v>
      </c>
      <c r="O778" s="10">
        <v>102</v>
      </c>
      <c r="P778" s="10">
        <v>103</v>
      </c>
      <c r="Q778" s="31">
        <v>777</v>
      </c>
      <c r="R778" s="32">
        <v>40578</v>
      </c>
      <c r="S778" s="33" t="str">
        <f t="shared" si="96"/>
        <v>Winter</v>
      </c>
      <c r="T778" s="33">
        <f>2011 + Table1[[#This Row],[yr]]</f>
        <v>2011</v>
      </c>
      <c r="U778" s="33" t="str">
        <f t="shared" si="97"/>
        <v>February</v>
      </c>
      <c r="V778" s="33" t="str">
        <f t="shared" si="98"/>
        <v>07 PM</v>
      </c>
      <c r="W778" s="33" t="b">
        <f>Table1[[#This Row],[holiday]]</f>
        <v>0</v>
      </c>
      <c r="X778" s="33" t="str">
        <f t="shared" si="99"/>
        <v>Friday</v>
      </c>
      <c r="Y778" s="33" t="str">
        <f t="shared" si="100"/>
        <v>Mist</v>
      </c>
      <c r="Z778" s="33" t="str">
        <f t="shared" si="101"/>
        <v>9.8 °C</v>
      </c>
      <c r="AA778" s="33" t="str">
        <f t="shared" si="101"/>
        <v>9.9 °C</v>
      </c>
      <c r="AB778" s="33" t="str">
        <f t="shared" si="102"/>
        <v>65 %</v>
      </c>
      <c r="AC778" s="33" t="str">
        <f t="shared" si="103"/>
        <v>9 km/h</v>
      </c>
      <c r="AD778" s="33">
        <f>Table1[[#This Row],[casual]]</f>
        <v>1</v>
      </c>
      <c r="AE778" s="33">
        <f>Table1[[#This Row],[registered]]</f>
        <v>102</v>
      </c>
      <c r="AF778" s="33">
        <f>Table1[[#This Row],[cnt]]</f>
        <v>103</v>
      </c>
    </row>
    <row r="779" spans="1:32" ht="15" thickBot="1" x14ac:dyDescent="0.35">
      <c r="A779" s="26">
        <v>778</v>
      </c>
      <c r="B779" s="17">
        <v>40578</v>
      </c>
      <c r="C779" s="10">
        <v>1</v>
      </c>
      <c r="D779" s="10">
        <v>0</v>
      </c>
      <c r="E779" s="10">
        <v>2</v>
      </c>
      <c r="F779" s="10">
        <v>20</v>
      </c>
      <c r="G779" s="18" t="b">
        <v>0</v>
      </c>
      <c r="H779" s="10">
        <v>5</v>
      </c>
      <c r="I779" s="10">
        <v>2</v>
      </c>
      <c r="J779" s="10">
        <v>0.24</v>
      </c>
      <c r="K779" s="10">
        <v>0.2424</v>
      </c>
      <c r="L779" s="10">
        <v>0.65</v>
      </c>
      <c r="M779" s="10">
        <v>0.16420000000000001</v>
      </c>
      <c r="N779" s="10">
        <v>2</v>
      </c>
      <c r="O779" s="10">
        <v>69</v>
      </c>
      <c r="P779" s="10">
        <v>71</v>
      </c>
      <c r="Q779" s="10">
        <v>778</v>
      </c>
      <c r="R779" s="17">
        <v>40578</v>
      </c>
      <c r="S779" t="str">
        <f t="shared" si="96"/>
        <v>Winter</v>
      </c>
      <c r="T779">
        <f>2011 + Table1[[#This Row],[yr]]</f>
        <v>2011</v>
      </c>
      <c r="U779" t="str">
        <f t="shared" si="97"/>
        <v>February</v>
      </c>
      <c r="V779" t="str">
        <f t="shared" si="98"/>
        <v>08 PM</v>
      </c>
      <c r="W779" t="b">
        <f>Table1[[#This Row],[holiday]]</f>
        <v>0</v>
      </c>
      <c r="X779" t="str">
        <f t="shared" si="99"/>
        <v>Friday</v>
      </c>
      <c r="Y779" t="str">
        <f t="shared" si="100"/>
        <v>Mist</v>
      </c>
      <c r="Z779" t="str">
        <f t="shared" si="101"/>
        <v>9.8 °C</v>
      </c>
      <c r="AA779" t="str">
        <f t="shared" si="101"/>
        <v>9.9 °C</v>
      </c>
      <c r="AB779" t="str">
        <f t="shared" si="102"/>
        <v>65 %</v>
      </c>
      <c r="AC779" t="str">
        <f t="shared" si="103"/>
        <v>11 km/h</v>
      </c>
      <c r="AD779">
        <f>Table1[[#This Row],[casual]]</f>
        <v>2</v>
      </c>
      <c r="AE779">
        <f>Table1[[#This Row],[registered]]</f>
        <v>69</v>
      </c>
      <c r="AF779">
        <f>Table1[[#This Row],[cnt]]</f>
        <v>71</v>
      </c>
    </row>
    <row r="780" spans="1:32" ht="15" thickBot="1" x14ac:dyDescent="0.35">
      <c r="A780" s="26">
        <v>779</v>
      </c>
      <c r="B780" s="17">
        <v>40578</v>
      </c>
      <c r="C780" s="10">
        <v>1</v>
      </c>
      <c r="D780" s="10">
        <v>0</v>
      </c>
      <c r="E780" s="10">
        <v>2</v>
      </c>
      <c r="F780" s="10">
        <v>21</v>
      </c>
      <c r="G780" s="18" t="b">
        <v>0</v>
      </c>
      <c r="H780" s="10">
        <v>5</v>
      </c>
      <c r="I780" s="10">
        <v>2</v>
      </c>
      <c r="J780" s="10">
        <v>0.24</v>
      </c>
      <c r="K780" s="10">
        <v>0.2424</v>
      </c>
      <c r="L780" s="10">
        <v>0.7</v>
      </c>
      <c r="M780" s="10">
        <v>0.16420000000000001</v>
      </c>
      <c r="N780" s="10">
        <v>2</v>
      </c>
      <c r="O780" s="10">
        <v>41</v>
      </c>
      <c r="P780" s="10">
        <v>43</v>
      </c>
      <c r="Q780" s="31">
        <v>779</v>
      </c>
      <c r="R780" s="32">
        <v>40578</v>
      </c>
      <c r="S780" s="33" t="str">
        <f t="shared" si="96"/>
        <v>Winter</v>
      </c>
      <c r="T780" s="33">
        <f>2011 + Table1[[#This Row],[yr]]</f>
        <v>2011</v>
      </c>
      <c r="U780" s="33" t="str">
        <f t="shared" si="97"/>
        <v>February</v>
      </c>
      <c r="V780" s="33" t="str">
        <f t="shared" si="98"/>
        <v>09 PM</v>
      </c>
      <c r="W780" s="33" t="b">
        <f>Table1[[#This Row],[holiday]]</f>
        <v>0</v>
      </c>
      <c r="X780" s="33" t="str">
        <f t="shared" si="99"/>
        <v>Friday</v>
      </c>
      <c r="Y780" s="33" t="str">
        <f t="shared" si="100"/>
        <v>Mist</v>
      </c>
      <c r="Z780" s="33" t="str">
        <f t="shared" si="101"/>
        <v>9.8 °C</v>
      </c>
      <c r="AA780" s="33" t="str">
        <f t="shared" si="101"/>
        <v>9.9 °C</v>
      </c>
      <c r="AB780" s="33" t="str">
        <f t="shared" si="102"/>
        <v>70 %</v>
      </c>
      <c r="AC780" s="33" t="str">
        <f t="shared" si="103"/>
        <v>11 km/h</v>
      </c>
      <c r="AD780" s="33">
        <f>Table1[[#This Row],[casual]]</f>
        <v>2</v>
      </c>
      <c r="AE780" s="33">
        <f>Table1[[#This Row],[registered]]</f>
        <v>41</v>
      </c>
      <c r="AF780" s="33">
        <f>Table1[[#This Row],[cnt]]</f>
        <v>43</v>
      </c>
    </row>
    <row r="781" spans="1:32" ht="15" thickBot="1" x14ac:dyDescent="0.35">
      <c r="A781" s="26">
        <v>780</v>
      </c>
      <c r="B781" s="17">
        <v>40578</v>
      </c>
      <c r="C781" s="10">
        <v>1</v>
      </c>
      <c r="D781" s="10">
        <v>0</v>
      </c>
      <c r="E781" s="10">
        <v>2</v>
      </c>
      <c r="F781" s="10">
        <v>22</v>
      </c>
      <c r="G781" s="18" t="b">
        <v>0</v>
      </c>
      <c r="H781" s="10">
        <v>5</v>
      </c>
      <c r="I781" s="10">
        <v>2</v>
      </c>
      <c r="J781" s="10">
        <v>0.24</v>
      </c>
      <c r="K781" s="10">
        <v>0.2424</v>
      </c>
      <c r="L781" s="10">
        <v>0.65</v>
      </c>
      <c r="M781" s="10">
        <v>0.16420000000000001</v>
      </c>
      <c r="N781" s="10">
        <v>1</v>
      </c>
      <c r="O781" s="10">
        <v>45</v>
      </c>
      <c r="P781" s="10">
        <v>46</v>
      </c>
      <c r="Q781" s="10">
        <v>780</v>
      </c>
      <c r="R781" s="17">
        <v>40578</v>
      </c>
      <c r="S781" t="str">
        <f t="shared" si="96"/>
        <v>Winter</v>
      </c>
      <c r="T781">
        <f>2011 + Table1[[#This Row],[yr]]</f>
        <v>2011</v>
      </c>
      <c r="U781" t="str">
        <f t="shared" si="97"/>
        <v>February</v>
      </c>
      <c r="V781" t="str">
        <f t="shared" si="98"/>
        <v>10 PM</v>
      </c>
      <c r="W781" t="b">
        <f>Table1[[#This Row],[holiday]]</f>
        <v>0</v>
      </c>
      <c r="X781" t="str">
        <f t="shared" si="99"/>
        <v>Friday</v>
      </c>
      <c r="Y781" t="str">
        <f t="shared" si="100"/>
        <v>Mist</v>
      </c>
      <c r="Z781" t="str">
        <f t="shared" si="101"/>
        <v>9.8 °C</v>
      </c>
      <c r="AA781" t="str">
        <f t="shared" si="101"/>
        <v>9.9 °C</v>
      </c>
      <c r="AB781" t="str">
        <f t="shared" si="102"/>
        <v>65 %</v>
      </c>
      <c r="AC781" t="str">
        <f t="shared" si="103"/>
        <v>11 km/h</v>
      </c>
      <c r="AD781">
        <f>Table1[[#This Row],[casual]]</f>
        <v>1</v>
      </c>
      <c r="AE781">
        <f>Table1[[#This Row],[registered]]</f>
        <v>45</v>
      </c>
      <c r="AF781">
        <f>Table1[[#This Row],[cnt]]</f>
        <v>46</v>
      </c>
    </row>
    <row r="782" spans="1:32" ht="15" thickBot="1" x14ac:dyDescent="0.35">
      <c r="A782" s="26">
        <v>781</v>
      </c>
      <c r="B782" s="17">
        <v>40578</v>
      </c>
      <c r="C782" s="10">
        <v>1</v>
      </c>
      <c r="D782" s="10">
        <v>0</v>
      </c>
      <c r="E782" s="10">
        <v>2</v>
      </c>
      <c r="F782" s="10">
        <v>23</v>
      </c>
      <c r="G782" s="18" t="b">
        <v>0</v>
      </c>
      <c r="H782" s="10">
        <v>5</v>
      </c>
      <c r="I782" s="10">
        <v>2</v>
      </c>
      <c r="J782" s="10">
        <v>0.24</v>
      </c>
      <c r="K782" s="10">
        <v>0.2424</v>
      </c>
      <c r="L782" s="10">
        <v>0.7</v>
      </c>
      <c r="M782" s="10">
        <v>0.1343</v>
      </c>
      <c r="N782" s="10">
        <v>1</v>
      </c>
      <c r="O782" s="10">
        <v>30</v>
      </c>
      <c r="P782" s="10">
        <v>31</v>
      </c>
      <c r="Q782" s="31">
        <v>781</v>
      </c>
      <c r="R782" s="32">
        <v>40578</v>
      </c>
      <c r="S782" s="33" t="str">
        <f t="shared" si="96"/>
        <v>Winter</v>
      </c>
      <c r="T782" s="33">
        <f>2011 + Table1[[#This Row],[yr]]</f>
        <v>2011</v>
      </c>
      <c r="U782" s="33" t="str">
        <f t="shared" si="97"/>
        <v>February</v>
      </c>
      <c r="V782" s="33" t="str">
        <f t="shared" si="98"/>
        <v>11 PM</v>
      </c>
      <c r="W782" s="33" t="b">
        <f>Table1[[#This Row],[holiday]]</f>
        <v>0</v>
      </c>
      <c r="X782" s="33" t="str">
        <f t="shared" si="99"/>
        <v>Friday</v>
      </c>
      <c r="Y782" s="33" t="str">
        <f t="shared" si="100"/>
        <v>Mist</v>
      </c>
      <c r="Z782" s="33" t="str">
        <f t="shared" si="101"/>
        <v>9.8 °C</v>
      </c>
      <c r="AA782" s="33" t="str">
        <f t="shared" si="101"/>
        <v>9.9 °C</v>
      </c>
      <c r="AB782" s="33" t="str">
        <f t="shared" si="102"/>
        <v>70 %</v>
      </c>
      <c r="AC782" s="33" t="str">
        <f t="shared" si="103"/>
        <v>9 km/h</v>
      </c>
      <c r="AD782" s="33">
        <f>Table1[[#This Row],[casual]]</f>
        <v>1</v>
      </c>
      <c r="AE782" s="33">
        <f>Table1[[#This Row],[registered]]</f>
        <v>30</v>
      </c>
      <c r="AF782" s="33">
        <f>Table1[[#This Row],[cnt]]</f>
        <v>31</v>
      </c>
    </row>
    <row r="783" spans="1:32" ht="15" thickBot="1" x14ac:dyDescent="0.35">
      <c r="A783" s="26">
        <v>782</v>
      </c>
      <c r="B783" s="17">
        <v>40579</v>
      </c>
      <c r="C783" s="10">
        <v>1</v>
      </c>
      <c r="D783" s="10">
        <v>0</v>
      </c>
      <c r="E783" s="10">
        <v>2</v>
      </c>
      <c r="F783" s="10">
        <v>0</v>
      </c>
      <c r="G783" s="18" t="b">
        <v>0</v>
      </c>
      <c r="H783" s="10">
        <v>6</v>
      </c>
      <c r="I783" s="10">
        <v>2</v>
      </c>
      <c r="J783" s="10">
        <v>0.24</v>
      </c>
      <c r="K783" s="10">
        <v>0.2424</v>
      </c>
      <c r="L783" s="10">
        <v>0.7</v>
      </c>
      <c r="M783" s="10">
        <v>0.16420000000000001</v>
      </c>
      <c r="N783" s="10">
        <v>3</v>
      </c>
      <c r="O783" s="10">
        <v>36</v>
      </c>
      <c r="P783" s="10">
        <v>39</v>
      </c>
      <c r="Q783" s="10">
        <v>782</v>
      </c>
      <c r="R783" s="17">
        <v>40579</v>
      </c>
      <c r="S783" t="str">
        <f t="shared" si="96"/>
        <v>Winter</v>
      </c>
      <c r="T783">
        <f>2011 + Table1[[#This Row],[yr]]</f>
        <v>2011</v>
      </c>
      <c r="U783" t="str">
        <f t="shared" si="97"/>
        <v>February</v>
      </c>
      <c r="V783" t="str">
        <f t="shared" si="98"/>
        <v>12 AM</v>
      </c>
      <c r="W783" t="b">
        <f>Table1[[#This Row],[holiday]]</f>
        <v>0</v>
      </c>
      <c r="X783" t="str">
        <f t="shared" si="99"/>
        <v>Saturday</v>
      </c>
      <c r="Y783" t="str">
        <f t="shared" si="100"/>
        <v>Mist</v>
      </c>
      <c r="Z783" t="str">
        <f t="shared" si="101"/>
        <v>9.8 °C</v>
      </c>
      <c r="AA783" t="str">
        <f t="shared" si="101"/>
        <v>9.9 °C</v>
      </c>
      <c r="AB783" t="str">
        <f t="shared" si="102"/>
        <v>70 %</v>
      </c>
      <c r="AC783" t="str">
        <f t="shared" si="103"/>
        <v>11 km/h</v>
      </c>
      <c r="AD783">
        <f>Table1[[#This Row],[casual]]</f>
        <v>3</v>
      </c>
      <c r="AE783">
        <f>Table1[[#This Row],[registered]]</f>
        <v>36</v>
      </c>
      <c r="AF783">
        <f>Table1[[#This Row],[cnt]]</f>
        <v>39</v>
      </c>
    </row>
    <row r="784" spans="1:32" ht="15" thickBot="1" x14ac:dyDescent="0.35">
      <c r="A784" s="26">
        <v>783</v>
      </c>
      <c r="B784" s="17">
        <v>40579</v>
      </c>
      <c r="C784" s="10">
        <v>1</v>
      </c>
      <c r="D784" s="10">
        <v>0</v>
      </c>
      <c r="E784" s="10">
        <v>2</v>
      </c>
      <c r="F784" s="10">
        <v>1</v>
      </c>
      <c r="G784" s="18" t="b">
        <v>0</v>
      </c>
      <c r="H784" s="10">
        <v>6</v>
      </c>
      <c r="I784" s="10">
        <v>2</v>
      </c>
      <c r="J784" s="10">
        <v>0.24</v>
      </c>
      <c r="K784" s="10">
        <v>0.2424</v>
      </c>
      <c r="L784" s="10">
        <v>0.65</v>
      </c>
      <c r="M784" s="10">
        <v>0.16420000000000001</v>
      </c>
      <c r="N784" s="10">
        <v>1</v>
      </c>
      <c r="O784" s="10">
        <v>17</v>
      </c>
      <c r="P784" s="10">
        <v>18</v>
      </c>
      <c r="Q784" s="31">
        <v>783</v>
      </c>
      <c r="R784" s="32">
        <v>40579</v>
      </c>
      <c r="S784" s="33" t="str">
        <f t="shared" si="96"/>
        <v>Winter</v>
      </c>
      <c r="T784" s="33">
        <f>2011 + Table1[[#This Row],[yr]]</f>
        <v>2011</v>
      </c>
      <c r="U784" s="33" t="str">
        <f t="shared" si="97"/>
        <v>February</v>
      </c>
      <c r="V784" s="33" t="str">
        <f t="shared" si="98"/>
        <v>01 AM</v>
      </c>
      <c r="W784" s="33" t="b">
        <f>Table1[[#This Row],[holiday]]</f>
        <v>0</v>
      </c>
      <c r="X784" s="33" t="str">
        <f t="shared" si="99"/>
        <v>Saturday</v>
      </c>
      <c r="Y784" s="33" t="str">
        <f t="shared" si="100"/>
        <v>Mist</v>
      </c>
      <c r="Z784" s="33" t="str">
        <f t="shared" si="101"/>
        <v>9.8 °C</v>
      </c>
      <c r="AA784" s="33" t="str">
        <f t="shared" si="101"/>
        <v>9.9 °C</v>
      </c>
      <c r="AB784" s="33" t="str">
        <f t="shared" si="102"/>
        <v>65 %</v>
      </c>
      <c r="AC784" s="33" t="str">
        <f t="shared" si="103"/>
        <v>11 km/h</v>
      </c>
      <c r="AD784" s="33">
        <f>Table1[[#This Row],[casual]]</f>
        <v>1</v>
      </c>
      <c r="AE784" s="33">
        <f>Table1[[#This Row],[registered]]</f>
        <v>17</v>
      </c>
      <c r="AF784" s="33">
        <f>Table1[[#This Row],[cnt]]</f>
        <v>18</v>
      </c>
    </row>
    <row r="785" spans="1:32" ht="15" thickBot="1" x14ac:dyDescent="0.35">
      <c r="A785" s="26">
        <v>784</v>
      </c>
      <c r="B785" s="17">
        <v>40579</v>
      </c>
      <c r="C785" s="10">
        <v>1</v>
      </c>
      <c r="D785" s="10">
        <v>0</v>
      </c>
      <c r="E785" s="10">
        <v>2</v>
      </c>
      <c r="F785" s="10">
        <v>2</v>
      </c>
      <c r="G785" s="18" t="b">
        <v>0</v>
      </c>
      <c r="H785" s="10">
        <v>6</v>
      </c>
      <c r="I785" s="10">
        <v>2</v>
      </c>
      <c r="J785" s="10">
        <v>0.24</v>
      </c>
      <c r="K785" s="10">
        <v>0.2424</v>
      </c>
      <c r="L785" s="10">
        <v>0.75</v>
      </c>
      <c r="M785" s="10">
        <v>0.16420000000000001</v>
      </c>
      <c r="N785" s="10">
        <v>5</v>
      </c>
      <c r="O785" s="10">
        <v>12</v>
      </c>
      <c r="P785" s="10">
        <v>17</v>
      </c>
      <c r="Q785" s="10">
        <v>784</v>
      </c>
      <c r="R785" s="17">
        <v>40579</v>
      </c>
      <c r="S785" t="str">
        <f t="shared" si="96"/>
        <v>Winter</v>
      </c>
      <c r="T785">
        <f>2011 + Table1[[#This Row],[yr]]</f>
        <v>2011</v>
      </c>
      <c r="U785" t="str">
        <f t="shared" si="97"/>
        <v>February</v>
      </c>
      <c r="V785" t="str">
        <f t="shared" si="98"/>
        <v>02 AM</v>
      </c>
      <c r="W785" t="b">
        <f>Table1[[#This Row],[holiday]]</f>
        <v>0</v>
      </c>
      <c r="X785" t="str">
        <f t="shared" si="99"/>
        <v>Saturday</v>
      </c>
      <c r="Y785" t="str">
        <f t="shared" si="100"/>
        <v>Mist</v>
      </c>
      <c r="Z785" t="str">
        <f t="shared" si="101"/>
        <v>9.8 °C</v>
      </c>
      <c r="AA785" t="str">
        <f t="shared" si="101"/>
        <v>9.9 °C</v>
      </c>
      <c r="AB785" t="str">
        <f t="shared" si="102"/>
        <v>75 %</v>
      </c>
      <c r="AC785" t="str">
        <f t="shared" si="103"/>
        <v>11 km/h</v>
      </c>
      <c r="AD785">
        <f>Table1[[#This Row],[casual]]</f>
        <v>5</v>
      </c>
      <c r="AE785">
        <f>Table1[[#This Row],[registered]]</f>
        <v>12</v>
      </c>
      <c r="AF785">
        <f>Table1[[#This Row],[cnt]]</f>
        <v>17</v>
      </c>
    </row>
    <row r="786" spans="1:32" ht="15" thickBot="1" x14ac:dyDescent="0.35">
      <c r="A786" s="26">
        <v>785</v>
      </c>
      <c r="B786" s="17">
        <v>40579</v>
      </c>
      <c r="C786" s="10">
        <v>1</v>
      </c>
      <c r="D786" s="10">
        <v>0</v>
      </c>
      <c r="E786" s="10">
        <v>2</v>
      </c>
      <c r="F786" s="10">
        <v>3</v>
      </c>
      <c r="G786" s="18" t="b">
        <v>0</v>
      </c>
      <c r="H786" s="10">
        <v>6</v>
      </c>
      <c r="I786" s="10">
        <v>2</v>
      </c>
      <c r="J786" s="10">
        <v>0.24</v>
      </c>
      <c r="K786" s="10">
        <v>0.2424</v>
      </c>
      <c r="L786" s="10">
        <v>0.75</v>
      </c>
      <c r="M786" s="10">
        <v>0.16420000000000001</v>
      </c>
      <c r="N786" s="10">
        <v>1</v>
      </c>
      <c r="O786" s="10">
        <v>10</v>
      </c>
      <c r="P786" s="10">
        <v>11</v>
      </c>
      <c r="Q786" s="31">
        <v>785</v>
      </c>
      <c r="R786" s="32">
        <v>40579</v>
      </c>
      <c r="S786" s="33" t="str">
        <f t="shared" si="96"/>
        <v>Winter</v>
      </c>
      <c r="T786" s="33">
        <f>2011 + Table1[[#This Row],[yr]]</f>
        <v>2011</v>
      </c>
      <c r="U786" s="33" t="str">
        <f t="shared" si="97"/>
        <v>February</v>
      </c>
      <c r="V786" s="33" t="str">
        <f t="shared" si="98"/>
        <v>03 AM</v>
      </c>
      <c r="W786" s="33" t="b">
        <f>Table1[[#This Row],[holiday]]</f>
        <v>0</v>
      </c>
      <c r="X786" s="33" t="str">
        <f t="shared" si="99"/>
        <v>Saturday</v>
      </c>
      <c r="Y786" s="33" t="str">
        <f t="shared" si="100"/>
        <v>Mist</v>
      </c>
      <c r="Z786" s="33" t="str">
        <f t="shared" si="101"/>
        <v>9.8 °C</v>
      </c>
      <c r="AA786" s="33" t="str">
        <f t="shared" si="101"/>
        <v>9.9 °C</v>
      </c>
      <c r="AB786" s="33" t="str">
        <f t="shared" si="102"/>
        <v>75 %</v>
      </c>
      <c r="AC786" s="33" t="str">
        <f t="shared" si="103"/>
        <v>11 km/h</v>
      </c>
      <c r="AD786" s="33">
        <f>Table1[[#This Row],[casual]]</f>
        <v>1</v>
      </c>
      <c r="AE786" s="33">
        <f>Table1[[#This Row],[registered]]</f>
        <v>10</v>
      </c>
      <c r="AF786" s="33">
        <f>Table1[[#This Row],[cnt]]</f>
        <v>11</v>
      </c>
    </row>
    <row r="787" spans="1:32" ht="15" thickBot="1" x14ac:dyDescent="0.35">
      <c r="A787" s="26">
        <v>786</v>
      </c>
      <c r="B787" s="17">
        <v>40579</v>
      </c>
      <c r="C787" s="10">
        <v>1</v>
      </c>
      <c r="D787" s="10">
        <v>0</v>
      </c>
      <c r="E787" s="10">
        <v>2</v>
      </c>
      <c r="F787" s="10">
        <v>4</v>
      </c>
      <c r="G787" s="18" t="b">
        <v>0</v>
      </c>
      <c r="H787" s="10">
        <v>6</v>
      </c>
      <c r="I787" s="10">
        <v>3</v>
      </c>
      <c r="J787" s="10">
        <v>0.22</v>
      </c>
      <c r="K787" s="10">
        <v>0.2273</v>
      </c>
      <c r="L787" s="10">
        <v>0.93</v>
      </c>
      <c r="M787" s="10">
        <v>0.1343</v>
      </c>
      <c r="N787" s="10">
        <v>0</v>
      </c>
      <c r="O787" s="10">
        <v>8</v>
      </c>
      <c r="P787" s="10">
        <v>8</v>
      </c>
      <c r="Q787" s="10">
        <v>786</v>
      </c>
      <c r="R787" s="17">
        <v>40579</v>
      </c>
      <c r="S787" t="str">
        <f t="shared" si="96"/>
        <v>Winter</v>
      </c>
      <c r="T787">
        <f>2011 + Table1[[#This Row],[yr]]</f>
        <v>2011</v>
      </c>
      <c r="U787" t="str">
        <f t="shared" si="97"/>
        <v>February</v>
      </c>
      <c r="V787" t="str">
        <f t="shared" si="98"/>
        <v>04 AM</v>
      </c>
      <c r="W787" t="b">
        <f>Table1[[#This Row],[holiday]]</f>
        <v>0</v>
      </c>
      <c r="X787" t="str">
        <f t="shared" si="99"/>
        <v>Saturday</v>
      </c>
      <c r="Y787" t="str">
        <f t="shared" si="100"/>
        <v>Light Snow/Rain</v>
      </c>
      <c r="Z787" t="str">
        <f t="shared" si="101"/>
        <v>9 °C</v>
      </c>
      <c r="AA787" t="str">
        <f t="shared" si="101"/>
        <v>9.3 °C</v>
      </c>
      <c r="AB787" t="str">
        <f t="shared" si="102"/>
        <v>93 %</v>
      </c>
      <c r="AC787" t="str">
        <f t="shared" si="103"/>
        <v>9 km/h</v>
      </c>
      <c r="AD787">
        <f>Table1[[#This Row],[casual]]</f>
        <v>0</v>
      </c>
      <c r="AE787">
        <f>Table1[[#This Row],[registered]]</f>
        <v>8</v>
      </c>
      <c r="AF787">
        <f>Table1[[#This Row],[cnt]]</f>
        <v>8</v>
      </c>
    </row>
    <row r="788" spans="1:32" ht="15" thickBot="1" x14ac:dyDescent="0.35">
      <c r="A788" s="26">
        <v>787</v>
      </c>
      <c r="B788" s="17">
        <v>40579</v>
      </c>
      <c r="C788" s="10">
        <v>1</v>
      </c>
      <c r="D788" s="10">
        <v>0</v>
      </c>
      <c r="E788" s="10">
        <v>2</v>
      </c>
      <c r="F788" s="10">
        <v>5</v>
      </c>
      <c r="G788" s="18" t="b">
        <v>0</v>
      </c>
      <c r="H788" s="10">
        <v>6</v>
      </c>
      <c r="I788" s="10">
        <v>3</v>
      </c>
      <c r="J788" s="10">
        <v>0.2</v>
      </c>
      <c r="K788" s="10">
        <v>0.2273</v>
      </c>
      <c r="L788" s="10">
        <v>1</v>
      </c>
      <c r="M788" s="10">
        <v>8.9599999999999999E-2</v>
      </c>
      <c r="N788" s="10">
        <v>0</v>
      </c>
      <c r="O788" s="10">
        <v>9</v>
      </c>
      <c r="P788" s="10">
        <v>9</v>
      </c>
      <c r="Q788" s="31">
        <v>787</v>
      </c>
      <c r="R788" s="32">
        <v>40579</v>
      </c>
      <c r="S788" s="33" t="str">
        <f t="shared" si="96"/>
        <v>Winter</v>
      </c>
      <c r="T788" s="33">
        <f>2011 + Table1[[#This Row],[yr]]</f>
        <v>2011</v>
      </c>
      <c r="U788" s="33" t="str">
        <f t="shared" si="97"/>
        <v>February</v>
      </c>
      <c r="V788" s="33" t="str">
        <f t="shared" si="98"/>
        <v>05 AM</v>
      </c>
      <c r="W788" s="33" t="b">
        <f>Table1[[#This Row],[holiday]]</f>
        <v>0</v>
      </c>
      <c r="X788" s="33" t="str">
        <f t="shared" si="99"/>
        <v>Saturday</v>
      </c>
      <c r="Y788" s="33" t="str">
        <f t="shared" si="100"/>
        <v>Light Snow/Rain</v>
      </c>
      <c r="Z788" s="33" t="str">
        <f t="shared" si="101"/>
        <v>8.2 °C</v>
      </c>
      <c r="AA788" s="33" t="str">
        <f t="shared" si="101"/>
        <v>9.3 °C</v>
      </c>
      <c r="AB788" s="33" t="str">
        <f t="shared" si="102"/>
        <v>100 %</v>
      </c>
      <c r="AC788" s="33" t="str">
        <f t="shared" si="103"/>
        <v>6 km/h</v>
      </c>
      <c r="AD788" s="33">
        <f>Table1[[#This Row],[casual]]</f>
        <v>0</v>
      </c>
      <c r="AE788" s="33">
        <f>Table1[[#This Row],[registered]]</f>
        <v>9</v>
      </c>
      <c r="AF788" s="33">
        <f>Table1[[#This Row],[cnt]]</f>
        <v>9</v>
      </c>
    </row>
    <row r="789" spans="1:32" ht="15" thickBot="1" x14ac:dyDescent="0.35">
      <c r="A789" s="26">
        <v>788</v>
      </c>
      <c r="B789" s="17">
        <v>40579</v>
      </c>
      <c r="C789" s="10">
        <v>1</v>
      </c>
      <c r="D789" s="10">
        <v>0</v>
      </c>
      <c r="E789" s="10">
        <v>2</v>
      </c>
      <c r="F789" s="10">
        <v>6</v>
      </c>
      <c r="G789" s="18" t="b">
        <v>0</v>
      </c>
      <c r="H789" s="10">
        <v>6</v>
      </c>
      <c r="I789" s="10">
        <v>3</v>
      </c>
      <c r="J789" s="10">
        <v>0.2</v>
      </c>
      <c r="K789" s="10">
        <v>0.2576</v>
      </c>
      <c r="L789" s="10">
        <v>1</v>
      </c>
      <c r="M789" s="10">
        <v>0</v>
      </c>
      <c r="N789" s="10">
        <v>0</v>
      </c>
      <c r="O789" s="10">
        <v>4</v>
      </c>
      <c r="P789" s="10">
        <v>4</v>
      </c>
      <c r="Q789" s="10">
        <v>788</v>
      </c>
      <c r="R789" s="17">
        <v>40579</v>
      </c>
      <c r="S789" t="str">
        <f t="shared" si="96"/>
        <v>Winter</v>
      </c>
      <c r="T789">
        <f>2011 + Table1[[#This Row],[yr]]</f>
        <v>2011</v>
      </c>
      <c r="U789" t="str">
        <f t="shared" si="97"/>
        <v>February</v>
      </c>
      <c r="V789" t="str">
        <f t="shared" si="98"/>
        <v>06 AM</v>
      </c>
      <c r="W789" t="b">
        <f>Table1[[#This Row],[holiday]]</f>
        <v>0</v>
      </c>
      <c r="X789" t="str">
        <f t="shared" si="99"/>
        <v>Saturday</v>
      </c>
      <c r="Y789" t="str">
        <f t="shared" si="100"/>
        <v>Light Snow/Rain</v>
      </c>
      <c r="Z789" t="str">
        <f t="shared" si="101"/>
        <v>8.2 °C</v>
      </c>
      <c r="AA789" t="str">
        <f t="shared" si="101"/>
        <v>10.6 °C</v>
      </c>
      <c r="AB789" t="str">
        <f t="shared" si="102"/>
        <v>100 %</v>
      </c>
      <c r="AC789" t="str">
        <f t="shared" si="103"/>
        <v>0 km/h</v>
      </c>
      <c r="AD789">
        <f>Table1[[#This Row],[casual]]</f>
        <v>0</v>
      </c>
      <c r="AE789">
        <f>Table1[[#This Row],[registered]]</f>
        <v>4</v>
      </c>
      <c r="AF789">
        <f>Table1[[#This Row],[cnt]]</f>
        <v>4</v>
      </c>
    </row>
    <row r="790" spans="1:32" ht="15" thickBot="1" x14ac:dyDescent="0.35">
      <c r="A790" s="26">
        <v>789</v>
      </c>
      <c r="B790" s="17">
        <v>40579</v>
      </c>
      <c r="C790" s="10">
        <v>1</v>
      </c>
      <c r="D790" s="10">
        <v>0</v>
      </c>
      <c r="E790" s="10">
        <v>2</v>
      </c>
      <c r="F790" s="10">
        <v>7</v>
      </c>
      <c r="G790" s="18" t="b">
        <v>0</v>
      </c>
      <c r="H790" s="10">
        <v>6</v>
      </c>
      <c r="I790" s="10">
        <v>3</v>
      </c>
      <c r="J790" s="10">
        <v>0.22</v>
      </c>
      <c r="K790" s="10">
        <v>0.2576</v>
      </c>
      <c r="L790" s="10">
        <v>0.93</v>
      </c>
      <c r="M790" s="10">
        <v>8.9599999999999999E-2</v>
      </c>
      <c r="N790" s="10">
        <v>0</v>
      </c>
      <c r="O790" s="10">
        <v>4</v>
      </c>
      <c r="P790" s="10">
        <v>4</v>
      </c>
      <c r="Q790" s="31">
        <v>789</v>
      </c>
      <c r="R790" s="32">
        <v>40579</v>
      </c>
      <c r="S790" s="33" t="str">
        <f t="shared" si="96"/>
        <v>Winter</v>
      </c>
      <c r="T790" s="33">
        <f>2011 + Table1[[#This Row],[yr]]</f>
        <v>2011</v>
      </c>
      <c r="U790" s="33" t="str">
        <f t="shared" si="97"/>
        <v>February</v>
      </c>
      <c r="V790" s="33" t="str">
        <f t="shared" si="98"/>
        <v>07 AM</v>
      </c>
      <c r="W790" s="33" t="b">
        <f>Table1[[#This Row],[holiday]]</f>
        <v>0</v>
      </c>
      <c r="X790" s="33" t="str">
        <f t="shared" si="99"/>
        <v>Saturday</v>
      </c>
      <c r="Y790" s="33" t="str">
        <f t="shared" si="100"/>
        <v>Light Snow/Rain</v>
      </c>
      <c r="Z790" s="33" t="str">
        <f t="shared" si="101"/>
        <v>9 °C</v>
      </c>
      <c r="AA790" s="33" t="str">
        <f t="shared" si="101"/>
        <v>10.6 °C</v>
      </c>
      <c r="AB790" s="33" t="str">
        <f t="shared" si="102"/>
        <v>93 %</v>
      </c>
      <c r="AC790" s="33" t="str">
        <f t="shared" si="103"/>
        <v>6 km/h</v>
      </c>
      <c r="AD790" s="33">
        <f>Table1[[#This Row],[casual]]</f>
        <v>0</v>
      </c>
      <c r="AE790" s="33">
        <f>Table1[[#This Row],[registered]]</f>
        <v>4</v>
      </c>
      <c r="AF790" s="33">
        <f>Table1[[#This Row],[cnt]]</f>
        <v>4</v>
      </c>
    </row>
    <row r="791" spans="1:32" ht="15" thickBot="1" x14ac:dyDescent="0.35">
      <c r="A791" s="26">
        <v>790</v>
      </c>
      <c r="B791" s="17">
        <v>40579</v>
      </c>
      <c r="C791" s="10">
        <v>1</v>
      </c>
      <c r="D791" s="10">
        <v>0</v>
      </c>
      <c r="E791" s="10">
        <v>2</v>
      </c>
      <c r="F791" s="10">
        <v>8</v>
      </c>
      <c r="G791" s="18" t="b">
        <v>0</v>
      </c>
      <c r="H791" s="10">
        <v>6</v>
      </c>
      <c r="I791" s="10">
        <v>3</v>
      </c>
      <c r="J791" s="10">
        <v>0.2</v>
      </c>
      <c r="K791" s="10">
        <v>0.2273</v>
      </c>
      <c r="L791" s="10">
        <v>1</v>
      </c>
      <c r="M791" s="10">
        <v>8.9599999999999999E-2</v>
      </c>
      <c r="N791" s="10">
        <v>0</v>
      </c>
      <c r="O791" s="10">
        <v>10</v>
      </c>
      <c r="P791" s="10">
        <v>10</v>
      </c>
      <c r="Q791" s="10">
        <v>790</v>
      </c>
      <c r="R791" s="17">
        <v>40579</v>
      </c>
      <c r="S791" t="str">
        <f t="shared" si="96"/>
        <v>Winter</v>
      </c>
      <c r="T791">
        <f>2011 + Table1[[#This Row],[yr]]</f>
        <v>2011</v>
      </c>
      <c r="U791" t="str">
        <f t="shared" si="97"/>
        <v>February</v>
      </c>
      <c r="V791" t="str">
        <f t="shared" si="98"/>
        <v>08 AM</v>
      </c>
      <c r="W791" t="b">
        <f>Table1[[#This Row],[holiday]]</f>
        <v>0</v>
      </c>
      <c r="X791" t="str">
        <f t="shared" si="99"/>
        <v>Saturday</v>
      </c>
      <c r="Y791" t="str">
        <f t="shared" si="100"/>
        <v>Light Snow/Rain</v>
      </c>
      <c r="Z791" t="str">
        <f t="shared" si="101"/>
        <v>8.2 °C</v>
      </c>
      <c r="AA791" t="str">
        <f t="shared" si="101"/>
        <v>9.3 °C</v>
      </c>
      <c r="AB791" t="str">
        <f t="shared" si="102"/>
        <v>100 %</v>
      </c>
      <c r="AC791" t="str">
        <f t="shared" si="103"/>
        <v>6 km/h</v>
      </c>
      <c r="AD791">
        <f>Table1[[#This Row],[casual]]</f>
        <v>0</v>
      </c>
      <c r="AE791">
        <f>Table1[[#This Row],[registered]]</f>
        <v>10</v>
      </c>
      <c r="AF791">
        <f>Table1[[#This Row],[cnt]]</f>
        <v>10</v>
      </c>
    </row>
    <row r="792" spans="1:32" ht="15" thickBot="1" x14ac:dyDescent="0.35">
      <c r="A792" s="26">
        <v>791</v>
      </c>
      <c r="B792" s="17">
        <v>40579</v>
      </c>
      <c r="C792" s="10">
        <v>1</v>
      </c>
      <c r="D792" s="10">
        <v>0</v>
      </c>
      <c r="E792" s="10">
        <v>2</v>
      </c>
      <c r="F792" s="10">
        <v>9</v>
      </c>
      <c r="G792" s="18" t="b">
        <v>0</v>
      </c>
      <c r="H792" s="10">
        <v>6</v>
      </c>
      <c r="I792" s="10">
        <v>3</v>
      </c>
      <c r="J792" s="10">
        <v>0.2</v>
      </c>
      <c r="K792" s="10">
        <v>0.2273</v>
      </c>
      <c r="L792" s="10">
        <v>1</v>
      </c>
      <c r="M792" s="10">
        <v>8.9599999999999999E-2</v>
      </c>
      <c r="N792" s="10">
        <v>3</v>
      </c>
      <c r="O792" s="10">
        <v>17</v>
      </c>
      <c r="P792" s="10">
        <v>20</v>
      </c>
      <c r="Q792" s="31">
        <v>791</v>
      </c>
      <c r="R792" s="32">
        <v>40579</v>
      </c>
      <c r="S792" s="33" t="str">
        <f t="shared" si="96"/>
        <v>Winter</v>
      </c>
      <c r="T792" s="33">
        <f>2011 + Table1[[#This Row],[yr]]</f>
        <v>2011</v>
      </c>
      <c r="U792" s="33" t="str">
        <f t="shared" si="97"/>
        <v>February</v>
      </c>
      <c r="V792" s="33" t="str">
        <f t="shared" si="98"/>
        <v>09 AM</v>
      </c>
      <c r="W792" s="33" t="b">
        <f>Table1[[#This Row],[holiday]]</f>
        <v>0</v>
      </c>
      <c r="X792" s="33" t="str">
        <f t="shared" si="99"/>
        <v>Saturday</v>
      </c>
      <c r="Y792" s="33" t="str">
        <f t="shared" si="100"/>
        <v>Light Snow/Rain</v>
      </c>
      <c r="Z792" s="33" t="str">
        <f t="shared" si="101"/>
        <v>8.2 °C</v>
      </c>
      <c r="AA792" s="33" t="str">
        <f t="shared" si="101"/>
        <v>9.3 °C</v>
      </c>
      <c r="AB792" s="33" t="str">
        <f t="shared" si="102"/>
        <v>100 %</v>
      </c>
      <c r="AC792" s="33" t="str">
        <f t="shared" si="103"/>
        <v>6 km/h</v>
      </c>
      <c r="AD792" s="33">
        <f>Table1[[#This Row],[casual]]</f>
        <v>3</v>
      </c>
      <c r="AE792" s="33">
        <f>Table1[[#This Row],[registered]]</f>
        <v>17</v>
      </c>
      <c r="AF792" s="33">
        <f>Table1[[#This Row],[cnt]]</f>
        <v>20</v>
      </c>
    </row>
    <row r="793" spans="1:32" ht="15" thickBot="1" x14ac:dyDescent="0.35">
      <c r="A793" s="26">
        <v>792</v>
      </c>
      <c r="B793" s="17">
        <v>40579</v>
      </c>
      <c r="C793" s="10">
        <v>1</v>
      </c>
      <c r="D793" s="10">
        <v>0</v>
      </c>
      <c r="E793" s="10">
        <v>2</v>
      </c>
      <c r="F793" s="10">
        <v>10</v>
      </c>
      <c r="G793" s="18" t="b">
        <v>0</v>
      </c>
      <c r="H793" s="10">
        <v>6</v>
      </c>
      <c r="I793" s="10">
        <v>3</v>
      </c>
      <c r="J793" s="10">
        <v>0.2</v>
      </c>
      <c r="K793" s="10">
        <v>0.21210000000000001</v>
      </c>
      <c r="L793" s="10">
        <v>1</v>
      </c>
      <c r="M793" s="10">
        <v>0.1343</v>
      </c>
      <c r="N793" s="10">
        <v>3</v>
      </c>
      <c r="O793" s="10">
        <v>31</v>
      </c>
      <c r="P793" s="10">
        <v>34</v>
      </c>
      <c r="Q793" s="10">
        <v>792</v>
      </c>
      <c r="R793" s="17">
        <v>40579</v>
      </c>
      <c r="S793" t="str">
        <f t="shared" si="96"/>
        <v>Winter</v>
      </c>
      <c r="T793">
        <f>2011 + Table1[[#This Row],[yr]]</f>
        <v>2011</v>
      </c>
      <c r="U793" t="str">
        <f t="shared" si="97"/>
        <v>February</v>
      </c>
      <c r="V793" t="str">
        <f t="shared" si="98"/>
        <v>10 AM</v>
      </c>
      <c r="W793" t="b">
        <f>Table1[[#This Row],[holiday]]</f>
        <v>0</v>
      </c>
      <c r="X793" t="str">
        <f t="shared" si="99"/>
        <v>Saturday</v>
      </c>
      <c r="Y793" t="str">
        <f t="shared" si="100"/>
        <v>Light Snow/Rain</v>
      </c>
      <c r="Z793" t="str">
        <f t="shared" si="101"/>
        <v>8.2 °C</v>
      </c>
      <c r="AA793" t="str">
        <f t="shared" si="101"/>
        <v>8.7 °C</v>
      </c>
      <c r="AB793" t="str">
        <f t="shared" si="102"/>
        <v>100 %</v>
      </c>
      <c r="AC793" t="str">
        <f t="shared" si="103"/>
        <v>9 km/h</v>
      </c>
      <c r="AD793">
        <f>Table1[[#This Row],[casual]]</f>
        <v>3</v>
      </c>
      <c r="AE793">
        <f>Table1[[#This Row],[registered]]</f>
        <v>31</v>
      </c>
      <c r="AF793">
        <f>Table1[[#This Row],[cnt]]</f>
        <v>34</v>
      </c>
    </row>
    <row r="794" spans="1:32" ht="15" thickBot="1" x14ac:dyDescent="0.35">
      <c r="A794" s="26">
        <v>793</v>
      </c>
      <c r="B794" s="17">
        <v>40579</v>
      </c>
      <c r="C794" s="10">
        <v>1</v>
      </c>
      <c r="D794" s="10">
        <v>0</v>
      </c>
      <c r="E794" s="10">
        <v>2</v>
      </c>
      <c r="F794" s="10">
        <v>11</v>
      </c>
      <c r="G794" s="18" t="b">
        <v>0</v>
      </c>
      <c r="H794" s="10">
        <v>6</v>
      </c>
      <c r="I794" s="10">
        <v>3</v>
      </c>
      <c r="J794" s="10">
        <v>0.22</v>
      </c>
      <c r="K794" s="10">
        <v>0.2273</v>
      </c>
      <c r="L794" s="10">
        <v>1</v>
      </c>
      <c r="M794" s="10">
        <v>0.1343</v>
      </c>
      <c r="N794" s="10">
        <v>1</v>
      </c>
      <c r="O794" s="10">
        <v>46</v>
      </c>
      <c r="P794" s="10">
        <v>47</v>
      </c>
      <c r="Q794" s="31">
        <v>793</v>
      </c>
      <c r="R794" s="32">
        <v>40579</v>
      </c>
      <c r="S794" s="33" t="str">
        <f t="shared" si="96"/>
        <v>Winter</v>
      </c>
      <c r="T794" s="33">
        <f>2011 + Table1[[#This Row],[yr]]</f>
        <v>2011</v>
      </c>
      <c r="U794" s="33" t="str">
        <f t="shared" si="97"/>
        <v>February</v>
      </c>
      <c r="V794" s="33" t="str">
        <f t="shared" si="98"/>
        <v>11 AM</v>
      </c>
      <c r="W794" s="33" t="b">
        <f>Table1[[#This Row],[holiday]]</f>
        <v>0</v>
      </c>
      <c r="X794" s="33" t="str">
        <f t="shared" si="99"/>
        <v>Saturday</v>
      </c>
      <c r="Y794" s="33" t="str">
        <f t="shared" si="100"/>
        <v>Light Snow/Rain</v>
      </c>
      <c r="Z794" s="33" t="str">
        <f t="shared" si="101"/>
        <v>9 °C</v>
      </c>
      <c r="AA794" s="33" t="str">
        <f t="shared" si="101"/>
        <v>9.3 °C</v>
      </c>
      <c r="AB794" s="33" t="str">
        <f t="shared" si="102"/>
        <v>100 %</v>
      </c>
      <c r="AC794" s="33" t="str">
        <f t="shared" si="103"/>
        <v>9 km/h</v>
      </c>
      <c r="AD794" s="33">
        <f>Table1[[#This Row],[casual]]</f>
        <v>1</v>
      </c>
      <c r="AE794" s="33">
        <f>Table1[[#This Row],[registered]]</f>
        <v>46</v>
      </c>
      <c r="AF794" s="33">
        <f>Table1[[#This Row],[cnt]]</f>
        <v>47</v>
      </c>
    </row>
    <row r="795" spans="1:32" ht="15" thickBot="1" x14ac:dyDescent="0.35">
      <c r="A795" s="26">
        <v>794</v>
      </c>
      <c r="B795" s="17">
        <v>40579</v>
      </c>
      <c r="C795" s="10">
        <v>1</v>
      </c>
      <c r="D795" s="10">
        <v>0</v>
      </c>
      <c r="E795" s="10">
        <v>2</v>
      </c>
      <c r="F795" s="10">
        <v>12</v>
      </c>
      <c r="G795" s="18" t="b">
        <v>0</v>
      </c>
      <c r="H795" s="10">
        <v>6</v>
      </c>
      <c r="I795" s="10">
        <v>3</v>
      </c>
      <c r="J795" s="10">
        <v>0.22</v>
      </c>
      <c r="K795" s="10">
        <v>0.2273</v>
      </c>
      <c r="L795" s="10">
        <v>1</v>
      </c>
      <c r="M795" s="10">
        <v>0.16420000000000001</v>
      </c>
      <c r="N795" s="10">
        <v>10</v>
      </c>
      <c r="O795" s="10">
        <v>42</v>
      </c>
      <c r="P795" s="10">
        <v>52</v>
      </c>
      <c r="Q795" s="10">
        <v>794</v>
      </c>
      <c r="R795" s="17">
        <v>40579</v>
      </c>
      <c r="S795" t="str">
        <f t="shared" si="96"/>
        <v>Winter</v>
      </c>
      <c r="T795">
        <f>2011 + Table1[[#This Row],[yr]]</f>
        <v>2011</v>
      </c>
      <c r="U795" t="str">
        <f t="shared" si="97"/>
        <v>February</v>
      </c>
      <c r="V795" t="str">
        <f t="shared" si="98"/>
        <v>12 PM</v>
      </c>
      <c r="W795" t="b">
        <f>Table1[[#This Row],[holiday]]</f>
        <v>0</v>
      </c>
      <c r="X795" t="str">
        <f t="shared" si="99"/>
        <v>Saturday</v>
      </c>
      <c r="Y795" t="str">
        <f t="shared" si="100"/>
        <v>Light Snow/Rain</v>
      </c>
      <c r="Z795" t="str">
        <f t="shared" si="101"/>
        <v>9 °C</v>
      </c>
      <c r="AA795" t="str">
        <f t="shared" si="101"/>
        <v>9.3 °C</v>
      </c>
      <c r="AB795" t="str">
        <f t="shared" si="102"/>
        <v>100 %</v>
      </c>
      <c r="AC795" t="str">
        <f t="shared" si="103"/>
        <v>11 km/h</v>
      </c>
      <c r="AD795">
        <f>Table1[[#This Row],[casual]]</f>
        <v>10</v>
      </c>
      <c r="AE795">
        <f>Table1[[#This Row],[registered]]</f>
        <v>42</v>
      </c>
      <c r="AF795">
        <f>Table1[[#This Row],[cnt]]</f>
        <v>52</v>
      </c>
    </row>
    <row r="796" spans="1:32" ht="15" thickBot="1" x14ac:dyDescent="0.35">
      <c r="A796" s="26">
        <v>795</v>
      </c>
      <c r="B796" s="17">
        <v>40579</v>
      </c>
      <c r="C796" s="10">
        <v>1</v>
      </c>
      <c r="D796" s="10">
        <v>0</v>
      </c>
      <c r="E796" s="10">
        <v>2</v>
      </c>
      <c r="F796" s="10">
        <v>13</v>
      </c>
      <c r="G796" s="18" t="b">
        <v>0</v>
      </c>
      <c r="H796" s="10">
        <v>6</v>
      </c>
      <c r="I796" s="10">
        <v>3</v>
      </c>
      <c r="J796" s="10">
        <v>0.22</v>
      </c>
      <c r="K796" s="10">
        <v>0.2273</v>
      </c>
      <c r="L796" s="10">
        <v>1</v>
      </c>
      <c r="M796" s="10">
        <v>0.16420000000000001</v>
      </c>
      <c r="N796" s="10">
        <v>10</v>
      </c>
      <c r="O796" s="10">
        <v>62</v>
      </c>
      <c r="P796" s="10">
        <v>72</v>
      </c>
      <c r="Q796" s="31">
        <v>795</v>
      </c>
      <c r="R796" s="32">
        <v>40579</v>
      </c>
      <c r="S796" s="33" t="str">
        <f t="shared" si="96"/>
        <v>Winter</v>
      </c>
      <c r="T796" s="33">
        <f>2011 + Table1[[#This Row],[yr]]</f>
        <v>2011</v>
      </c>
      <c r="U796" s="33" t="str">
        <f t="shared" si="97"/>
        <v>February</v>
      </c>
      <c r="V796" s="33" t="str">
        <f t="shared" si="98"/>
        <v>01 PM</v>
      </c>
      <c r="W796" s="33" t="b">
        <f>Table1[[#This Row],[holiday]]</f>
        <v>0</v>
      </c>
      <c r="X796" s="33" t="str">
        <f t="shared" si="99"/>
        <v>Saturday</v>
      </c>
      <c r="Y796" s="33" t="str">
        <f t="shared" si="100"/>
        <v>Light Snow/Rain</v>
      </c>
      <c r="Z796" s="33" t="str">
        <f t="shared" si="101"/>
        <v>9 °C</v>
      </c>
      <c r="AA796" s="33" t="str">
        <f t="shared" si="101"/>
        <v>9.3 °C</v>
      </c>
      <c r="AB796" s="33" t="str">
        <f t="shared" si="102"/>
        <v>100 %</v>
      </c>
      <c r="AC796" s="33" t="str">
        <f t="shared" si="103"/>
        <v>11 km/h</v>
      </c>
      <c r="AD796" s="33">
        <f>Table1[[#This Row],[casual]]</f>
        <v>10</v>
      </c>
      <c r="AE796" s="33">
        <f>Table1[[#This Row],[registered]]</f>
        <v>62</v>
      </c>
      <c r="AF796" s="33">
        <f>Table1[[#This Row],[cnt]]</f>
        <v>72</v>
      </c>
    </row>
    <row r="797" spans="1:32" ht="15" thickBot="1" x14ac:dyDescent="0.35">
      <c r="A797" s="26">
        <v>796</v>
      </c>
      <c r="B797" s="17">
        <v>40579</v>
      </c>
      <c r="C797" s="10">
        <v>1</v>
      </c>
      <c r="D797" s="10">
        <v>0</v>
      </c>
      <c r="E797" s="10">
        <v>2</v>
      </c>
      <c r="F797" s="10">
        <v>14</v>
      </c>
      <c r="G797" s="18" t="b">
        <v>0</v>
      </c>
      <c r="H797" s="10">
        <v>6</v>
      </c>
      <c r="I797" s="10">
        <v>3</v>
      </c>
      <c r="J797" s="10">
        <v>0.22</v>
      </c>
      <c r="K797" s="10">
        <v>0.2727</v>
      </c>
      <c r="L797" s="10">
        <v>1</v>
      </c>
      <c r="M797" s="10">
        <v>0</v>
      </c>
      <c r="N797" s="10">
        <v>5</v>
      </c>
      <c r="O797" s="10">
        <v>50</v>
      </c>
      <c r="P797" s="10">
        <v>55</v>
      </c>
      <c r="Q797" s="10">
        <v>796</v>
      </c>
      <c r="R797" s="17">
        <v>40579</v>
      </c>
      <c r="S797" t="str">
        <f t="shared" si="96"/>
        <v>Winter</v>
      </c>
      <c r="T797">
        <f>2011 + Table1[[#This Row],[yr]]</f>
        <v>2011</v>
      </c>
      <c r="U797" t="str">
        <f t="shared" si="97"/>
        <v>February</v>
      </c>
      <c r="V797" t="str">
        <f t="shared" si="98"/>
        <v>02 PM</v>
      </c>
      <c r="W797" t="b">
        <f>Table1[[#This Row],[holiday]]</f>
        <v>0</v>
      </c>
      <c r="X797" t="str">
        <f t="shared" si="99"/>
        <v>Saturday</v>
      </c>
      <c r="Y797" t="str">
        <f t="shared" si="100"/>
        <v>Light Snow/Rain</v>
      </c>
      <c r="Z797" t="str">
        <f t="shared" si="101"/>
        <v>9 °C</v>
      </c>
      <c r="AA797" t="str">
        <f t="shared" si="101"/>
        <v>11.2 °C</v>
      </c>
      <c r="AB797" t="str">
        <f t="shared" si="102"/>
        <v>100 %</v>
      </c>
      <c r="AC797" t="str">
        <f t="shared" si="103"/>
        <v>0 km/h</v>
      </c>
      <c r="AD797">
        <f>Table1[[#This Row],[casual]]</f>
        <v>5</v>
      </c>
      <c r="AE797">
        <f>Table1[[#This Row],[registered]]</f>
        <v>50</v>
      </c>
      <c r="AF797">
        <f>Table1[[#This Row],[cnt]]</f>
        <v>55</v>
      </c>
    </row>
    <row r="798" spans="1:32" ht="15" thickBot="1" x14ac:dyDescent="0.35">
      <c r="A798" s="26">
        <v>797</v>
      </c>
      <c r="B798" s="17">
        <v>40579</v>
      </c>
      <c r="C798" s="10">
        <v>1</v>
      </c>
      <c r="D798" s="10">
        <v>0</v>
      </c>
      <c r="E798" s="10">
        <v>2</v>
      </c>
      <c r="F798" s="10">
        <v>15</v>
      </c>
      <c r="G798" s="18" t="b">
        <v>0</v>
      </c>
      <c r="H798" s="10">
        <v>6</v>
      </c>
      <c r="I798" s="10">
        <v>3</v>
      </c>
      <c r="J798" s="10">
        <v>0.22</v>
      </c>
      <c r="K798" s="10">
        <v>0.2727</v>
      </c>
      <c r="L798" s="10">
        <v>1</v>
      </c>
      <c r="M798" s="10">
        <v>0</v>
      </c>
      <c r="N798" s="10">
        <v>11</v>
      </c>
      <c r="O798" s="10">
        <v>49</v>
      </c>
      <c r="P798" s="10">
        <v>60</v>
      </c>
      <c r="Q798" s="31">
        <v>797</v>
      </c>
      <c r="R798" s="32">
        <v>40579</v>
      </c>
      <c r="S798" s="33" t="str">
        <f t="shared" si="96"/>
        <v>Winter</v>
      </c>
      <c r="T798" s="33">
        <f>2011 + Table1[[#This Row],[yr]]</f>
        <v>2011</v>
      </c>
      <c r="U798" s="33" t="str">
        <f t="shared" si="97"/>
        <v>February</v>
      </c>
      <c r="V798" s="33" t="str">
        <f t="shared" si="98"/>
        <v>03 PM</v>
      </c>
      <c r="W798" s="33" t="b">
        <f>Table1[[#This Row],[holiday]]</f>
        <v>0</v>
      </c>
      <c r="X798" s="33" t="str">
        <f t="shared" si="99"/>
        <v>Saturday</v>
      </c>
      <c r="Y798" s="33" t="str">
        <f t="shared" si="100"/>
        <v>Light Snow/Rain</v>
      </c>
      <c r="Z798" s="33" t="str">
        <f t="shared" si="101"/>
        <v>9 °C</v>
      </c>
      <c r="AA798" s="33" t="str">
        <f t="shared" si="101"/>
        <v>11.2 °C</v>
      </c>
      <c r="AB798" s="33" t="str">
        <f t="shared" si="102"/>
        <v>100 %</v>
      </c>
      <c r="AC798" s="33" t="str">
        <f t="shared" si="103"/>
        <v>0 km/h</v>
      </c>
      <c r="AD798" s="33">
        <f>Table1[[#This Row],[casual]]</f>
        <v>11</v>
      </c>
      <c r="AE798" s="33">
        <f>Table1[[#This Row],[registered]]</f>
        <v>49</v>
      </c>
      <c r="AF798" s="33">
        <f>Table1[[#This Row],[cnt]]</f>
        <v>60</v>
      </c>
    </row>
    <row r="799" spans="1:32" ht="15" thickBot="1" x14ac:dyDescent="0.35">
      <c r="A799" s="26">
        <v>798</v>
      </c>
      <c r="B799" s="17">
        <v>40579</v>
      </c>
      <c r="C799" s="10">
        <v>1</v>
      </c>
      <c r="D799" s="10">
        <v>0</v>
      </c>
      <c r="E799" s="10">
        <v>2</v>
      </c>
      <c r="F799" s="10">
        <v>16</v>
      </c>
      <c r="G799" s="18" t="b">
        <v>0</v>
      </c>
      <c r="H799" s="10">
        <v>6</v>
      </c>
      <c r="I799" s="10">
        <v>3</v>
      </c>
      <c r="J799" s="10">
        <v>0.22</v>
      </c>
      <c r="K799" s="10">
        <v>0.2273</v>
      </c>
      <c r="L799" s="10">
        <v>1</v>
      </c>
      <c r="M799" s="10">
        <v>0.1343</v>
      </c>
      <c r="N799" s="10">
        <v>8</v>
      </c>
      <c r="O799" s="10">
        <v>63</v>
      </c>
      <c r="P799" s="10">
        <v>71</v>
      </c>
      <c r="Q799" s="10">
        <v>798</v>
      </c>
      <c r="R799" s="17">
        <v>40579</v>
      </c>
      <c r="S799" t="str">
        <f t="shared" si="96"/>
        <v>Winter</v>
      </c>
      <c r="T799">
        <f>2011 + Table1[[#This Row],[yr]]</f>
        <v>2011</v>
      </c>
      <c r="U799" t="str">
        <f t="shared" si="97"/>
        <v>February</v>
      </c>
      <c r="V799" t="str">
        <f t="shared" si="98"/>
        <v>04 PM</v>
      </c>
      <c r="W799" t="b">
        <f>Table1[[#This Row],[holiday]]</f>
        <v>0</v>
      </c>
      <c r="X799" t="str">
        <f t="shared" si="99"/>
        <v>Saturday</v>
      </c>
      <c r="Y799" t="str">
        <f t="shared" si="100"/>
        <v>Light Snow/Rain</v>
      </c>
      <c r="Z799" t="str">
        <f t="shared" si="101"/>
        <v>9 °C</v>
      </c>
      <c r="AA799" t="str">
        <f t="shared" si="101"/>
        <v>9.3 °C</v>
      </c>
      <c r="AB799" t="str">
        <f t="shared" si="102"/>
        <v>100 %</v>
      </c>
      <c r="AC799" t="str">
        <f t="shared" si="103"/>
        <v>9 km/h</v>
      </c>
      <c r="AD799">
        <f>Table1[[#This Row],[casual]]</f>
        <v>8</v>
      </c>
      <c r="AE799">
        <f>Table1[[#This Row],[registered]]</f>
        <v>63</v>
      </c>
      <c r="AF799">
        <f>Table1[[#This Row],[cnt]]</f>
        <v>71</v>
      </c>
    </row>
    <row r="800" spans="1:32" ht="15" thickBot="1" x14ac:dyDescent="0.35">
      <c r="A800" s="26">
        <v>799</v>
      </c>
      <c r="B800" s="17">
        <v>40579</v>
      </c>
      <c r="C800" s="10">
        <v>1</v>
      </c>
      <c r="D800" s="10">
        <v>0</v>
      </c>
      <c r="E800" s="10">
        <v>2</v>
      </c>
      <c r="F800" s="10">
        <v>17</v>
      </c>
      <c r="G800" s="18" t="b">
        <v>0</v>
      </c>
      <c r="H800" s="10">
        <v>6</v>
      </c>
      <c r="I800" s="10">
        <v>2</v>
      </c>
      <c r="J800" s="10">
        <v>0.24</v>
      </c>
      <c r="K800" s="10">
        <v>0.21210000000000001</v>
      </c>
      <c r="L800" s="10">
        <v>1</v>
      </c>
      <c r="M800" s="10">
        <v>0.28360000000000002</v>
      </c>
      <c r="N800" s="10">
        <v>14</v>
      </c>
      <c r="O800" s="10">
        <v>64</v>
      </c>
      <c r="P800" s="10">
        <v>78</v>
      </c>
      <c r="Q800" s="31">
        <v>799</v>
      </c>
      <c r="R800" s="32">
        <v>40579</v>
      </c>
      <c r="S800" s="33" t="str">
        <f t="shared" si="96"/>
        <v>Winter</v>
      </c>
      <c r="T800" s="33">
        <f>2011 + Table1[[#This Row],[yr]]</f>
        <v>2011</v>
      </c>
      <c r="U800" s="33" t="str">
        <f t="shared" si="97"/>
        <v>February</v>
      </c>
      <c r="V800" s="33" t="str">
        <f t="shared" si="98"/>
        <v>05 PM</v>
      </c>
      <c r="W800" s="33" t="b">
        <f>Table1[[#This Row],[holiday]]</f>
        <v>0</v>
      </c>
      <c r="X800" s="33" t="str">
        <f t="shared" si="99"/>
        <v>Saturday</v>
      </c>
      <c r="Y800" s="33" t="str">
        <f t="shared" si="100"/>
        <v>Mist</v>
      </c>
      <c r="Z800" s="33" t="str">
        <f t="shared" si="101"/>
        <v>9.8 °C</v>
      </c>
      <c r="AA800" s="33" t="str">
        <f t="shared" si="101"/>
        <v>8.7 °C</v>
      </c>
      <c r="AB800" s="33" t="str">
        <f t="shared" si="102"/>
        <v>100 %</v>
      </c>
      <c r="AC800" s="33" t="str">
        <f t="shared" si="103"/>
        <v>19 km/h</v>
      </c>
      <c r="AD800" s="33">
        <f>Table1[[#This Row],[casual]]</f>
        <v>14</v>
      </c>
      <c r="AE800" s="33">
        <f>Table1[[#This Row],[registered]]</f>
        <v>64</v>
      </c>
      <c r="AF800" s="33">
        <f>Table1[[#This Row],[cnt]]</f>
        <v>78</v>
      </c>
    </row>
    <row r="801" spans="1:32" ht="15" thickBot="1" x14ac:dyDescent="0.35">
      <c r="A801" s="26">
        <v>800</v>
      </c>
      <c r="B801" s="17">
        <v>40579</v>
      </c>
      <c r="C801" s="10">
        <v>1</v>
      </c>
      <c r="D801" s="10">
        <v>0</v>
      </c>
      <c r="E801" s="10">
        <v>2</v>
      </c>
      <c r="F801" s="10">
        <v>18</v>
      </c>
      <c r="G801" s="18" t="b">
        <v>0</v>
      </c>
      <c r="H801" s="10">
        <v>6</v>
      </c>
      <c r="I801" s="10">
        <v>2</v>
      </c>
      <c r="J801" s="10">
        <v>0.28000000000000003</v>
      </c>
      <c r="K801" s="10">
        <v>0.2424</v>
      </c>
      <c r="L801" s="10">
        <v>0.93</v>
      </c>
      <c r="M801" s="10">
        <v>0.44779999999999998</v>
      </c>
      <c r="N801" s="10">
        <v>2</v>
      </c>
      <c r="O801" s="10">
        <v>81</v>
      </c>
      <c r="P801" s="10">
        <v>83</v>
      </c>
      <c r="Q801" s="10">
        <v>800</v>
      </c>
      <c r="R801" s="17">
        <v>40579</v>
      </c>
      <c r="S801" t="str">
        <f t="shared" si="96"/>
        <v>Winter</v>
      </c>
      <c r="T801">
        <f>2011 + Table1[[#This Row],[yr]]</f>
        <v>2011</v>
      </c>
      <c r="U801" t="str">
        <f t="shared" si="97"/>
        <v>February</v>
      </c>
      <c r="V801" t="str">
        <f t="shared" si="98"/>
        <v>06 PM</v>
      </c>
      <c r="W801" t="b">
        <f>Table1[[#This Row],[holiday]]</f>
        <v>0</v>
      </c>
      <c r="X801" t="str">
        <f t="shared" si="99"/>
        <v>Saturday</v>
      </c>
      <c r="Y801" t="str">
        <f t="shared" si="100"/>
        <v>Mist</v>
      </c>
      <c r="Z801" t="str">
        <f t="shared" si="101"/>
        <v>11.5 °C</v>
      </c>
      <c r="AA801" t="str">
        <f t="shared" si="101"/>
        <v>9.9 °C</v>
      </c>
      <c r="AB801" t="str">
        <f t="shared" si="102"/>
        <v>93 %</v>
      </c>
      <c r="AC801" t="str">
        <f t="shared" si="103"/>
        <v>30 km/h</v>
      </c>
      <c r="AD801">
        <f>Table1[[#This Row],[casual]]</f>
        <v>2</v>
      </c>
      <c r="AE801">
        <f>Table1[[#This Row],[registered]]</f>
        <v>81</v>
      </c>
      <c r="AF801">
        <f>Table1[[#This Row],[cnt]]</f>
        <v>83</v>
      </c>
    </row>
    <row r="802" spans="1:32" ht="15" thickBot="1" x14ac:dyDescent="0.35">
      <c r="A802" s="26">
        <v>801</v>
      </c>
      <c r="B802" s="17">
        <v>40579</v>
      </c>
      <c r="C802" s="10">
        <v>1</v>
      </c>
      <c r="D802" s="10">
        <v>0</v>
      </c>
      <c r="E802" s="10">
        <v>2</v>
      </c>
      <c r="F802" s="10">
        <v>19</v>
      </c>
      <c r="G802" s="18" t="b">
        <v>0</v>
      </c>
      <c r="H802" s="10">
        <v>6</v>
      </c>
      <c r="I802" s="10">
        <v>2</v>
      </c>
      <c r="J802" s="10">
        <v>0.28000000000000003</v>
      </c>
      <c r="K802" s="10">
        <v>0.2424</v>
      </c>
      <c r="L802" s="10">
        <v>0.93</v>
      </c>
      <c r="M802" s="10">
        <v>0.44779999999999998</v>
      </c>
      <c r="N802" s="10">
        <v>6</v>
      </c>
      <c r="O802" s="10">
        <v>78</v>
      </c>
      <c r="P802" s="10">
        <v>84</v>
      </c>
      <c r="Q802" s="31">
        <v>801</v>
      </c>
      <c r="R802" s="32">
        <v>40579</v>
      </c>
      <c r="S802" s="33" t="str">
        <f t="shared" si="96"/>
        <v>Winter</v>
      </c>
      <c r="T802" s="33">
        <f>2011 + Table1[[#This Row],[yr]]</f>
        <v>2011</v>
      </c>
      <c r="U802" s="33" t="str">
        <f t="shared" si="97"/>
        <v>February</v>
      </c>
      <c r="V802" s="33" t="str">
        <f t="shared" si="98"/>
        <v>07 PM</v>
      </c>
      <c r="W802" s="33" t="b">
        <f>Table1[[#This Row],[holiday]]</f>
        <v>0</v>
      </c>
      <c r="X802" s="33" t="str">
        <f t="shared" si="99"/>
        <v>Saturday</v>
      </c>
      <c r="Y802" s="33" t="str">
        <f t="shared" si="100"/>
        <v>Mist</v>
      </c>
      <c r="Z802" s="33" t="str">
        <f t="shared" si="101"/>
        <v>11.5 °C</v>
      </c>
      <c r="AA802" s="33" t="str">
        <f t="shared" si="101"/>
        <v>9.9 °C</v>
      </c>
      <c r="AB802" s="33" t="str">
        <f t="shared" si="102"/>
        <v>93 %</v>
      </c>
      <c r="AC802" s="33" t="str">
        <f t="shared" si="103"/>
        <v>30 km/h</v>
      </c>
      <c r="AD802" s="33">
        <f>Table1[[#This Row],[casual]]</f>
        <v>6</v>
      </c>
      <c r="AE802" s="33">
        <f>Table1[[#This Row],[registered]]</f>
        <v>78</v>
      </c>
      <c r="AF802" s="33">
        <f>Table1[[#This Row],[cnt]]</f>
        <v>84</v>
      </c>
    </row>
    <row r="803" spans="1:32" ht="15" thickBot="1" x14ac:dyDescent="0.35">
      <c r="A803" s="26">
        <v>802</v>
      </c>
      <c r="B803" s="17">
        <v>40579</v>
      </c>
      <c r="C803" s="10">
        <v>1</v>
      </c>
      <c r="D803" s="10">
        <v>0</v>
      </c>
      <c r="E803" s="10">
        <v>2</v>
      </c>
      <c r="F803" s="10">
        <v>20</v>
      </c>
      <c r="G803" s="18" t="b">
        <v>0</v>
      </c>
      <c r="H803" s="10">
        <v>6</v>
      </c>
      <c r="I803" s="10">
        <v>1</v>
      </c>
      <c r="J803" s="10">
        <v>0.3</v>
      </c>
      <c r="K803" s="10">
        <v>0.28789999999999999</v>
      </c>
      <c r="L803" s="10">
        <v>0.87</v>
      </c>
      <c r="M803" s="10">
        <v>0.25369999999999998</v>
      </c>
      <c r="N803" s="10">
        <v>5</v>
      </c>
      <c r="O803" s="10">
        <v>64</v>
      </c>
      <c r="P803" s="10">
        <v>69</v>
      </c>
      <c r="Q803" s="10">
        <v>802</v>
      </c>
      <c r="R803" s="17">
        <v>40579</v>
      </c>
      <c r="S803" t="str">
        <f t="shared" si="96"/>
        <v>Winter</v>
      </c>
      <c r="T803">
        <f>2011 + Table1[[#This Row],[yr]]</f>
        <v>2011</v>
      </c>
      <c r="U803" t="str">
        <f t="shared" si="97"/>
        <v>February</v>
      </c>
      <c r="V803" t="str">
        <f t="shared" si="98"/>
        <v>08 PM</v>
      </c>
      <c r="W803" t="b">
        <f>Table1[[#This Row],[holiday]]</f>
        <v>0</v>
      </c>
      <c r="X803" t="str">
        <f t="shared" si="99"/>
        <v>Saturday</v>
      </c>
      <c r="Y803" t="str">
        <f t="shared" si="100"/>
        <v>Clear</v>
      </c>
      <c r="Z803" t="str">
        <f t="shared" si="101"/>
        <v>12.3 °C</v>
      </c>
      <c r="AA803" t="str">
        <f t="shared" si="101"/>
        <v>11.8 °C</v>
      </c>
      <c r="AB803" t="str">
        <f t="shared" si="102"/>
        <v>87 %</v>
      </c>
      <c r="AC803" t="str">
        <f t="shared" si="103"/>
        <v>17 km/h</v>
      </c>
      <c r="AD803">
        <f>Table1[[#This Row],[casual]]</f>
        <v>5</v>
      </c>
      <c r="AE803">
        <f>Table1[[#This Row],[registered]]</f>
        <v>64</v>
      </c>
      <c r="AF803">
        <f>Table1[[#This Row],[cnt]]</f>
        <v>69</v>
      </c>
    </row>
    <row r="804" spans="1:32" ht="15" thickBot="1" x14ac:dyDescent="0.35">
      <c r="A804" s="26">
        <v>803</v>
      </c>
      <c r="B804" s="17">
        <v>40579</v>
      </c>
      <c r="C804" s="10">
        <v>1</v>
      </c>
      <c r="D804" s="10">
        <v>0</v>
      </c>
      <c r="E804" s="10">
        <v>2</v>
      </c>
      <c r="F804" s="10">
        <v>21</v>
      </c>
      <c r="G804" s="18" t="b">
        <v>0</v>
      </c>
      <c r="H804" s="10">
        <v>6</v>
      </c>
      <c r="I804" s="10">
        <v>1</v>
      </c>
      <c r="J804" s="10">
        <v>0.26</v>
      </c>
      <c r="K804" s="10">
        <v>0.2576</v>
      </c>
      <c r="L804" s="10">
        <v>1</v>
      </c>
      <c r="M804" s="10">
        <v>0.19400000000000001</v>
      </c>
      <c r="N804" s="10">
        <v>3</v>
      </c>
      <c r="O804" s="10">
        <v>53</v>
      </c>
      <c r="P804" s="10">
        <v>56</v>
      </c>
      <c r="Q804" s="31">
        <v>803</v>
      </c>
      <c r="R804" s="32">
        <v>40579</v>
      </c>
      <c r="S804" s="33" t="str">
        <f t="shared" si="96"/>
        <v>Winter</v>
      </c>
      <c r="T804" s="33">
        <f>2011 + Table1[[#This Row],[yr]]</f>
        <v>2011</v>
      </c>
      <c r="U804" s="33" t="str">
        <f t="shared" si="97"/>
        <v>February</v>
      </c>
      <c r="V804" s="33" t="str">
        <f t="shared" si="98"/>
        <v>09 PM</v>
      </c>
      <c r="W804" s="33" t="b">
        <f>Table1[[#This Row],[holiday]]</f>
        <v>0</v>
      </c>
      <c r="X804" s="33" t="str">
        <f t="shared" si="99"/>
        <v>Saturday</v>
      </c>
      <c r="Y804" s="33" t="str">
        <f t="shared" si="100"/>
        <v>Clear</v>
      </c>
      <c r="Z804" s="33" t="str">
        <f t="shared" si="101"/>
        <v>10.7 °C</v>
      </c>
      <c r="AA804" s="33" t="str">
        <f t="shared" si="101"/>
        <v>10.6 °C</v>
      </c>
      <c r="AB804" s="33" t="str">
        <f t="shared" si="102"/>
        <v>100 %</v>
      </c>
      <c r="AC804" s="33" t="str">
        <f t="shared" si="103"/>
        <v>13 km/h</v>
      </c>
      <c r="AD804" s="33">
        <f>Table1[[#This Row],[casual]]</f>
        <v>3</v>
      </c>
      <c r="AE804" s="33">
        <f>Table1[[#This Row],[registered]]</f>
        <v>53</v>
      </c>
      <c r="AF804" s="33">
        <f>Table1[[#This Row],[cnt]]</f>
        <v>56</v>
      </c>
    </row>
    <row r="805" spans="1:32" ht="15" thickBot="1" x14ac:dyDescent="0.35">
      <c r="A805" s="26">
        <v>804</v>
      </c>
      <c r="B805" s="17">
        <v>40579</v>
      </c>
      <c r="C805" s="10">
        <v>1</v>
      </c>
      <c r="D805" s="10">
        <v>0</v>
      </c>
      <c r="E805" s="10">
        <v>2</v>
      </c>
      <c r="F805" s="10">
        <v>22</v>
      </c>
      <c r="G805" s="18" t="b">
        <v>0</v>
      </c>
      <c r="H805" s="10">
        <v>6</v>
      </c>
      <c r="I805" s="10">
        <v>1</v>
      </c>
      <c r="J805" s="10">
        <v>0.26</v>
      </c>
      <c r="K805" s="10">
        <v>0.2727</v>
      </c>
      <c r="L805" s="10">
        <v>0.93</v>
      </c>
      <c r="M805" s="10">
        <v>0.1343</v>
      </c>
      <c r="N805" s="10">
        <v>2</v>
      </c>
      <c r="O805" s="10">
        <v>43</v>
      </c>
      <c r="P805" s="10">
        <v>45</v>
      </c>
      <c r="Q805" s="10">
        <v>804</v>
      </c>
      <c r="R805" s="17">
        <v>40579</v>
      </c>
      <c r="S805" t="str">
        <f t="shared" si="96"/>
        <v>Winter</v>
      </c>
      <c r="T805">
        <f>2011 + Table1[[#This Row],[yr]]</f>
        <v>2011</v>
      </c>
      <c r="U805" t="str">
        <f t="shared" si="97"/>
        <v>February</v>
      </c>
      <c r="V805" t="str">
        <f t="shared" si="98"/>
        <v>10 PM</v>
      </c>
      <c r="W805" t="b">
        <f>Table1[[#This Row],[holiday]]</f>
        <v>0</v>
      </c>
      <c r="X805" t="str">
        <f t="shared" si="99"/>
        <v>Saturday</v>
      </c>
      <c r="Y805" t="str">
        <f t="shared" si="100"/>
        <v>Clear</v>
      </c>
      <c r="Z805" t="str">
        <f t="shared" si="101"/>
        <v>10.7 °C</v>
      </c>
      <c r="AA805" t="str">
        <f t="shared" si="101"/>
        <v>11.2 °C</v>
      </c>
      <c r="AB805" t="str">
        <f t="shared" si="102"/>
        <v>93 %</v>
      </c>
      <c r="AC805" t="str">
        <f t="shared" si="103"/>
        <v>9 km/h</v>
      </c>
      <c r="AD805">
        <f>Table1[[#This Row],[casual]]</f>
        <v>2</v>
      </c>
      <c r="AE805">
        <f>Table1[[#This Row],[registered]]</f>
        <v>43</v>
      </c>
      <c r="AF805">
        <f>Table1[[#This Row],[cnt]]</f>
        <v>45</v>
      </c>
    </row>
    <row r="806" spans="1:32" ht="15" thickBot="1" x14ac:dyDescent="0.35">
      <c r="A806" s="26">
        <v>805</v>
      </c>
      <c r="B806" s="17">
        <v>40579</v>
      </c>
      <c r="C806" s="10">
        <v>1</v>
      </c>
      <c r="D806" s="10">
        <v>0</v>
      </c>
      <c r="E806" s="10">
        <v>2</v>
      </c>
      <c r="F806" s="10">
        <v>23</v>
      </c>
      <c r="G806" s="18" t="b">
        <v>0</v>
      </c>
      <c r="H806" s="10">
        <v>6</v>
      </c>
      <c r="I806" s="10">
        <v>1</v>
      </c>
      <c r="J806" s="10">
        <v>0.26</v>
      </c>
      <c r="K806" s="10">
        <v>0.2576</v>
      </c>
      <c r="L806" s="10">
        <v>0.93</v>
      </c>
      <c r="M806" s="10">
        <v>0.22389999999999999</v>
      </c>
      <c r="N806" s="10">
        <v>7</v>
      </c>
      <c r="O806" s="10">
        <v>52</v>
      </c>
      <c r="P806" s="10">
        <v>59</v>
      </c>
      <c r="Q806" s="31">
        <v>805</v>
      </c>
      <c r="R806" s="32">
        <v>40579</v>
      </c>
      <c r="S806" s="33" t="str">
        <f t="shared" si="96"/>
        <v>Winter</v>
      </c>
      <c r="T806" s="33">
        <f>2011 + Table1[[#This Row],[yr]]</f>
        <v>2011</v>
      </c>
      <c r="U806" s="33" t="str">
        <f t="shared" si="97"/>
        <v>February</v>
      </c>
      <c r="V806" s="33" t="str">
        <f t="shared" si="98"/>
        <v>11 PM</v>
      </c>
      <c r="W806" s="33" t="b">
        <f>Table1[[#This Row],[holiday]]</f>
        <v>0</v>
      </c>
      <c r="X806" s="33" t="str">
        <f t="shared" si="99"/>
        <v>Saturday</v>
      </c>
      <c r="Y806" s="33" t="str">
        <f t="shared" si="100"/>
        <v>Clear</v>
      </c>
      <c r="Z806" s="33" t="str">
        <f t="shared" si="101"/>
        <v>10.7 °C</v>
      </c>
      <c r="AA806" s="33" t="str">
        <f t="shared" si="101"/>
        <v>10.6 °C</v>
      </c>
      <c r="AB806" s="33" t="str">
        <f t="shared" si="102"/>
        <v>93 %</v>
      </c>
      <c r="AC806" s="33" t="str">
        <f t="shared" si="103"/>
        <v>15 km/h</v>
      </c>
      <c r="AD806" s="33">
        <f>Table1[[#This Row],[casual]]</f>
        <v>7</v>
      </c>
      <c r="AE806" s="33">
        <f>Table1[[#This Row],[registered]]</f>
        <v>52</v>
      </c>
      <c r="AF806" s="33">
        <f>Table1[[#This Row],[cnt]]</f>
        <v>59</v>
      </c>
    </row>
    <row r="807" spans="1:32" ht="15" thickBot="1" x14ac:dyDescent="0.35">
      <c r="A807" s="26">
        <v>806</v>
      </c>
      <c r="B807" s="17">
        <v>40580</v>
      </c>
      <c r="C807" s="10">
        <v>1</v>
      </c>
      <c r="D807" s="10">
        <v>0</v>
      </c>
      <c r="E807" s="10">
        <v>2</v>
      </c>
      <c r="F807" s="10">
        <v>0</v>
      </c>
      <c r="G807" s="18" t="b">
        <v>0</v>
      </c>
      <c r="H807" s="10">
        <v>0</v>
      </c>
      <c r="I807" s="10">
        <v>1</v>
      </c>
      <c r="J807" s="10">
        <v>0.26</v>
      </c>
      <c r="K807" s="10">
        <v>0.2576</v>
      </c>
      <c r="L807" s="10">
        <v>0.7</v>
      </c>
      <c r="M807" s="10">
        <v>0.19400000000000001</v>
      </c>
      <c r="N807" s="10">
        <v>2</v>
      </c>
      <c r="O807" s="10">
        <v>37</v>
      </c>
      <c r="P807" s="10">
        <v>39</v>
      </c>
      <c r="Q807" s="10">
        <v>806</v>
      </c>
      <c r="R807" s="17">
        <v>40580</v>
      </c>
      <c r="S807" t="str">
        <f t="shared" si="96"/>
        <v>Winter</v>
      </c>
      <c r="T807">
        <f>2011 + Table1[[#This Row],[yr]]</f>
        <v>2011</v>
      </c>
      <c r="U807" t="str">
        <f t="shared" si="97"/>
        <v>February</v>
      </c>
      <c r="V807" t="str">
        <f t="shared" si="98"/>
        <v>12 AM</v>
      </c>
      <c r="W807" t="b">
        <f>Table1[[#This Row],[holiday]]</f>
        <v>0</v>
      </c>
      <c r="X807" t="str">
        <f t="shared" si="99"/>
        <v>Sunday</v>
      </c>
      <c r="Y807" t="str">
        <f t="shared" si="100"/>
        <v>Clear</v>
      </c>
      <c r="Z807" t="str">
        <f t="shared" si="101"/>
        <v>10.7 °C</v>
      </c>
      <c r="AA807" t="str">
        <f t="shared" si="101"/>
        <v>10.6 °C</v>
      </c>
      <c r="AB807" t="str">
        <f t="shared" si="102"/>
        <v>70 %</v>
      </c>
      <c r="AC807" t="str">
        <f t="shared" si="103"/>
        <v>13 km/h</v>
      </c>
      <c r="AD807">
        <f>Table1[[#This Row],[casual]]</f>
        <v>2</v>
      </c>
      <c r="AE807">
        <f>Table1[[#This Row],[registered]]</f>
        <v>37</v>
      </c>
      <c r="AF807">
        <f>Table1[[#This Row],[cnt]]</f>
        <v>39</v>
      </c>
    </row>
    <row r="808" spans="1:32" ht="15" thickBot="1" x14ac:dyDescent="0.35">
      <c r="A808" s="26">
        <v>807</v>
      </c>
      <c r="B808" s="17">
        <v>40580</v>
      </c>
      <c r="C808" s="10">
        <v>1</v>
      </c>
      <c r="D808" s="10">
        <v>0</v>
      </c>
      <c r="E808" s="10">
        <v>2</v>
      </c>
      <c r="F808" s="10">
        <v>1</v>
      </c>
      <c r="G808" s="18" t="b">
        <v>0</v>
      </c>
      <c r="H808" s="10">
        <v>0</v>
      </c>
      <c r="I808" s="10">
        <v>1</v>
      </c>
      <c r="J808" s="10">
        <v>0.26</v>
      </c>
      <c r="K808" s="10">
        <v>0.2273</v>
      </c>
      <c r="L808" s="10">
        <v>0.65</v>
      </c>
      <c r="M808" s="10">
        <v>0.41789999999999999</v>
      </c>
      <c r="N808" s="10">
        <v>4</v>
      </c>
      <c r="O808" s="10">
        <v>40</v>
      </c>
      <c r="P808" s="10">
        <v>44</v>
      </c>
      <c r="Q808" s="31">
        <v>807</v>
      </c>
      <c r="R808" s="32">
        <v>40580</v>
      </c>
      <c r="S808" s="33" t="str">
        <f t="shared" si="96"/>
        <v>Winter</v>
      </c>
      <c r="T808" s="33">
        <f>2011 + Table1[[#This Row],[yr]]</f>
        <v>2011</v>
      </c>
      <c r="U808" s="33" t="str">
        <f t="shared" si="97"/>
        <v>February</v>
      </c>
      <c r="V808" s="33" t="str">
        <f t="shared" si="98"/>
        <v>01 AM</v>
      </c>
      <c r="W808" s="33" t="b">
        <f>Table1[[#This Row],[holiday]]</f>
        <v>0</v>
      </c>
      <c r="X808" s="33" t="str">
        <f t="shared" si="99"/>
        <v>Sunday</v>
      </c>
      <c r="Y808" s="33" t="str">
        <f t="shared" si="100"/>
        <v>Clear</v>
      </c>
      <c r="Z808" s="33" t="str">
        <f t="shared" si="101"/>
        <v>10.7 °C</v>
      </c>
      <c r="AA808" s="33" t="str">
        <f t="shared" si="101"/>
        <v>9.3 °C</v>
      </c>
      <c r="AB808" s="33" t="str">
        <f t="shared" si="102"/>
        <v>65 %</v>
      </c>
      <c r="AC808" s="33" t="str">
        <f t="shared" si="103"/>
        <v>28 km/h</v>
      </c>
      <c r="AD808" s="33">
        <f>Table1[[#This Row],[casual]]</f>
        <v>4</v>
      </c>
      <c r="AE808" s="33">
        <f>Table1[[#This Row],[registered]]</f>
        <v>40</v>
      </c>
      <c r="AF808" s="33">
        <f>Table1[[#This Row],[cnt]]</f>
        <v>44</v>
      </c>
    </row>
    <row r="809" spans="1:32" ht="15" thickBot="1" x14ac:dyDescent="0.35">
      <c r="A809" s="26">
        <v>808</v>
      </c>
      <c r="B809" s="17">
        <v>40580</v>
      </c>
      <c r="C809" s="10">
        <v>1</v>
      </c>
      <c r="D809" s="10">
        <v>0</v>
      </c>
      <c r="E809" s="10">
        <v>2</v>
      </c>
      <c r="F809" s="10">
        <v>2</v>
      </c>
      <c r="G809" s="18" t="b">
        <v>0</v>
      </c>
      <c r="H809" s="10">
        <v>0</v>
      </c>
      <c r="I809" s="10">
        <v>1</v>
      </c>
      <c r="J809" s="10">
        <v>0.26</v>
      </c>
      <c r="K809" s="10">
        <v>0.2273</v>
      </c>
      <c r="L809" s="10">
        <v>0.6</v>
      </c>
      <c r="M809" s="10">
        <v>0.32840000000000003</v>
      </c>
      <c r="N809" s="10">
        <v>0</v>
      </c>
      <c r="O809" s="10">
        <v>20</v>
      </c>
      <c r="P809" s="10">
        <v>20</v>
      </c>
      <c r="Q809" s="10">
        <v>808</v>
      </c>
      <c r="R809" s="17">
        <v>40580</v>
      </c>
      <c r="S809" t="str">
        <f t="shared" si="96"/>
        <v>Winter</v>
      </c>
      <c r="T809">
        <f>2011 + Table1[[#This Row],[yr]]</f>
        <v>2011</v>
      </c>
      <c r="U809" t="str">
        <f t="shared" si="97"/>
        <v>February</v>
      </c>
      <c r="V809" t="str">
        <f t="shared" si="98"/>
        <v>02 AM</v>
      </c>
      <c r="W809" t="b">
        <f>Table1[[#This Row],[holiday]]</f>
        <v>0</v>
      </c>
      <c r="X809" t="str">
        <f t="shared" si="99"/>
        <v>Sunday</v>
      </c>
      <c r="Y809" t="str">
        <f t="shared" si="100"/>
        <v>Clear</v>
      </c>
      <c r="Z809" t="str">
        <f t="shared" si="101"/>
        <v>10.7 °C</v>
      </c>
      <c r="AA809" t="str">
        <f t="shared" si="101"/>
        <v>9.3 °C</v>
      </c>
      <c r="AB809" t="str">
        <f t="shared" si="102"/>
        <v>60 %</v>
      </c>
      <c r="AC809" t="str">
        <f t="shared" si="103"/>
        <v>22 km/h</v>
      </c>
      <c r="AD809">
        <f>Table1[[#This Row],[casual]]</f>
        <v>0</v>
      </c>
      <c r="AE809">
        <f>Table1[[#This Row],[registered]]</f>
        <v>20</v>
      </c>
      <c r="AF809">
        <f>Table1[[#This Row],[cnt]]</f>
        <v>20</v>
      </c>
    </row>
    <row r="810" spans="1:32" ht="15" thickBot="1" x14ac:dyDescent="0.35">
      <c r="A810" s="26">
        <v>809</v>
      </c>
      <c r="B810" s="17">
        <v>40580</v>
      </c>
      <c r="C810" s="10">
        <v>1</v>
      </c>
      <c r="D810" s="10">
        <v>0</v>
      </c>
      <c r="E810" s="10">
        <v>2</v>
      </c>
      <c r="F810" s="10">
        <v>3</v>
      </c>
      <c r="G810" s="18" t="b">
        <v>0</v>
      </c>
      <c r="H810" s="10">
        <v>0</v>
      </c>
      <c r="I810" s="10">
        <v>1</v>
      </c>
      <c r="J810" s="10">
        <v>0.26</v>
      </c>
      <c r="K810" s="10">
        <v>0.28789999999999999</v>
      </c>
      <c r="L810" s="10">
        <v>0.6</v>
      </c>
      <c r="M810" s="10">
        <v>8.9599999999999999E-2</v>
      </c>
      <c r="N810" s="10">
        <v>3</v>
      </c>
      <c r="O810" s="10">
        <v>10</v>
      </c>
      <c r="P810" s="10">
        <v>13</v>
      </c>
      <c r="Q810" s="31">
        <v>809</v>
      </c>
      <c r="R810" s="32">
        <v>40580</v>
      </c>
      <c r="S810" s="33" t="str">
        <f t="shared" si="96"/>
        <v>Winter</v>
      </c>
      <c r="T810" s="33">
        <f>2011 + Table1[[#This Row],[yr]]</f>
        <v>2011</v>
      </c>
      <c r="U810" s="33" t="str">
        <f t="shared" si="97"/>
        <v>February</v>
      </c>
      <c r="V810" s="33" t="str">
        <f t="shared" si="98"/>
        <v>03 AM</v>
      </c>
      <c r="W810" s="33" t="b">
        <f>Table1[[#This Row],[holiday]]</f>
        <v>0</v>
      </c>
      <c r="X810" s="33" t="str">
        <f t="shared" si="99"/>
        <v>Sunday</v>
      </c>
      <c r="Y810" s="33" t="str">
        <f t="shared" si="100"/>
        <v>Clear</v>
      </c>
      <c r="Z810" s="33" t="str">
        <f t="shared" si="101"/>
        <v>10.7 °C</v>
      </c>
      <c r="AA810" s="33" t="str">
        <f t="shared" si="101"/>
        <v>11.8 °C</v>
      </c>
      <c r="AB810" s="33" t="str">
        <f t="shared" si="102"/>
        <v>60 %</v>
      </c>
      <c r="AC810" s="33" t="str">
        <f t="shared" si="103"/>
        <v>6 km/h</v>
      </c>
      <c r="AD810" s="33">
        <f>Table1[[#This Row],[casual]]</f>
        <v>3</v>
      </c>
      <c r="AE810" s="33">
        <f>Table1[[#This Row],[registered]]</f>
        <v>10</v>
      </c>
      <c r="AF810" s="33">
        <f>Table1[[#This Row],[cnt]]</f>
        <v>13</v>
      </c>
    </row>
    <row r="811" spans="1:32" ht="15" thickBot="1" x14ac:dyDescent="0.35">
      <c r="A811" s="26">
        <v>810</v>
      </c>
      <c r="B811" s="17">
        <v>40580</v>
      </c>
      <c r="C811" s="10">
        <v>1</v>
      </c>
      <c r="D811" s="10">
        <v>0</v>
      </c>
      <c r="E811" s="10">
        <v>2</v>
      </c>
      <c r="F811" s="10">
        <v>4</v>
      </c>
      <c r="G811" s="18" t="b">
        <v>0</v>
      </c>
      <c r="H811" s="10">
        <v>0</v>
      </c>
      <c r="I811" s="10">
        <v>1</v>
      </c>
      <c r="J811" s="10">
        <v>0.26</v>
      </c>
      <c r="K811" s="10">
        <v>0.2273</v>
      </c>
      <c r="L811" s="10">
        <v>0.6</v>
      </c>
      <c r="M811" s="10">
        <v>0.35820000000000002</v>
      </c>
      <c r="N811" s="10">
        <v>0</v>
      </c>
      <c r="O811" s="10">
        <v>2</v>
      </c>
      <c r="P811" s="10">
        <v>2</v>
      </c>
      <c r="Q811" s="10">
        <v>810</v>
      </c>
      <c r="R811" s="17">
        <v>40580</v>
      </c>
      <c r="S811" t="str">
        <f t="shared" si="96"/>
        <v>Winter</v>
      </c>
      <c r="T811">
        <f>2011 + Table1[[#This Row],[yr]]</f>
        <v>2011</v>
      </c>
      <c r="U811" t="str">
        <f t="shared" si="97"/>
        <v>February</v>
      </c>
      <c r="V811" t="str">
        <f t="shared" si="98"/>
        <v>04 AM</v>
      </c>
      <c r="W811" t="b">
        <f>Table1[[#This Row],[holiday]]</f>
        <v>0</v>
      </c>
      <c r="X811" t="str">
        <f t="shared" si="99"/>
        <v>Sunday</v>
      </c>
      <c r="Y811" t="str">
        <f t="shared" si="100"/>
        <v>Clear</v>
      </c>
      <c r="Z811" t="str">
        <f t="shared" si="101"/>
        <v>10.7 °C</v>
      </c>
      <c r="AA811" t="str">
        <f t="shared" si="101"/>
        <v>9.3 °C</v>
      </c>
      <c r="AB811" t="str">
        <f t="shared" si="102"/>
        <v>60 %</v>
      </c>
      <c r="AC811" t="str">
        <f t="shared" si="103"/>
        <v>24 km/h</v>
      </c>
      <c r="AD811">
        <f>Table1[[#This Row],[casual]]</f>
        <v>0</v>
      </c>
      <c r="AE811">
        <f>Table1[[#This Row],[registered]]</f>
        <v>2</v>
      </c>
      <c r="AF811">
        <f>Table1[[#This Row],[cnt]]</f>
        <v>2</v>
      </c>
    </row>
    <row r="812" spans="1:32" ht="15" thickBot="1" x14ac:dyDescent="0.35">
      <c r="A812" s="26">
        <v>811</v>
      </c>
      <c r="B812" s="17">
        <v>40580</v>
      </c>
      <c r="C812" s="10">
        <v>1</v>
      </c>
      <c r="D812" s="10">
        <v>0</v>
      </c>
      <c r="E812" s="10">
        <v>2</v>
      </c>
      <c r="F812" s="10">
        <v>5</v>
      </c>
      <c r="G812" s="18" t="b">
        <v>0</v>
      </c>
      <c r="H812" s="10">
        <v>0</v>
      </c>
      <c r="I812" s="10">
        <v>1</v>
      </c>
      <c r="J812" s="10">
        <v>0.26</v>
      </c>
      <c r="K812" s="10">
        <v>0.2576</v>
      </c>
      <c r="L812" s="10">
        <v>0.6</v>
      </c>
      <c r="M812" s="10">
        <v>0.22389999999999999</v>
      </c>
      <c r="N812" s="10">
        <v>0</v>
      </c>
      <c r="O812" s="10">
        <v>1</v>
      </c>
      <c r="P812" s="10">
        <v>1</v>
      </c>
      <c r="Q812" s="31">
        <v>811</v>
      </c>
      <c r="R812" s="32">
        <v>40580</v>
      </c>
      <c r="S812" s="33" t="str">
        <f t="shared" si="96"/>
        <v>Winter</v>
      </c>
      <c r="T812" s="33">
        <f>2011 + Table1[[#This Row],[yr]]</f>
        <v>2011</v>
      </c>
      <c r="U812" s="33" t="str">
        <f t="shared" si="97"/>
        <v>February</v>
      </c>
      <c r="V812" s="33" t="str">
        <f t="shared" si="98"/>
        <v>05 AM</v>
      </c>
      <c r="W812" s="33" t="b">
        <f>Table1[[#This Row],[holiday]]</f>
        <v>0</v>
      </c>
      <c r="X812" s="33" t="str">
        <f t="shared" si="99"/>
        <v>Sunday</v>
      </c>
      <c r="Y812" s="33" t="str">
        <f t="shared" si="100"/>
        <v>Clear</v>
      </c>
      <c r="Z812" s="33" t="str">
        <f t="shared" si="101"/>
        <v>10.7 °C</v>
      </c>
      <c r="AA812" s="33" t="str">
        <f t="shared" si="101"/>
        <v>10.6 °C</v>
      </c>
      <c r="AB812" s="33" t="str">
        <f t="shared" si="102"/>
        <v>60 %</v>
      </c>
      <c r="AC812" s="33" t="str">
        <f t="shared" si="103"/>
        <v>15 km/h</v>
      </c>
      <c r="AD812" s="33">
        <f>Table1[[#This Row],[casual]]</f>
        <v>0</v>
      </c>
      <c r="AE812" s="33">
        <f>Table1[[#This Row],[registered]]</f>
        <v>1</v>
      </c>
      <c r="AF812" s="33">
        <f>Table1[[#This Row],[cnt]]</f>
        <v>1</v>
      </c>
    </row>
    <row r="813" spans="1:32" ht="15" thickBot="1" x14ac:dyDescent="0.35">
      <c r="A813" s="26">
        <v>812</v>
      </c>
      <c r="B813" s="17">
        <v>40580</v>
      </c>
      <c r="C813" s="10">
        <v>1</v>
      </c>
      <c r="D813" s="10">
        <v>0</v>
      </c>
      <c r="E813" s="10">
        <v>2</v>
      </c>
      <c r="F813" s="10">
        <v>6</v>
      </c>
      <c r="G813" s="18" t="b">
        <v>0</v>
      </c>
      <c r="H813" s="10">
        <v>0</v>
      </c>
      <c r="I813" s="10">
        <v>1</v>
      </c>
      <c r="J813" s="10">
        <v>0.26</v>
      </c>
      <c r="K813" s="10">
        <v>0.2576</v>
      </c>
      <c r="L813" s="10">
        <v>0.6</v>
      </c>
      <c r="M813" s="10">
        <v>0.22389999999999999</v>
      </c>
      <c r="N813" s="10">
        <v>0</v>
      </c>
      <c r="O813" s="10">
        <v>1</v>
      </c>
      <c r="P813" s="10">
        <v>1</v>
      </c>
      <c r="Q813" s="10">
        <v>812</v>
      </c>
      <c r="R813" s="17">
        <v>40580</v>
      </c>
      <c r="S813" t="str">
        <f t="shared" si="96"/>
        <v>Winter</v>
      </c>
      <c r="T813">
        <f>2011 + Table1[[#This Row],[yr]]</f>
        <v>2011</v>
      </c>
      <c r="U813" t="str">
        <f t="shared" si="97"/>
        <v>February</v>
      </c>
      <c r="V813" t="str">
        <f t="shared" si="98"/>
        <v>06 AM</v>
      </c>
      <c r="W813" t="b">
        <f>Table1[[#This Row],[holiday]]</f>
        <v>0</v>
      </c>
      <c r="X813" t="str">
        <f t="shared" si="99"/>
        <v>Sunday</v>
      </c>
      <c r="Y813" t="str">
        <f t="shared" si="100"/>
        <v>Clear</v>
      </c>
      <c r="Z813" t="str">
        <f t="shared" si="101"/>
        <v>10.7 °C</v>
      </c>
      <c r="AA813" t="str">
        <f t="shared" si="101"/>
        <v>10.6 °C</v>
      </c>
      <c r="AB813" t="str">
        <f t="shared" si="102"/>
        <v>60 %</v>
      </c>
      <c r="AC813" t="str">
        <f t="shared" si="103"/>
        <v>15 km/h</v>
      </c>
      <c r="AD813">
        <f>Table1[[#This Row],[casual]]</f>
        <v>0</v>
      </c>
      <c r="AE813">
        <f>Table1[[#This Row],[registered]]</f>
        <v>1</v>
      </c>
      <c r="AF813">
        <f>Table1[[#This Row],[cnt]]</f>
        <v>1</v>
      </c>
    </row>
    <row r="814" spans="1:32" ht="15" thickBot="1" x14ac:dyDescent="0.35">
      <c r="A814" s="26">
        <v>813</v>
      </c>
      <c r="B814" s="17">
        <v>40580</v>
      </c>
      <c r="C814" s="10">
        <v>1</v>
      </c>
      <c r="D814" s="10">
        <v>0</v>
      </c>
      <c r="E814" s="10">
        <v>2</v>
      </c>
      <c r="F814" s="10">
        <v>7</v>
      </c>
      <c r="G814" s="18" t="b">
        <v>0</v>
      </c>
      <c r="H814" s="10">
        <v>0</v>
      </c>
      <c r="I814" s="10">
        <v>1</v>
      </c>
      <c r="J814" s="10">
        <v>0.24</v>
      </c>
      <c r="K814" s="10">
        <v>0.2424</v>
      </c>
      <c r="L814" s="10">
        <v>0.65</v>
      </c>
      <c r="M814" s="10">
        <v>0.16420000000000001</v>
      </c>
      <c r="N814" s="10">
        <v>0</v>
      </c>
      <c r="O814" s="10">
        <v>8</v>
      </c>
      <c r="P814" s="10">
        <v>8</v>
      </c>
      <c r="Q814" s="31">
        <v>813</v>
      </c>
      <c r="R814" s="32">
        <v>40580</v>
      </c>
      <c r="S814" s="33" t="str">
        <f t="shared" si="96"/>
        <v>Winter</v>
      </c>
      <c r="T814" s="33">
        <f>2011 + Table1[[#This Row],[yr]]</f>
        <v>2011</v>
      </c>
      <c r="U814" s="33" t="str">
        <f t="shared" si="97"/>
        <v>February</v>
      </c>
      <c r="V814" s="33" t="str">
        <f t="shared" si="98"/>
        <v>07 AM</v>
      </c>
      <c r="W814" s="33" t="b">
        <f>Table1[[#This Row],[holiday]]</f>
        <v>0</v>
      </c>
      <c r="X814" s="33" t="str">
        <f t="shared" si="99"/>
        <v>Sunday</v>
      </c>
      <c r="Y814" s="33" t="str">
        <f t="shared" si="100"/>
        <v>Clear</v>
      </c>
      <c r="Z814" s="33" t="str">
        <f t="shared" si="101"/>
        <v>9.8 °C</v>
      </c>
      <c r="AA814" s="33" t="str">
        <f t="shared" si="101"/>
        <v>9.9 °C</v>
      </c>
      <c r="AB814" s="33" t="str">
        <f t="shared" si="102"/>
        <v>65 %</v>
      </c>
      <c r="AC814" s="33" t="str">
        <f t="shared" si="103"/>
        <v>11 km/h</v>
      </c>
      <c r="AD814" s="33">
        <f>Table1[[#This Row],[casual]]</f>
        <v>0</v>
      </c>
      <c r="AE814" s="33">
        <f>Table1[[#This Row],[registered]]</f>
        <v>8</v>
      </c>
      <c r="AF814" s="33">
        <f>Table1[[#This Row],[cnt]]</f>
        <v>8</v>
      </c>
    </row>
    <row r="815" spans="1:32" ht="15" thickBot="1" x14ac:dyDescent="0.35">
      <c r="A815" s="26">
        <v>814</v>
      </c>
      <c r="B815" s="17">
        <v>40580</v>
      </c>
      <c r="C815" s="10">
        <v>1</v>
      </c>
      <c r="D815" s="10">
        <v>0</v>
      </c>
      <c r="E815" s="10">
        <v>2</v>
      </c>
      <c r="F815" s="10">
        <v>8</v>
      </c>
      <c r="G815" s="18" t="b">
        <v>0</v>
      </c>
      <c r="H815" s="10">
        <v>0</v>
      </c>
      <c r="I815" s="10">
        <v>1</v>
      </c>
      <c r="J815" s="10">
        <v>0.24</v>
      </c>
      <c r="K815" s="10">
        <v>0.2576</v>
      </c>
      <c r="L815" s="10">
        <v>0.65</v>
      </c>
      <c r="M815" s="10">
        <v>0.1045</v>
      </c>
      <c r="N815" s="10">
        <v>2</v>
      </c>
      <c r="O815" s="10">
        <v>21</v>
      </c>
      <c r="P815" s="10">
        <v>23</v>
      </c>
      <c r="Q815" s="10">
        <v>814</v>
      </c>
      <c r="R815" s="17">
        <v>40580</v>
      </c>
      <c r="S815" t="str">
        <f t="shared" si="96"/>
        <v>Winter</v>
      </c>
      <c r="T815">
        <f>2011 + Table1[[#This Row],[yr]]</f>
        <v>2011</v>
      </c>
      <c r="U815" t="str">
        <f t="shared" si="97"/>
        <v>February</v>
      </c>
      <c r="V815" t="str">
        <f t="shared" si="98"/>
        <v>08 AM</v>
      </c>
      <c r="W815" t="b">
        <f>Table1[[#This Row],[holiday]]</f>
        <v>0</v>
      </c>
      <c r="X815" t="str">
        <f t="shared" si="99"/>
        <v>Sunday</v>
      </c>
      <c r="Y815" t="str">
        <f t="shared" si="100"/>
        <v>Clear</v>
      </c>
      <c r="Z815" t="str">
        <f t="shared" si="101"/>
        <v>9.8 °C</v>
      </c>
      <c r="AA815" t="str">
        <f t="shared" si="101"/>
        <v>10.6 °C</v>
      </c>
      <c r="AB815" t="str">
        <f t="shared" si="102"/>
        <v>65 %</v>
      </c>
      <c r="AC815" t="str">
        <f t="shared" si="103"/>
        <v>7 km/h</v>
      </c>
      <c r="AD815">
        <f>Table1[[#This Row],[casual]]</f>
        <v>2</v>
      </c>
      <c r="AE815">
        <f>Table1[[#This Row],[registered]]</f>
        <v>21</v>
      </c>
      <c r="AF815">
        <f>Table1[[#This Row],[cnt]]</f>
        <v>23</v>
      </c>
    </row>
    <row r="816" spans="1:32" ht="15" thickBot="1" x14ac:dyDescent="0.35">
      <c r="A816" s="26">
        <v>815</v>
      </c>
      <c r="B816" s="17">
        <v>40580</v>
      </c>
      <c r="C816" s="10">
        <v>1</v>
      </c>
      <c r="D816" s="10">
        <v>0</v>
      </c>
      <c r="E816" s="10">
        <v>2</v>
      </c>
      <c r="F816" s="10">
        <v>9</v>
      </c>
      <c r="G816" s="18" t="b">
        <v>0</v>
      </c>
      <c r="H816" s="10">
        <v>0</v>
      </c>
      <c r="I816" s="10">
        <v>1</v>
      </c>
      <c r="J816" s="10">
        <v>0.28000000000000003</v>
      </c>
      <c r="K816" s="10">
        <v>0.28789999999999999</v>
      </c>
      <c r="L816" s="10">
        <v>0.56000000000000005</v>
      </c>
      <c r="M816" s="10">
        <v>0.1045</v>
      </c>
      <c r="N816" s="10">
        <v>7</v>
      </c>
      <c r="O816" s="10">
        <v>38</v>
      </c>
      <c r="P816" s="10">
        <v>45</v>
      </c>
      <c r="Q816" s="31">
        <v>815</v>
      </c>
      <c r="R816" s="32">
        <v>40580</v>
      </c>
      <c r="S816" s="33" t="str">
        <f t="shared" si="96"/>
        <v>Winter</v>
      </c>
      <c r="T816" s="33">
        <f>2011 + Table1[[#This Row],[yr]]</f>
        <v>2011</v>
      </c>
      <c r="U816" s="33" t="str">
        <f t="shared" si="97"/>
        <v>February</v>
      </c>
      <c r="V816" s="33" t="str">
        <f t="shared" si="98"/>
        <v>09 AM</v>
      </c>
      <c r="W816" s="33" t="b">
        <f>Table1[[#This Row],[holiday]]</f>
        <v>0</v>
      </c>
      <c r="X816" s="33" t="str">
        <f t="shared" si="99"/>
        <v>Sunday</v>
      </c>
      <c r="Y816" s="33" t="str">
        <f t="shared" si="100"/>
        <v>Clear</v>
      </c>
      <c r="Z816" s="33" t="str">
        <f t="shared" si="101"/>
        <v>11.5 °C</v>
      </c>
      <c r="AA816" s="33" t="str">
        <f t="shared" si="101"/>
        <v>11.8 °C</v>
      </c>
      <c r="AB816" s="33" t="str">
        <f t="shared" si="102"/>
        <v>56 %</v>
      </c>
      <c r="AC816" s="33" t="str">
        <f t="shared" si="103"/>
        <v>7 km/h</v>
      </c>
      <c r="AD816" s="33">
        <f>Table1[[#This Row],[casual]]</f>
        <v>7</v>
      </c>
      <c r="AE816" s="33">
        <f>Table1[[#This Row],[registered]]</f>
        <v>38</v>
      </c>
      <c r="AF816" s="33">
        <f>Table1[[#This Row],[cnt]]</f>
        <v>45</v>
      </c>
    </row>
    <row r="817" spans="1:32" ht="15" thickBot="1" x14ac:dyDescent="0.35">
      <c r="A817" s="26">
        <v>816</v>
      </c>
      <c r="B817" s="17">
        <v>40580</v>
      </c>
      <c r="C817" s="10">
        <v>1</v>
      </c>
      <c r="D817" s="10">
        <v>0</v>
      </c>
      <c r="E817" s="10">
        <v>2</v>
      </c>
      <c r="F817" s="10">
        <v>10</v>
      </c>
      <c r="G817" s="18" t="b">
        <v>0</v>
      </c>
      <c r="H817" s="10">
        <v>0</v>
      </c>
      <c r="I817" s="10">
        <v>1</v>
      </c>
      <c r="J817" s="10">
        <v>0.3</v>
      </c>
      <c r="K817" s="10">
        <v>0.28789999999999999</v>
      </c>
      <c r="L817" s="10">
        <v>0.52</v>
      </c>
      <c r="M817" s="10">
        <v>0.25369999999999998</v>
      </c>
      <c r="N817" s="10">
        <v>15</v>
      </c>
      <c r="O817" s="10">
        <v>74</v>
      </c>
      <c r="P817" s="10">
        <v>89</v>
      </c>
      <c r="Q817" s="10">
        <v>816</v>
      </c>
      <c r="R817" s="17">
        <v>40580</v>
      </c>
      <c r="S817" t="str">
        <f t="shared" si="96"/>
        <v>Winter</v>
      </c>
      <c r="T817">
        <f>2011 + Table1[[#This Row],[yr]]</f>
        <v>2011</v>
      </c>
      <c r="U817" t="str">
        <f t="shared" si="97"/>
        <v>February</v>
      </c>
      <c r="V817" t="str">
        <f t="shared" si="98"/>
        <v>10 AM</v>
      </c>
      <c r="W817" t="b">
        <f>Table1[[#This Row],[holiday]]</f>
        <v>0</v>
      </c>
      <c r="X817" t="str">
        <f t="shared" si="99"/>
        <v>Sunday</v>
      </c>
      <c r="Y817" t="str">
        <f t="shared" si="100"/>
        <v>Clear</v>
      </c>
      <c r="Z817" t="str">
        <f t="shared" si="101"/>
        <v>12.3 °C</v>
      </c>
      <c r="AA817" t="str">
        <f t="shared" si="101"/>
        <v>11.8 °C</v>
      </c>
      <c r="AB817" t="str">
        <f t="shared" si="102"/>
        <v>52 %</v>
      </c>
      <c r="AC817" t="str">
        <f t="shared" si="103"/>
        <v>17 km/h</v>
      </c>
      <c r="AD817">
        <f>Table1[[#This Row],[casual]]</f>
        <v>15</v>
      </c>
      <c r="AE817">
        <f>Table1[[#This Row],[registered]]</f>
        <v>74</v>
      </c>
      <c r="AF817">
        <f>Table1[[#This Row],[cnt]]</f>
        <v>89</v>
      </c>
    </row>
    <row r="818" spans="1:32" ht="15" thickBot="1" x14ac:dyDescent="0.35">
      <c r="A818" s="26">
        <v>817</v>
      </c>
      <c r="B818" s="17">
        <v>40580</v>
      </c>
      <c r="C818" s="10">
        <v>1</v>
      </c>
      <c r="D818" s="10">
        <v>0</v>
      </c>
      <c r="E818" s="10">
        <v>2</v>
      </c>
      <c r="F818" s="10">
        <v>11</v>
      </c>
      <c r="G818" s="18" t="b">
        <v>0</v>
      </c>
      <c r="H818" s="10">
        <v>0</v>
      </c>
      <c r="I818" s="10">
        <v>1</v>
      </c>
      <c r="J818" s="10">
        <v>0.32</v>
      </c>
      <c r="K818" s="10">
        <v>0.30299999999999999</v>
      </c>
      <c r="L818" s="10">
        <v>0.49</v>
      </c>
      <c r="M818" s="10">
        <v>0.25369999999999998</v>
      </c>
      <c r="N818" s="10">
        <v>28</v>
      </c>
      <c r="O818" s="10">
        <v>89</v>
      </c>
      <c r="P818" s="10">
        <v>117</v>
      </c>
      <c r="Q818" s="31">
        <v>817</v>
      </c>
      <c r="R818" s="32">
        <v>40580</v>
      </c>
      <c r="S818" s="33" t="str">
        <f t="shared" si="96"/>
        <v>Winter</v>
      </c>
      <c r="T818" s="33">
        <f>2011 + Table1[[#This Row],[yr]]</f>
        <v>2011</v>
      </c>
      <c r="U818" s="33" t="str">
        <f t="shared" si="97"/>
        <v>February</v>
      </c>
      <c r="V818" s="33" t="str">
        <f t="shared" si="98"/>
        <v>11 AM</v>
      </c>
      <c r="W818" s="33" t="b">
        <f>Table1[[#This Row],[holiday]]</f>
        <v>0</v>
      </c>
      <c r="X818" s="33" t="str">
        <f t="shared" si="99"/>
        <v>Sunday</v>
      </c>
      <c r="Y818" s="33" t="str">
        <f t="shared" si="100"/>
        <v>Clear</v>
      </c>
      <c r="Z818" s="33" t="str">
        <f t="shared" si="101"/>
        <v>13.1 °C</v>
      </c>
      <c r="AA818" s="33" t="str">
        <f t="shared" si="101"/>
        <v>12.4 °C</v>
      </c>
      <c r="AB818" s="33" t="str">
        <f t="shared" si="102"/>
        <v>49 %</v>
      </c>
      <c r="AC818" s="33" t="str">
        <f t="shared" si="103"/>
        <v>17 km/h</v>
      </c>
      <c r="AD818" s="33">
        <f>Table1[[#This Row],[casual]]</f>
        <v>28</v>
      </c>
      <c r="AE818" s="33">
        <f>Table1[[#This Row],[registered]]</f>
        <v>89</v>
      </c>
      <c r="AF818" s="33">
        <f>Table1[[#This Row],[cnt]]</f>
        <v>117</v>
      </c>
    </row>
    <row r="819" spans="1:32" ht="15" thickBot="1" x14ac:dyDescent="0.35">
      <c r="A819" s="26">
        <v>818</v>
      </c>
      <c r="B819" s="17">
        <v>40580</v>
      </c>
      <c r="C819" s="10">
        <v>1</v>
      </c>
      <c r="D819" s="10">
        <v>0</v>
      </c>
      <c r="E819" s="10">
        <v>2</v>
      </c>
      <c r="F819" s="10">
        <v>12</v>
      </c>
      <c r="G819" s="18" t="b">
        <v>0</v>
      </c>
      <c r="H819" s="10">
        <v>0</v>
      </c>
      <c r="I819" s="10">
        <v>1</v>
      </c>
      <c r="J819" s="10">
        <v>0.34</v>
      </c>
      <c r="K819" s="10">
        <v>0.33329999999999999</v>
      </c>
      <c r="L819" s="10">
        <v>0.46</v>
      </c>
      <c r="M819" s="10">
        <v>0</v>
      </c>
      <c r="N819" s="10">
        <v>48</v>
      </c>
      <c r="O819" s="10">
        <v>126</v>
      </c>
      <c r="P819" s="10">
        <v>174</v>
      </c>
      <c r="Q819" s="10">
        <v>818</v>
      </c>
      <c r="R819" s="17">
        <v>40580</v>
      </c>
      <c r="S819" t="str">
        <f t="shared" si="96"/>
        <v>Winter</v>
      </c>
      <c r="T819">
        <f>2011 + Table1[[#This Row],[yr]]</f>
        <v>2011</v>
      </c>
      <c r="U819" t="str">
        <f t="shared" si="97"/>
        <v>February</v>
      </c>
      <c r="V819" t="str">
        <f t="shared" si="98"/>
        <v>12 PM</v>
      </c>
      <c r="W819" t="b">
        <f>Table1[[#This Row],[holiday]]</f>
        <v>0</v>
      </c>
      <c r="X819" t="str">
        <f t="shared" si="99"/>
        <v>Sunday</v>
      </c>
      <c r="Y819" t="str">
        <f t="shared" si="100"/>
        <v>Clear</v>
      </c>
      <c r="Z819" t="str">
        <f t="shared" si="101"/>
        <v>13.9 °C</v>
      </c>
      <c r="AA819" t="str">
        <f t="shared" si="101"/>
        <v>13.7 °C</v>
      </c>
      <c r="AB819" t="str">
        <f t="shared" si="102"/>
        <v>46 %</v>
      </c>
      <c r="AC819" t="str">
        <f t="shared" si="103"/>
        <v>0 km/h</v>
      </c>
      <c r="AD819">
        <f>Table1[[#This Row],[casual]]</f>
        <v>48</v>
      </c>
      <c r="AE819">
        <f>Table1[[#This Row],[registered]]</f>
        <v>126</v>
      </c>
      <c r="AF819">
        <f>Table1[[#This Row],[cnt]]</f>
        <v>174</v>
      </c>
    </row>
    <row r="820" spans="1:32" ht="15" thickBot="1" x14ac:dyDescent="0.35">
      <c r="A820" s="26">
        <v>819</v>
      </c>
      <c r="B820" s="17">
        <v>40580</v>
      </c>
      <c r="C820" s="10">
        <v>1</v>
      </c>
      <c r="D820" s="10">
        <v>0</v>
      </c>
      <c r="E820" s="10">
        <v>2</v>
      </c>
      <c r="F820" s="10">
        <v>13</v>
      </c>
      <c r="G820" s="18" t="b">
        <v>0</v>
      </c>
      <c r="H820" s="10">
        <v>0</v>
      </c>
      <c r="I820" s="10">
        <v>1</v>
      </c>
      <c r="J820" s="10">
        <v>0.34</v>
      </c>
      <c r="K820" s="10">
        <v>0.36359999999999998</v>
      </c>
      <c r="L820" s="10">
        <v>0.46</v>
      </c>
      <c r="M820" s="10">
        <v>0</v>
      </c>
      <c r="N820" s="10">
        <v>47</v>
      </c>
      <c r="O820" s="10">
        <v>135</v>
      </c>
      <c r="P820" s="10">
        <v>182</v>
      </c>
      <c r="Q820" s="31">
        <v>819</v>
      </c>
      <c r="R820" s="32">
        <v>40580</v>
      </c>
      <c r="S820" s="33" t="str">
        <f t="shared" si="96"/>
        <v>Winter</v>
      </c>
      <c r="T820" s="33">
        <f>2011 + Table1[[#This Row],[yr]]</f>
        <v>2011</v>
      </c>
      <c r="U820" s="33" t="str">
        <f t="shared" si="97"/>
        <v>February</v>
      </c>
      <c r="V820" s="33" t="str">
        <f t="shared" si="98"/>
        <v>01 PM</v>
      </c>
      <c r="W820" s="33" t="b">
        <f>Table1[[#This Row],[holiday]]</f>
        <v>0</v>
      </c>
      <c r="X820" s="33" t="str">
        <f t="shared" si="99"/>
        <v>Sunday</v>
      </c>
      <c r="Y820" s="33" t="str">
        <f t="shared" si="100"/>
        <v>Clear</v>
      </c>
      <c r="Z820" s="33" t="str">
        <f t="shared" si="101"/>
        <v>13.9 °C</v>
      </c>
      <c r="AA820" s="33" t="str">
        <f t="shared" si="101"/>
        <v>14.9 °C</v>
      </c>
      <c r="AB820" s="33" t="str">
        <f t="shared" si="102"/>
        <v>46 %</v>
      </c>
      <c r="AC820" s="33" t="str">
        <f t="shared" si="103"/>
        <v>0 km/h</v>
      </c>
      <c r="AD820" s="33">
        <f>Table1[[#This Row],[casual]]</f>
        <v>47</v>
      </c>
      <c r="AE820" s="33">
        <f>Table1[[#This Row],[registered]]</f>
        <v>135</v>
      </c>
      <c r="AF820" s="33">
        <f>Table1[[#This Row],[cnt]]</f>
        <v>182</v>
      </c>
    </row>
    <row r="821" spans="1:32" ht="15" thickBot="1" x14ac:dyDescent="0.35">
      <c r="A821" s="26">
        <v>820</v>
      </c>
      <c r="B821" s="17">
        <v>40580</v>
      </c>
      <c r="C821" s="10">
        <v>1</v>
      </c>
      <c r="D821" s="10">
        <v>0</v>
      </c>
      <c r="E821" s="10">
        <v>2</v>
      </c>
      <c r="F821" s="10">
        <v>14</v>
      </c>
      <c r="G821" s="18" t="b">
        <v>0</v>
      </c>
      <c r="H821" s="10">
        <v>0</v>
      </c>
      <c r="I821" s="10">
        <v>1</v>
      </c>
      <c r="J821" s="10">
        <v>0.34</v>
      </c>
      <c r="K821" s="10">
        <v>0.34849999999999998</v>
      </c>
      <c r="L821" s="10">
        <v>0.46</v>
      </c>
      <c r="M821" s="10">
        <v>8.9599999999999999E-2</v>
      </c>
      <c r="N821" s="10">
        <v>47</v>
      </c>
      <c r="O821" s="10">
        <v>114</v>
      </c>
      <c r="P821" s="10">
        <v>161</v>
      </c>
      <c r="Q821" s="10">
        <v>820</v>
      </c>
      <c r="R821" s="17">
        <v>40580</v>
      </c>
      <c r="S821" t="str">
        <f t="shared" si="96"/>
        <v>Winter</v>
      </c>
      <c r="T821">
        <f>2011 + Table1[[#This Row],[yr]]</f>
        <v>2011</v>
      </c>
      <c r="U821" t="str">
        <f t="shared" si="97"/>
        <v>February</v>
      </c>
      <c r="V821" t="str">
        <f t="shared" si="98"/>
        <v>02 PM</v>
      </c>
      <c r="W821" t="b">
        <f>Table1[[#This Row],[holiday]]</f>
        <v>0</v>
      </c>
      <c r="X821" t="str">
        <f t="shared" si="99"/>
        <v>Sunday</v>
      </c>
      <c r="Y821" t="str">
        <f t="shared" si="100"/>
        <v>Clear</v>
      </c>
      <c r="Z821" t="str">
        <f t="shared" si="101"/>
        <v>13.9 °C</v>
      </c>
      <c r="AA821" t="str">
        <f t="shared" si="101"/>
        <v>14.3 °C</v>
      </c>
      <c r="AB821" t="str">
        <f t="shared" si="102"/>
        <v>46 %</v>
      </c>
      <c r="AC821" t="str">
        <f t="shared" si="103"/>
        <v>6 km/h</v>
      </c>
      <c r="AD821">
        <f>Table1[[#This Row],[casual]]</f>
        <v>47</v>
      </c>
      <c r="AE821">
        <f>Table1[[#This Row],[registered]]</f>
        <v>114</v>
      </c>
      <c r="AF821">
        <f>Table1[[#This Row],[cnt]]</f>
        <v>161</v>
      </c>
    </row>
    <row r="822" spans="1:32" ht="15" thickBot="1" x14ac:dyDescent="0.35">
      <c r="A822" s="26">
        <v>821</v>
      </c>
      <c r="B822" s="17">
        <v>40580</v>
      </c>
      <c r="C822" s="10">
        <v>1</v>
      </c>
      <c r="D822" s="10">
        <v>0</v>
      </c>
      <c r="E822" s="10">
        <v>2</v>
      </c>
      <c r="F822" s="10">
        <v>15</v>
      </c>
      <c r="G822" s="18" t="b">
        <v>0</v>
      </c>
      <c r="H822" s="10">
        <v>0</v>
      </c>
      <c r="I822" s="10">
        <v>1</v>
      </c>
      <c r="J822" s="10">
        <v>0.34</v>
      </c>
      <c r="K822" s="10">
        <v>0.34849999999999998</v>
      </c>
      <c r="L822" s="10">
        <v>0.46</v>
      </c>
      <c r="M822" s="10">
        <v>8.9599999999999999E-2</v>
      </c>
      <c r="N822" s="10">
        <v>52</v>
      </c>
      <c r="O822" s="10">
        <v>130</v>
      </c>
      <c r="P822" s="10">
        <v>182</v>
      </c>
      <c r="Q822" s="31">
        <v>821</v>
      </c>
      <c r="R822" s="32">
        <v>40580</v>
      </c>
      <c r="S822" s="33" t="str">
        <f t="shared" si="96"/>
        <v>Winter</v>
      </c>
      <c r="T822" s="33">
        <f>2011 + Table1[[#This Row],[yr]]</f>
        <v>2011</v>
      </c>
      <c r="U822" s="33" t="str">
        <f t="shared" si="97"/>
        <v>February</v>
      </c>
      <c r="V822" s="33" t="str">
        <f t="shared" si="98"/>
        <v>03 PM</v>
      </c>
      <c r="W822" s="33" t="b">
        <f>Table1[[#This Row],[holiday]]</f>
        <v>0</v>
      </c>
      <c r="X822" s="33" t="str">
        <f t="shared" si="99"/>
        <v>Sunday</v>
      </c>
      <c r="Y822" s="33" t="str">
        <f t="shared" si="100"/>
        <v>Clear</v>
      </c>
      <c r="Z822" s="33" t="str">
        <f t="shared" si="101"/>
        <v>13.9 °C</v>
      </c>
      <c r="AA822" s="33" t="str">
        <f t="shared" si="101"/>
        <v>14.3 °C</v>
      </c>
      <c r="AB822" s="33" t="str">
        <f t="shared" si="102"/>
        <v>46 %</v>
      </c>
      <c r="AC822" s="33" t="str">
        <f t="shared" si="103"/>
        <v>6 km/h</v>
      </c>
      <c r="AD822" s="33">
        <f>Table1[[#This Row],[casual]]</f>
        <v>52</v>
      </c>
      <c r="AE822" s="33">
        <f>Table1[[#This Row],[registered]]</f>
        <v>130</v>
      </c>
      <c r="AF822" s="33">
        <f>Table1[[#This Row],[cnt]]</f>
        <v>182</v>
      </c>
    </row>
    <row r="823" spans="1:32" ht="15" thickBot="1" x14ac:dyDescent="0.35">
      <c r="A823" s="26">
        <v>822</v>
      </c>
      <c r="B823" s="17">
        <v>40580</v>
      </c>
      <c r="C823" s="10">
        <v>1</v>
      </c>
      <c r="D823" s="10">
        <v>0</v>
      </c>
      <c r="E823" s="10">
        <v>2</v>
      </c>
      <c r="F823" s="10">
        <v>16</v>
      </c>
      <c r="G823" s="18" t="b">
        <v>0</v>
      </c>
      <c r="H823" s="10">
        <v>0</v>
      </c>
      <c r="I823" s="10">
        <v>1</v>
      </c>
      <c r="J823" s="10">
        <v>0.34</v>
      </c>
      <c r="K823" s="10">
        <v>0.34849999999999998</v>
      </c>
      <c r="L823" s="10">
        <v>0.49</v>
      </c>
      <c r="M823" s="10">
        <v>0.1045</v>
      </c>
      <c r="N823" s="10">
        <v>42</v>
      </c>
      <c r="O823" s="10">
        <v>115</v>
      </c>
      <c r="P823" s="10">
        <v>157</v>
      </c>
      <c r="Q823" s="10">
        <v>822</v>
      </c>
      <c r="R823" s="17">
        <v>40580</v>
      </c>
      <c r="S823" t="str">
        <f t="shared" si="96"/>
        <v>Winter</v>
      </c>
      <c r="T823">
        <f>2011 + Table1[[#This Row],[yr]]</f>
        <v>2011</v>
      </c>
      <c r="U823" t="str">
        <f t="shared" si="97"/>
        <v>February</v>
      </c>
      <c r="V823" t="str">
        <f t="shared" si="98"/>
        <v>04 PM</v>
      </c>
      <c r="W823" t="b">
        <f>Table1[[#This Row],[holiday]]</f>
        <v>0</v>
      </c>
      <c r="X823" t="str">
        <f t="shared" si="99"/>
        <v>Sunday</v>
      </c>
      <c r="Y823" t="str">
        <f t="shared" si="100"/>
        <v>Clear</v>
      </c>
      <c r="Z823" t="str">
        <f t="shared" si="101"/>
        <v>13.9 °C</v>
      </c>
      <c r="AA823" t="str">
        <f t="shared" si="101"/>
        <v>14.3 °C</v>
      </c>
      <c r="AB823" t="str">
        <f t="shared" si="102"/>
        <v>49 %</v>
      </c>
      <c r="AC823" t="str">
        <f t="shared" si="103"/>
        <v>7 km/h</v>
      </c>
      <c r="AD823">
        <f>Table1[[#This Row],[casual]]</f>
        <v>42</v>
      </c>
      <c r="AE823">
        <f>Table1[[#This Row],[registered]]</f>
        <v>115</v>
      </c>
      <c r="AF823">
        <f>Table1[[#This Row],[cnt]]</f>
        <v>157</v>
      </c>
    </row>
    <row r="824" spans="1:32" ht="15" thickBot="1" x14ac:dyDescent="0.35">
      <c r="A824" s="26">
        <v>823</v>
      </c>
      <c r="B824" s="17">
        <v>40580</v>
      </c>
      <c r="C824" s="10">
        <v>1</v>
      </c>
      <c r="D824" s="10">
        <v>0</v>
      </c>
      <c r="E824" s="10">
        <v>2</v>
      </c>
      <c r="F824" s="10">
        <v>17</v>
      </c>
      <c r="G824" s="18" t="b">
        <v>0</v>
      </c>
      <c r="H824" s="10">
        <v>0</v>
      </c>
      <c r="I824" s="10">
        <v>1</v>
      </c>
      <c r="J824" s="10">
        <v>0.34</v>
      </c>
      <c r="K824" s="10">
        <v>0.36359999999999998</v>
      </c>
      <c r="L824" s="10">
        <v>0.46</v>
      </c>
      <c r="M824" s="10">
        <v>0</v>
      </c>
      <c r="N824" s="10">
        <v>24</v>
      </c>
      <c r="O824" s="10">
        <v>97</v>
      </c>
      <c r="P824" s="10">
        <v>121</v>
      </c>
      <c r="Q824" s="31">
        <v>823</v>
      </c>
      <c r="R824" s="32">
        <v>40580</v>
      </c>
      <c r="S824" s="33" t="str">
        <f t="shared" si="96"/>
        <v>Winter</v>
      </c>
      <c r="T824" s="33">
        <f>2011 + Table1[[#This Row],[yr]]</f>
        <v>2011</v>
      </c>
      <c r="U824" s="33" t="str">
        <f t="shared" si="97"/>
        <v>February</v>
      </c>
      <c r="V824" s="33" t="str">
        <f t="shared" si="98"/>
        <v>05 PM</v>
      </c>
      <c r="W824" s="33" t="b">
        <f>Table1[[#This Row],[holiday]]</f>
        <v>0</v>
      </c>
      <c r="X824" s="33" t="str">
        <f t="shared" si="99"/>
        <v>Sunday</v>
      </c>
      <c r="Y824" s="33" t="str">
        <f t="shared" si="100"/>
        <v>Clear</v>
      </c>
      <c r="Z824" s="33" t="str">
        <f t="shared" si="101"/>
        <v>13.9 °C</v>
      </c>
      <c r="AA824" s="33" t="str">
        <f t="shared" si="101"/>
        <v>14.9 °C</v>
      </c>
      <c r="AB824" s="33" t="str">
        <f t="shared" si="102"/>
        <v>46 %</v>
      </c>
      <c r="AC824" s="33" t="str">
        <f t="shared" si="103"/>
        <v>0 km/h</v>
      </c>
      <c r="AD824" s="33">
        <f>Table1[[#This Row],[casual]]</f>
        <v>24</v>
      </c>
      <c r="AE824" s="33">
        <f>Table1[[#This Row],[registered]]</f>
        <v>97</v>
      </c>
      <c r="AF824" s="33">
        <f>Table1[[#This Row],[cnt]]</f>
        <v>121</v>
      </c>
    </row>
    <row r="825" spans="1:32" ht="15" thickBot="1" x14ac:dyDescent="0.35">
      <c r="A825" s="26">
        <v>824</v>
      </c>
      <c r="B825" s="17">
        <v>40580</v>
      </c>
      <c r="C825" s="10">
        <v>1</v>
      </c>
      <c r="D825" s="10">
        <v>0</v>
      </c>
      <c r="E825" s="10">
        <v>2</v>
      </c>
      <c r="F825" s="10">
        <v>18</v>
      </c>
      <c r="G825" s="18" t="b">
        <v>0</v>
      </c>
      <c r="H825" s="10">
        <v>0</v>
      </c>
      <c r="I825" s="10">
        <v>1</v>
      </c>
      <c r="J825" s="10">
        <v>0.3</v>
      </c>
      <c r="K825" s="10">
        <v>0.30299999999999999</v>
      </c>
      <c r="L825" s="10">
        <v>0.56000000000000005</v>
      </c>
      <c r="M825" s="10">
        <v>0.16420000000000001</v>
      </c>
      <c r="N825" s="10">
        <v>13</v>
      </c>
      <c r="O825" s="10">
        <v>65</v>
      </c>
      <c r="P825" s="10">
        <v>78</v>
      </c>
      <c r="Q825" s="10">
        <v>824</v>
      </c>
      <c r="R825" s="17">
        <v>40580</v>
      </c>
      <c r="S825" t="str">
        <f t="shared" si="96"/>
        <v>Winter</v>
      </c>
      <c r="T825">
        <f>2011 + Table1[[#This Row],[yr]]</f>
        <v>2011</v>
      </c>
      <c r="U825" t="str">
        <f t="shared" si="97"/>
        <v>February</v>
      </c>
      <c r="V825" t="str">
        <f t="shared" si="98"/>
        <v>06 PM</v>
      </c>
      <c r="W825" t="b">
        <f>Table1[[#This Row],[holiday]]</f>
        <v>0</v>
      </c>
      <c r="X825" t="str">
        <f t="shared" si="99"/>
        <v>Sunday</v>
      </c>
      <c r="Y825" t="str">
        <f t="shared" si="100"/>
        <v>Clear</v>
      </c>
      <c r="Z825" t="str">
        <f t="shared" si="101"/>
        <v>12.3 °C</v>
      </c>
      <c r="AA825" t="str">
        <f t="shared" si="101"/>
        <v>12.4 °C</v>
      </c>
      <c r="AB825" t="str">
        <f t="shared" si="102"/>
        <v>56 %</v>
      </c>
      <c r="AC825" t="str">
        <f t="shared" si="103"/>
        <v>11 km/h</v>
      </c>
      <c r="AD825">
        <f>Table1[[#This Row],[casual]]</f>
        <v>13</v>
      </c>
      <c r="AE825">
        <f>Table1[[#This Row],[registered]]</f>
        <v>65</v>
      </c>
      <c r="AF825">
        <f>Table1[[#This Row],[cnt]]</f>
        <v>78</v>
      </c>
    </row>
    <row r="826" spans="1:32" ht="15" thickBot="1" x14ac:dyDescent="0.35">
      <c r="A826" s="26">
        <v>825</v>
      </c>
      <c r="B826" s="17">
        <v>40580</v>
      </c>
      <c r="C826" s="10">
        <v>1</v>
      </c>
      <c r="D826" s="10">
        <v>0</v>
      </c>
      <c r="E826" s="10">
        <v>2</v>
      </c>
      <c r="F826" s="10">
        <v>19</v>
      </c>
      <c r="G826" s="18" t="b">
        <v>0</v>
      </c>
      <c r="H826" s="10">
        <v>0</v>
      </c>
      <c r="I826" s="10">
        <v>1</v>
      </c>
      <c r="J826" s="10">
        <v>0.28000000000000003</v>
      </c>
      <c r="K826" s="10">
        <v>0.28789999999999999</v>
      </c>
      <c r="L826" s="10">
        <v>0.61</v>
      </c>
      <c r="M826" s="10">
        <v>0.1343</v>
      </c>
      <c r="N826" s="10">
        <v>1</v>
      </c>
      <c r="O826" s="10">
        <v>20</v>
      </c>
      <c r="P826" s="10">
        <v>21</v>
      </c>
      <c r="Q826" s="31">
        <v>825</v>
      </c>
      <c r="R826" s="32">
        <v>40580</v>
      </c>
      <c r="S826" s="33" t="str">
        <f t="shared" si="96"/>
        <v>Winter</v>
      </c>
      <c r="T826" s="33">
        <f>2011 + Table1[[#This Row],[yr]]</f>
        <v>2011</v>
      </c>
      <c r="U826" s="33" t="str">
        <f t="shared" si="97"/>
        <v>February</v>
      </c>
      <c r="V826" s="33" t="str">
        <f t="shared" si="98"/>
        <v>07 PM</v>
      </c>
      <c r="W826" s="33" t="b">
        <f>Table1[[#This Row],[holiday]]</f>
        <v>0</v>
      </c>
      <c r="X826" s="33" t="str">
        <f t="shared" si="99"/>
        <v>Sunday</v>
      </c>
      <c r="Y826" s="33" t="str">
        <f t="shared" si="100"/>
        <v>Clear</v>
      </c>
      <c r="Z826" s="33" t="str">
        <f t="shared" si="101"/>
        <v>11.5 °C</v>
      </c>
      <c r="AA826" s="33" t="str">
        <f t="shared" si="101"/>
        <v>11.8 °C</v>
      </c>
      <c r="AB826" s="33" t="str">
        <f t="shared" si="102"/>
        <v>61 %</v>
      </c>
      <c r="AC826" s="33" t="str">
        <f t="shared" si="103"/>
        <v>9 km/h</v>
      </c>
      <c r="AD826" s="33">
        <f>Table1[[#This Row],[casual]]</f>
        <v>1</v>
      </c>
      <c r="AE826" s="33">
        <f>Table1[[#This Row],[registered]]</f>
        <v>20</v>
      </c>
      <c r="AF826" s="33">
        <f>Table1[[#This Row],[cnt]]</f>
        <v>21</v>
      </c>
    </row>
    <row r="827" spans="1:32" ht="15" thickBot="1" x14ac:dyDescent="0.35">
      <c r="A827" s="26">
        <v>826</v>
      </c>
      <c r="B827" s="17">
        <v>40580</v>
      </c>
      <c r="C827" s="10">
        <v>1</v>
      </c>
      <c r="D827" s="10">
        <v>0</v>
      </c>
      <c r="E827" s="10">
        <v>2</v>
      </c>
      <c r="F827" s="10">
        <v>20</v>
      </c>
      <c r="G827" s="18" t="b">
        <v>0</v>
      </c>
      <c r="H827" s="10">
        <v>0</v>
      </c>
      <c r="I827" s="10">
        <v>1</v>
      </c>
      <c r="J827" s="10">
        <v>0.28000000000000003</v>
      </c>
      <c r="K827" s="10">
        <v>0.28789999999999999</v>
      </c>
      <c r="L827" s="10">
        <v>0.61</v>
      </c>
      <c r="M827" s="10">
        <v>0.1045</v>
      </c>
      <c r="N827" s="10">
        <v>5</v>
      </c>
      <c r="O827" s="10">
        <v>21</v>
      </c>
      <c r="P827" s="10">
        <v>26</v>
      </c>
      <c r="Q827" s="10">
        <v>826</v>
      </c>
      <c r="R827" s="17">
        <v>40580</v>
      </c>
      <c r="S827" t="str">
        <f t="shared" si="96"/>
        <v>Winter</v>
      </c>
      <c r="T827">
        <f>2011 + Table1[[#This Row],[yr]]</f>
        <v>2011</v>
      </c>
      <c r="U827" t="str">
        <f t="shared" si="97"/>
        <v>February</v>
      </c>
      <c r="V827" t="str">
        <f t="shared" si="98"/>
        <v>08 PM</v>
      </c>
      <c r="W827" t="b">
        <f>Table1[[#This Row],[holiday]]</f>
        <v>0</v>
      </c>
      <c r="X827" t="str">
        <f t="shared" si="99"/>
        <v>Sunday</v>
      </c>
      <c r="Y827" t="str">
        <f t="shared" si="100"/>
        <v>Clear</v>
      </c>
      <c r="Z827" t="str">
        <f t="shared" si="101"/>
        <v>11.5 °C</v>
      </c>
      <c r="AA827" t="str">
        <f t="shared" si="101"/>
        <v>11.8 °C</v>
      </c>
      <c r="AB827" t="str">
        <f t="shared" si="102"/>
        <v>61 %</v>
      </c>
      <c r="AC827" t="str">
        <f t="shared" si="103"/>
        <v>7 km/h</v>
      </c>
      <c r="AD827">
        <f>Table1[[#This Row],[casual]]</f>
        <v>5</v>
      </c>
      <c r="AE827">
        <f>Table1[[#This Row],[registered]]</f>
        <v>21</v>
      </c>
      <c r="AF827">
        <f>Table1[[#This Row],[cnt]]</f>
        <v>26</v>
      </c>
    </row>
    <row r="828" spans="1:32" ht="15" thickBot="1" x14ac:dyDescent="0.35">
      <c r="A828" s="26">
        <v>827</v>
      </c>
      <c r="B828" s="17">
        <v>40580</v>
      </c>
      <c r="C828" s="10">
        <v>1</v>
      </c>
      <c r="D828" s="10">
        <v>0</v>
      </c>
      <c r="E828" s="10">
        <v>2</v>
      </c>
      <c r="F828" s="10">
        <v>21</v>
      </c>
      <c r="G828" s="18" t="b">
        <v>0</v>
      </c>
      <c r="H828" s="10">
        <v>0</v>
      </c>
      <c r="I828" s="10">
        <v>1</v>
      </c>
      <c r="J828" s="10">
        <v>0.26</v>
      </c>
      <c r="K828" s="10">
        <v>0.30299999999999999</v>
      </c>
      <c r="L828" s="10">
        <v>0.6</v>
      </c>
      <c r="M828" s="10">
        <v>0</v>
      </c>
      <c r="N828" s="10">
        <v>5</v>
      </c>
      <c r="O828" s="10">
        <v>22</v>
      </c>
      <c r="P828" s="10">
        <v>27</v>
      </c>
      <c r="Q828" s="31">
        <v>827</v>
      </c>
      <c r="R828" s="32">
        <v>40580</v>
      </c>
      <c r="S828" s="33" t="str">
        <f t="shared" si="96"/>
        <v>Winter</v>
      </c>
      <c r="T828" s="33">
        <f>2011 + Table1[[#This Row],[yr]]</f>
        <v>2011</v>
      </c>
      <c r="U828" s="33" t="str">
        <f t="shared" si="97"/>
        <v>February</v>
      </c>
      <c r="V828" s="33" t="str">
        <f t="shared" si="98"/>
        <v>09 PM</v>
      </c>
      <c r="W828" s="33" t="b">
        <f>Table1[[#This Row],[holiday]]</f>
        <v>0</v>
      </c>
      <c r="X828" s="33" t="str">
        <f t="shared" si="99"/>
        <v>Sunday</v>
      </c>
      <c r="Y828" s="33" t="str">
        <f t="shared" si="100"/>
        <v>Clear</v>
      </c>
      <c r="Z828" s="33" t="str">
        <f t="shared" si="101"/>
        <v>10.7 °C</v>
      </c>
      <c r="AA828" s="33" t="str">
        <f t="shared" si="101"/>
        <v>12.4 °C</v>
      </c>
      <c r="AB828" s="33" t="str">
        <f t="shared" si="102"/>
        <v>60 %</v>
      </c>
      <c r="AC828" s="33" t="str">
        <f t="shared" si="103"/>
        <v>0 km/h</v>
      </c>
      <c r="AD828" s="33">
        <f>Table1[[#This Row],[casual]]</f>
        <v>5</v>
      </c>
      <c r="AE828" s="33">
        <f>Table1[[#This Row],[registered]]</f>
        <v>22</v>
      </c>
      <c r="AF828" s="33">
        <f>Table1[[#This Row],[cnt]]</f>
        <v>27</v>
      </c>
    </row>
    <row r="829" spans="1:32" ht="15" thickBot="1" x14ac:dyDescent="0.35">
      <c r="A829" s="26">
        <v>828</v>
      </c>
      <c r="B829" s="17">
        <v>40580</v>
      </c>
      <c r="C829" s="10">
        <v>1</v>
      </c>
      <c r="D829" s="10">
        <v>0</v>
      </c>
      <c r="E829" s="10">
        <v>2</v>
      </c>
      <c r="F829" s="10">
        <v>22</v>
      </c>
      <c r="G829" s="18" t="b">
        <v>0</v>
      </c>
      <c r="H829" s="10">
        <v>0</v>
      </c>
      <c r="I829" s="10">
        <v>1</v>
      </c>
      <c r="J829" s="10">
        <v>0.26</v>
      </c>
      <c r="K829" s="10">
        <v>0.30299999999999999</v>
      </c>
      <c r="L829" s="10">
        <v>0.6</v>
      </c>
      <c r="M829" s="10">
        <v>0</v>
      </c>
      <c r="N829" s="10">
        <v>5</v>
      </c>
      <c r="O829" s="10">
        <v>57</v>
      </c>
      <c r="P829" s="10">
        <v>62</v>
      </c>
      <c r="Q829" s="10">
        <v>828</v>
      </c>
      <c r="R829" s="17">
        <v>40580</v>
      </c>
      <c r="S829" t="str">
        <f t="shared" si="96"/>
        <v>Winter</v>
      </c>
      <c r="T829">
        <f>2011 + Table1[[#This Row],[yr]]</f>
        <v>2011</v>
      </c>
      <c r="U829" t="str">
        <f t="shared" si="97"/>
        <v>February</v>
      </c>
      <c r="V829" t="str">
        <f t="shared" si="98"/>
        <v>10 PM</v>
      </c>
      <c r="W829" t="b">
        <f>Table1[[#This Row],[holiday]]</f>
        <v>0</v>
      </c>
      <c r="X829" t="str">
        <f t="shared" si="99"/>
        <v>Sunday</v>
      </c>
      <c r="Y829" t="str">
        <f t="shared" si="100"/>
        <v>Clear</v>
      </c>
      <c r="Z829" t="str">
        <f t="shared" si="101"/>
        <v>10.7 °C</v>
      </c>
      <c r="AA829" t="str">
        <f t="shared" si="101"/>
        <v>12.4 °C</v>
      </c>
      <c r="AB829" t="str">
        <f t="shared" si="102"/>
        <v>60 %</v>
      </c>
      <c r="AC829" t="str">
        <f t="shared" si="103"/>
        <v>0 km/h</v>
      </c>
      <c r="AD829">
        <f>Table1[[#This Row],[casual]]</f>
        <v>5</v>
      </c>
      <c r="AE829">
        <f>Table1[[#This Row],[registered]]</f>
        <v>57</v>
      </c>
      <c r="AF829">
        <f>Table1[[#This Row],[cnt]]</f>
        <v>62</v>
      </c>
    </row>
    <row r="830" spans="1:32" ht="15" thickBot="1" x14ac:dyDescent="0.35">
      <c r="A830" s="26">
        <v>829</v>
      </c>
      <c r="B830" s="17">
        <v>40580</v>
      </c>
      <c r="C830" s="10">
        <v>1</v>
      </c>
      <c r="D830" s="10">
        <v>0</v>
      </c>
      <c r="E830" s="10">
        <v>2</v>
      </c>
      <c r="F830" s="10">
        <v>23</v>
      </c>
      <c r="G830" s="18" t="b">
        <v>0</v>
      </c>
      <c r="H830" s="10">
        <v>0</v>
      </c>
      <c r="I830" s="10">
        <v>1</v>
      </c>
      <c r="J830" s="10">
        <v>0.24</v>
      </c>
      <c r="K830" s="10">
        <v>0.28789999999999999</v>
      </c>
      <c r="L830" s="10">
        <v>0.65</v>
      </c>
      <c r="M830" s="10">
        <v>0</v>
      </c>
      <c r="N830" s="10">
        <v>4</v>
      </c>
      <c r="O830" s="10">
        <v>26</v>
      </c>
      <c r="P830" s="10">
        <v>30</v>
      </c>
      <c r="Q830" s="31">
        <v>829</v>
      </c>
      <c r="R830" s="32">
        <v>40580</v>
      </c>
      <c r="S830" s="33" t="str">
        <f t="shared" si="96"/>
        <v>Winter</v>
      </c>
      <c r="T830" s="33">
        <f>2011 + Table1[[#This Row],[yr]]</f>
        <v>2011</v>
      </c>
      <c r="U830" s="33" t="str">
        <f t="shared" si="97"/>
        <v>February</v>
      </c>
      <c r="V830" s="33" t="str">
        <f t="shared" si="98"/>
        <v>11 PM</v>
      </c>
      <c r="W830" s="33" t="b">
        <f>Table1[[#This Row],[holiday]]</f>
        <v>0</v>
      </c>
      <c r="X830" s="33" t="str">
        <f t="shared" si="99"/>
        <v>Sunday</v>
      </c>
      <c r="Y830" s="33" t="str">
        <f t="shared" si="100"/>
        <v>Clear</v>
      </c>
      <c r="Z830" s="33" t="str">
        <f t="shared" si="101"/>
        <v>9.8 °C</v>
      </c>
      <c r="AA830" s="33" t="str">
        <f t="shared" si="101"/>
        <v>11.8 °C</v>
      </c>
      <c r="AB830" s="33" t="str">
        <f t="shared" si="102"/>
        <v>65 %</v>
      </c>
      <c r="AC830" s="33" t="str">
        <f t="shared" si="103"/>
        <v>0 km/h</v>
      </c>
      <c r="AD830" s="33">
        <f>Table1[[#This Row],[casual]]</f>
        <v>4</v>
      </c>
      <c r="AE830" s="33">
        <f>Table1[[#This Row],[registered]]</f>
        <v>26</v>
      </c>
      <c r="AF830" s="33">
        <f>Table1[[#This Row],[cnt]]</f>
        <v>30</v>
      </c>
    </row>
    <row r="831" spans="1:32" ht="15" thickBot="1" x14ac:dyDescent="0.35">
      <c r="A831" s="26">
        <v>830</v>
      </c>
      <c r="B831" s="17">
        <v>40581</v>
      </c>
      <c r="C831" s="10">
        <v>1</v>
      </c>
      <c r="D831" s="10">
        <v>0</v>
      </c>
      <c r="E831" s="10">
        <v>2</v>
      </c>
      <c r="F831" s="10">
        <v>0</v>
      </c>
      <c r="G831" s="18" t="b">
        <v>0</v>
      </c>
      <c r="H831" s="10">
        <v>1</v>
      </c>
      <c r="I831" s="10">
        <v>1</v>
      </c>
      <c r="J831" s="10">
        <v>0.24</v>
      </c>
      <c r="K831" s="10">
        <v>0.28789999999999999</v>
      </c>
      <c r="L831" s="10">
        <v>0.65</v>
      </c>
      <c r="M831" s="10">
        <v>0</v>
      </c>
      <c r="N831" s="10">
        <v>1</v>
      </c>
      <c r="O831" s="10">
        <v>14</v>
      </c>
      <c r="P831" s="10">
        <v>15</v>
      </c>
      <c r="Q831" s="10">
        <v>830</v>
      </c>
      <c r="R831" s="17">
        <v>40581</v>
      </c>
      <c r="S831" t="str">
        <f t="shared" si="96"/>
        <v>Winter</v>
      </c>
      <c r="T831">
        <f>2011 + Table1[[#This Row],[yr]]</f>
        <v>2011</v>
      </c>
      <c r="U831" t="str">
        <f t="shared" si="97"/>
        <v>February</v>
      </c>
      <c r="V831" t="str">
        <f t="shared" si="98"/>
        <v>12 AM</v>
      </c>
      <c r="W831" t="b">
        <f>Table1[[#This Row],[holiday]]</f>
        <v>0</v>
      </c>
      <c r="X831" t="str">
        <f t="shared" si="99"/>
        <v>Monday</v>
      </c>
      <c r="Y831" t="str">
        <f t="shared" si="100"/>
        <v>Clear</v>
      </c>
      <c r="Z831" t="str">
        <f t="shared" si="101"/>
        <v>9.8 °C</v>
      </c>
      <c r="AA831" t="str">
        <f t="shared" si="101"/>
        <v>11.8 °C</v>
      </c>
      <c r="AB831" t="str">
        <f t="shared" si="102"/>
        <v>65 %</v>
      </c>
      <c r="AC831" t="str">
        <f t="shared" si="103"/>
        <v>0 km/h</v>
      </c>
      <c r="AD831">
        <f>Table1[[#This Row],[casual]]</f>
        <v>1</v>
      </c>
      <c r="AE831">
        <f>Table1[[#This Row],[registered]]</f>
        <v>14</v>
      </c>
      <c r="AF831">
        <f>Table1[[#This Row],[cnt]]</f>
        <v>15</v>
      </c>
    </row>
    <row r="832" spans="1:32" ht="15" thickBot="1" x14ac:dyDescent="0.35">
      <c r="A832" s="26">
        <v>831</v>
      </c>
      <c r="B832" s="17">
        <v>40581</v>
      </c>
      <c r="C832" s="10">
        <v>1</v>
      </c>
      <c r="D832" s="10">
        <v>0</v>
      </c>
      <c r="E832" s="10">
        <v>2</v>
      </c>
      <c r="F832" s="10">
        <v>1</v>
      </c>
      <c r="G832" s="18" t="b">
        <v>0</v>
      </c>
      <c r="H832" s="10">
        <v>1</v>
      </c>
      <c r="I832" s="10">
        <v>1</v>
      </c>
      <c r="J832" s="10">
        <v>0.22</v>
      </c>
      <c r="K832" s="10">
        <v>0.2727</v>
      </c>
      <c r="L832" s="10">
        <v>0.75</v>
      </c>
      <c r="M832" s="10">
        <v>0</v>
      </c>
      <c r="N832" s="10">
        <v>1</v>
      </c>
      <c r="O832" s="10">
        <v>4</v>
      </c>
      <c r="P832" s="10">
        <v>5</v>
      </c>
      <c r="Q832" s="31">
        <v>831</v>
      </c>
      <c r="R832" s="32">
        <v>40581</v>
      </c>
      <c r="S832" s="33" t="str">
        <f t="shared" si="96"/>
        <v>Winter</v>
      </c>
      <c r="T832" s="33">
        <f>2011 + Table1[[#This Row],[yr]]</f>
        <v>2011</v>
      </c>
      <c r="U832" s="33" t="str">
        <f t="shared" si="97"/>
        <v>February</v>
      </c>
      <c r="V832" s="33" t="str">
        <f t="shared" si="98"/>
        <v>01 AM</v>
      </c>
      <c r="W832" s="33" t="b">
        <f>Table1[[#This Row],[holiday]]</f>
        <v>0</v>
      </c>
      <c r="X832" s="33" t="str">
        <f t="shared" si="99"/>
        <v>Monday</v>
      </c>
      <c r="Y832" s="33" t="str">
        <f t="shared" si="100"/>
        <v>Clear</v>
      </c>
      <c r="Z832" s="33" t="str">
        <f t="shared" si="101"/>
        <v>9 °C</v>
      </c>
      <c r="AA832" s="33" t="str">
        <f t="shared" si="101"/>
        <v>11.2 °C</v>
      </c>
      <c r="AB832" s="33" t="str">
        <f t="shared" si="102"/>
        <v>75 %</v>
      </c>
      <c r="AC832" s="33" t="str">
        <f t="shared" si="103"/>
        <v>0 km/h</v>
      </c>
      <c r="AD832" s="33">
        <f>Table1[[#This Row],[casual]]</f>
        <v>1</v>
      </c>
      <c r="AE832" s="33">
        <f>Table1[[#This Row],[registered]]</f>
        <v>4</v>
      </c>
      <c r="AF832" s="33">
        <f>Table1[[#This Row],[cnt]]</f>
        <v>5</v>
      </c>
    </row>
    <row r="833" spans="1:32" ht="15" thickBot="1" x14ac:dyDescent="0.35">
      <c r="A833" s="26">
        <v>832</v>
      </c>
      <c r="B833" s="17">
        <v>40581</v>
      </c>
      <c r="C833" s="10">
        <v>1</v>
      </c>
      <c r="D833" s="10">
        <v>0</v>
      </c>
      <c r="E833" s="10">
        <v>2</v>
      </c>
      <c r="F833" s="10">
        <v>2</v>
      </c>
      <c r="G833" s="18" t="b">
        <v>0</v>
      </c>
      <c r="H833" s="10">
        <v>1</v>
      </c>
      <c r="I833" s="10">
        <v>1</v>
      </c>
      <c r="J833" s="10">
        <v>0.2</v>
      </c>
      <c r="K833" s="10">
        <v>0.2576</v>
      </c>
      <c r="L833" s="10">
        <v>0.8</v>
      </c>
      <c r="M833" s="10">
        <v>0</v>
      </c>
      <c r="N833" s="10">
        <v>0</v>
      </c>
      <c r="O833" s="10">
        <v>3</v>
      </c>
      <c r="P833" s="10">
        <v>3</v>
      </c>
      <c r="Q833" s="10">
        <v>832</v>
      </c>
      <c r="R833" s="17">
        <v>40581</v>
      </c>
      <c r="S833" t="str">
        <f t="shared" si="96"/>
        <v>Winter</v>
      </c>
      <c r="T833">
        <f>2011 + Table1[[#This Row],[yr]]</f>
        <v>2011</v>
      </c>
      <c r="U833" t="str">
        <f t="shared" si="97"/>
        <v>February</v>
      </c>
      <c r="V833" t="str">
        <f t="shared" si="98"/>
        <v>02 AM</v>
      </c>
      <c r="W833" t="b">
        <f>Table1[[#This Row],[holiday]]</f>
        <v>0</v>
      </c>
      <c r="X833" t="str">
        <f t="shared" si="99"/>
        <v>Monday</v>
      </c>
      <c r="Y833" t="str">
        <f t="shared" si="100"/>
        <v>Clear</v>
      </c>
      <c r="Z833" t="str">
        <f t="shared" si="101"/>
        <v>8.2 °C</v>
      </c>
      <c r="AA833" t="str">
        <f t="shared" si="101"/>
        <v>10.6 °C</v>
      </c>
      <c r="AB833" t="str">
        <f t="shared" si="102"/>
        <v>80 %</v>
      </c>
      <c r="AC833" t="str">
        <f t="shared" si="103"/>
        <v>0 km/h</v>
      </c>
      <c r="AD833">
        <f>Table1[[#This Row],[casual]]</f>
        <v>0</v>
      </c>
      <c r="AE833">
        <f>Table1[[#This Row],[registered]]</f>
        <v>3</v>
      </c>
      <c r="AF833">
        <f>Table1[[#This Row],[cnt]]</f>
        <v>3</v>
      </c>
    </row>
    <row r="834" spans="1:32" ht="15" thickBot="1" x14ac:dyDescent="0.35">
      <c r="A834" s="26">
        <v>833</v>
      </c>
      <c r="B834" s="17">
        <v>40581</v>
      </c>
      <c r="C834" s="10">
        <v>1</v>
      </c>
      <c r="D834" s="10">
        <v>0</v>
      </c>
      <c r="E834" s="10">
        <v>2</v>
      </c>
      <c r="F834" s="10">
        <v>3</v>
      </c>
      <c r="G834" s="18" t="b">
        <v>0</v>
      </c>
      <c r="H834" s="10">
        <v>1</v>
      </c>
      <c r="I834" s="10">
        <v>1</v>
      </c>
      <c r="J834" s="10">
        <v>0.2</v>
      </c>
      <c r="K834" s="10">
        <v>0.2576</v>
      </c>
      <c r="L834" s="10">
        <v>0.86</v>
      </c>
      <c r="M834" s="10">
        <v>0</v>
      </c>
      <c r="N834" s="10">
        <v>0</v>
      </c>
      <c r="O834" s="10">
        <v>1</v>
      </c>
      <c r="P834" s="10">
        <v>1</v>
      </c>
      <c r="Q834" s="31">
        <v>833</v>
      </c>
      <c r="R834" s="32">
        <v>40581</v>
      </c>
      <c r="S834" s="33" t="str">
        <f t="shared" ref="S834:S897" si="104">CHOOSE(C834, "Winter", "Spring", "Summer", "Fall")</f>
        <v>Winter</v>
      </c>
      <c r="T834" s="33">
        <f>2011 + Table1[[#This Row],[yr]]</f>
        <v>2011</v>
      </c>
      <c r="U834" s="33" t="str">
        <f t="shared" ref="U834:U897" si="105">CHOOSE(E834+0, "January", "February")</f>
        <v>February</v>
      </c>
      <c r="V834" s="33" t="str">
        <f t="shared" ref="V834:V897" si="106">TEXT(F834/24, "hh AM/PM")</f>
        <v>03 AM</v>
      </c>
      <c r="W834" s="33" t="b">
        <f>Table1[[#This Row],[holiday]]</f>
        <v>0</v>
      </c>
      <c r="X834" s="33" t="str">
        <f t="shared" ref="X834:X897" si="107">CHOOSE(H834+1, "Sunday", "Monday", "Tuesday", "Wednesday", "Thursday", "Friday", "Saturday")</f>
        <v>Monday</v>
      </c>
      <c r="Y834" s="33" t="str">
        <f t="shared" ref="Y834:Y897" si="108">CHOOSE(I834, "Clear", "Mist", "Light Snow/Rain", "Heavy Rain")</f>
        <v>Clear</v>
      </c>
      <c r="Z834" s="33" t="str">
        <f t="shared" ref="Z834:AA897" si="109">ROUND(J834 * 41, 1) &amp; " °C"</f>
        <v>8.2 °C</v>
      </c>
      <c r="AA834" s="33" t="str">
        <f t="shared" si="109"/>
        <v>10.6 °C</v>
      </c>
      <c r="AB834" s="33" t="str">
        <f t="shared" ref="AB834:AB897" si="110">ROUND(L834 * 100, 0) &amp; " %"</f>
        <v>86 %</v>
      </c>
      <c r="AC834" s="33" t="str">
        <f t="shared" ref="AC834:AC897" si="111">ROUND(M834 * 67, 1) &amp; " km/h"</f>
        <v>0 km/h</v>
      </c>
      <c r="AD834" s="33">
        <f>Table1[[#This Row],[casual]]</f>
        <v>0</v>
      </c>
      <c r="AE834" s="33">
        <f>Table1[[#This Row],[registered]]</f>
        <v>1</v>
      </c>
      <c r="AF834" s="33">
        <f>Table1[[#This Row],[cnt]]</f>
        <v>1</v>
      </c>
    </row>
    <row r="835" spans="1:32" ht="15" thickBot="1" x14ac:dyDescent="0.35">
      <c r="A835" s="26">
        <v>834</v>
      </c>
      <c r="B835" s="17">
        <v>40581</v>
      </c>
      <c r="C835" s="10">
        <v>1</v>
      </c>
      <c r="D835" s="10">
        <v>0</v>
      </c>
      <c r="E835" s="10">
        <v>2</v>
      </c>
      <c r="F835" s="10">
        <v>4</v>
      </c>
      <c r="G835" s="18" t="b">
        <v>0</v>
      </c>
      <c r="H835" s="10">
        <v>1</v>
      </c>
      <c r="I835" s="10">
        <v>1</v>
      </c>
      <c r="J835" s="10">
        <v>0.2</v>
      </c>
      <c r="K835" s="10">
        <v>0.2576</v>
      </c>
      <c r="L835" s="10">
        <v>0.86</v>
      </c>
      <c r="M835" s="10">
        <v>0</v>
      </c>
      <c r="N835" s="10">
        <v>1</v>
      </c>
      <c r="O835" s="10">
        <v>1</v>
      </c>
      <c r="P835" s="10">
        <v>2</v>
      </c>
      <c r="Q835" s="10">
        <v>834</v>
      </c>
      <c r="R835" s="17">
        <v>40581</v>
      </c>
      <c r="S835" t="str">
        <f t="shared" si="104"/>
        <v>Winter</v>
      </c>
      <c r="T835">
        <f>2011 + Table1[[#This Row],[yr]]</f>
        <v>2011</v>
      </c>
      <c r="U835" t="str">
        <f t="shared" si="105"/>
        <v>February</v>
      </c>
      <c r="V835" t="str">
        <f t="shared" si="106"/>
        <v>04 AM</v>
      </c>
      <c r="W835" t="b">
        <f>Table1[[#This Row],[holiday]]</f>
        <v>0</v>
      </c>
      <c r="X835" t="str">
        <f t="shared" si="107"/>
        <v>Monday</v>
      </c>
      <c r="Y835" t="str">
        <f t="shared" si="108"/>
        <v>Clear</v>
      </c>
      <c r="Z835" t="str">
        <f t="shared" si="109"/>
        <v>8.2 °C</v>
      </c>
      <c r="AA835" t="str">
        <f t="shared" si="109"/>
        <v>10.6 °C</v>
      </c>
      <c r="AB835" t="str">
        <f t="shared" si="110"/>
        <v>86 %</v>
      </c>
      <c r="AC835" t="str">
        <f t="shared" si="111"/>
        <v>0 km/h</v>
      </c>
      <c r="AD835">
        <f>Table1[[#This Row],[casual]]</f>
        <v>1</v>
      </c>
      <c r="AE835">
        <f>Table1[[#This Row],[registered]]</f>
        <v>1</v>
      </c>
      <c r="AF835">
        <f>Table1[[#This Row],[cnt]]</f>
        <v>2</v>
      </c>
    </row>
    <row r="836" spans="1:32" ht="15" thickBot="1" x14ac:dyDescent="0.35">
      <c r="A836" s="26">
        <v>835</v>
      </c>
      <c r="B836" s="17">
        <v>40581</v>
      </c>
      <c r="C836" s="10">
        <v>1</v>
      </c>
      <c r="D836" s="10">
        <v>0</v>
      </c>
      <c r="E836" s="10">
        <v>2</v>
      </c>
      <c r="F836" s="10">
        <v>5</v>
      </c>
      <c r="G836" s="18" t="b">
        <v>0</v>
      </c>
      <c r="H836" s="10">
        <v>1</v>
      </c>
      <c r="I836" s="10">
        <v>1</v>
      </c>
      <c r="J836" s="10">
        <v>0.2</v>
      </c>
      <c r="K836" s="10">
        <v>0.2576</v>
      </c>
      <c r="L836" s="10">
        <v>0.86</v>
      </c>
      <c r="M836" s="10">
        <v>0</v>
      </c>
      <c r="N836" s="10">
        <v>1</v>
      </c>
      <c r="O836" s="10">
        <v>9</v>
      </c>
      <c r="P836" s="10">
        <v>10</v>
      </c>
      <c r="Q836" s="31">
        <v>835</v>
      </c>
      <c r="R836" s="32">
        <v>40581</v>
      </c>
      <c r="S836" s="33" t="str">
        <f t="shared" si="104"/>
        <v>Winter</v>
      </c>
      <c r="T836" s="33">
        <f>2011 + Table1[[#This Row],[yr]]</f>
        <v>2011</v>
      </c>
      <c r="U836" s="33" t="str">
        <f t="shared" si="105"/>
        <v>February</v>
      </c>
      <c r="V836" s="33" t="str">
        <f t="shared" si="106"/>
        <v>05 AM</v>
      </c>
      <c r="W836" s="33" t="b">
        <f>Table1[[#This Row],[holiday]]</f>
        <v>0</v>
      </c>
      <c r="X836" s="33" t="str">
        <f t="shared" si="107"/>
        <v>Monday</v>
      </c>
      <c r="Y836" s="33" t="str">
        <f t="shared" si="108"/>
        <v>Clear</v>
      </c>
      <c r="Z836" s="33" t="str">
        <f t="shared" si="109"/>
        <v>8.2 °C</v>
      </c>
      <c r="AA836" s="33" t="str">
        <f t="shared" si="109"/>
        <v>10.6 °C</v>
      </c>
      <c r="AB836" s="33" t="str">
        <f t="shared" si="110"/>
        <v>86 %</v>
      </c>
      <c r="AC836" s="33" t="str">
        <f t="shared" si="111"/>
        <v>0 km/h</v>
      </c>
      <c r="AD836" s="33">
        <f>Table1[[#This Row],[casual]]</f>
        <v>1</v>
      </c>
      <c r="AE836" s="33">
        <f>Table1[[#This Row],[registered]]</f>
        <v>9</v>
      </c>
      <c r="AF836" s="33">
        <f>Table1[[#This Row],[cnt]]</f>
        <v>10</v>
      </c>
    </row>
    <row r="837" spans="1:32" ht="15" thickBot="1" x14ac:dyDescent="0.35">
      <c r="A837" s="26">
        <v>836</v>
      </c>
      <c r="B837" s="17">
        <v>40581</v>
      </c>
      <c r="C837" s="10">
        <v>1</v>
      </c>
      <c r="D837" s="10">
        <v>0</v>
      </c>
      <c r="E837" s="10">
        <v>2</v>
      </c>
      <c r="F837" s="10">
        <v>6</v>
      </c>
      <c r="G837" s="18" t="b">
        <v>0</v>
      </c>
      <c r="H837" s="10">
        <v>1</v>
      </c>
      <c r="I837" s="10">
        <v>1</v>
      </c>
      <c r="J837" s="10">
        <v>0.18</v>
      </c>
      <c r="K837" s="10">
        <v>0.2424</v>
      </c>
      <c r="L837" s="10">
        <v>0.93</v>
      </c>
      <c r="M837" s="10">
        <v>0</v>
      </c>
      <c r="N837" s="10">
        <v>1</v>
      </c>
      <c r="O837" s="10">
        <v>29</v>
      </c>
      <c r="P837" s="10">
        <v>30</v>
      </c>
      <c r="Q837" s="10">
        <v>836</v>
      </c>
      <c r="R837" s="17">
        <v>40581</v>
      </c>
      <c r="S837" t="str">
        <f t="shared" si="104"/>
        <v>Winter</v>
      </c>
      <c r="T837">
        <f>2011 + Table1[[#This Row],[yr]]</f>
        <v>2011</v>
      </c>
      <c r="U837" t="str">
        <f t="shared" si="105"/>
        <v>February</v>
      </c>
      <c r="V837" t="str">
        <f t="shared" si="106"/>
        <v>06 AM</v>
      </c>
      <c r="W837" t="b">
        <f>Table1[[#This Row],[holiday]]</f>
        <v>0</v>
      </c>
      <c r="X837" t="str">
        <f t="shared" si="107"/>
        <v>Monday</v>
      </c>
      <c r="Y837" t="str">
        <f t="shared" si="108"/>
        <v>Clear</v>
      </c>
      <c r="Z837" t="str">
        <f t="shared" si="109"/>
        <v>7.4 °C</v>
      </c>
      <c r="AA837" t="str">
        <f t="shared" si="109"/>
        <v>9.9 °C</v>
      </c>
      <c r="AB837" t="str">
        <f t="shared" si="110"/>
        <v>93 %</v>
      </c>
      <c r="AC837" t="str">
        <f t="shared" si="111"/>
        <v>0 km/h</v>
      </c>
      <c r="AD837">
        <f>Table1[[#This Row],[casual]]</f>
        <v>1</v>
      </c>
      <c r="AE837">
        <f>Table1[[#This Row],[registered]]</f>
        <v>29</v>
      </c>
      <c r="AF837">
        <f>Table1[[#This Row],[cnt]]</f>
        <v>30</v>
      </c>
    </row>
    <row r="838" spans="1:32" ht="15" thickBot="1" x14ac:dyDescent="0.35">
      <c r="A838" s="26">
        <v>837</v>
      </c>
      <c r="B838" s="17">
        <v>40581</v>
      </c>
      <c r="C838" s="10">
        <v>1</v>
      </c>
      <c r="D838" s="10">
        <v>0</v>
      </c>
      <c r="E838" s="10">
        <v>2</v>
      </c>
      <c r="F838" s="10">
        <v>7</v>
      </c>
      <c r="G838" s="18" t="b">
        <v>0</v>
      </c>
      <c r="H838" s="10">
        <v>1</v>
      </c>
      <c r="I838" s="10">
        <v>1</v>
      </c>
      <c r="J838" s="10">
        <v>0.18</v>
      </c>
      <c r="K838" s="10">
        <v>0.2424</v>
      </c>
      <c r="L838" s="10">
        <v>0.86</v>
      </c>
      <c r="M838" s="10">
        <v>0</v>
      </c>
      <c r="N838" s="10">
        <v>6</v>
      </c>
      <c r="O838" s="10">
        <v>89</v>
      </c>
      <c r="P838" s="10">
        <v>95</v>
      </c>
      <c r="Q838" s="31">
        <v>837</v>
      </c>
      <c r="R838" s="32">
        <v>40581</v>
      </c>
      <c r="S838" s="33" t="str">
        <f t="shared" si="104"/>
        <v>Winter</v>
      </c>
      <c r="T838" s="33">
        <f>2011 + Table1[[#This Row],[yr]]</f>
        <v>2011</v>
      </c>
      <c r="U838" s="33" t="str">
        <f t="shared" si="105"/>
        <v>February</v>
      </c>
      <c r="V838" s="33" t="str">
        <f t="shared" si="106"/>
        <v>07 AM</v>
      </c>
      <c r="W838" s="33" t="b">
        <f>Table1[[#This Row],[holiday]]</f>
        <v>0</v>
      </c>
      <c r="X838" s="33" t="str">
        <f t="shared" si="107"/>
        <v>Monday</v>
      </c>
      <c r="Y838" s="33" t="str">
        <f t="shared" si="108"/>
        <v>Clear</v>
      </c>
      <c r="Z838" s="33" t="str">
        <f t="shared" si="109"/>
        <v>7.4 °C</v>
      </c>
      <c r="AA838" s="33" t="str">
        <f t="shared" si="109"/>
        <v>9.9 °C</v>
      </c>
      <c r="AB838" s="33" t="str">
        <f t="shared" si="110"/>
        <v>86 %</v>
      </c>
      <c r="AC838" s="33" t="str">
        <f t="shared" si="111"/>
        <v>0 km/h</v>
      </c>
      <c r="AD838" s="33">
        <f>Table1[[#This Row],[casual]]</f>
        <v>6</v>
      </c>
      <c r="AE838" s="33">
        <f>Table1[[#This Row],[registered]]</f>
        <v>89</v>
      </c>
      <c r="AF838" s="33">
        <f>Table1[[#This Row],[cnt]]</f>
        <v>95</v>
      </c>
    </row>
    <row r="839" spans="1:32" ht="15" thickBot="1" x14ac:dyDescent="0.35">
      <c r="A839" s="26">
        <v>838</v>
      </c>
      <c r="B839" s="17">
        <v>40581</v>
      </c>
      <c r="C839" s="10">
        <v>1</v>
      </c>
      <c r="D839" s="10">
        <v>0</v>
      </c>
      <c r="E839" s="10">
        <v>2</v>
      </c>
      <c r="F839" s="10">
        <v>8</v>
      </c>
      <c r="G839" s="18" t="b">
        <v>0</v>
      </c>
      <c r="H839" s="10">
        <v>1</v>
      </c>
      <c r="I839" s="10">
        <v>2</v>
      </c>
      <c r="J839" s="10">
        <v>0.16</v>
      </c>
      <c r="K839" s="10">
        <v>0.2273</v>
      </c>
      <c r="L839" s="10">
        <v>1</v>
      </c>
      <c r="M839" s="10">
        <v>0</v>
      </c>
      <c r="N839" s="10">
        <v>7</v>
      </c>
      <c r="O839" s="10">
        <v>223</v>
      </c>
      <c r="P839" s="10">
        <v>230</v>
      </c>
      <c r="Q839" s="10">
        <v>838</v>
      </c>
      <c r="R839" s="17">
        <v>40581</v>
      </c>
      <c r="S839" t="str">
        <f t="shared" si="104"/>
        <v>Winter</v>
      </c>
      <c r="T839">
        <f>2011 + Table1[[#This Row],[yr]]</f>
        <v>2011</v>
      </c>
      <c r="U839" t="str">
        <f t="shared" si="105"/>
        <v>February</v>
      </c>
      <c r="V839" t="str">
        <f t="shared" si="106"/>
        <v>08 AM</v>
      </c>
      <c r="W839" t="b">
        <f>Table1[[#This Row],[holiday]]</f>
        <v>0</v>
      </c>
      <c r="X839" t="str">
        <f t="shared" si="107"/>
        <v>Monday</v>
      </c>
      <c r="Y839" t="str">
        <f t="shared" si="108"/>
        <v>Mist</v>
      </c>
      <c r="Z839" t="str">
        <f t="shared" si="109"/>
        <v>6.6 °C</v>
      </c>
      <c r="AA839" t="str">
        <f t="shared" si="109"/>
        <v>9.3 °C</v>
      </c>
      <c r="AB839" t="str">
        <f t="shared" si="110"/>
        <v>100 %</v>
      </c>
      <c r="AC839" t="str">
        <f t="shared" si="111"/>
        <v>0 km/h</v>
      </c>
      <c r="AD839">
        <f>Table1[[#This Row],[casual]]</f>
        <v>7</v>
      </c>
      <c r="AE839">
        <f>Table1[[#This Row],[registered]]</f>
        <v>223</v>
      </c>
      <c r="AF839">
        <f>Table1[[#This Row],[cnt]]</f>
        <v>230</v>
      </c>
    </row>
    <row r="840" spans="1:32" ht="15" thickBot="1" x14ac:dyDescent="0.35">
      <c r="A840" s="26">
        <v>839</v>
      </c>
      <c r="B840" s="17">
        <v>40581</v>
      </c>
      <c r="C840" s="10">
        <v>1</v>
      </c>
      <c r="D840" s="10">
        <v>0</v>
      </c>
      <c r="E840" s="10">
        <v>2</v>
      </c>
      <c r="F840" s="10">
        <v>9</v>
      </c>
      <c r="G840" s="18" t="b">
        <v>0</v>
      </c>
      <c r="H840" s="10">
        <v>1</v>
      </c>
      <c r="I840" s="10">
        <v>1</v>
      </c>
      <c r="J840" s="10">
        <v>0.22</v>
      </c>
      <c r="K840" s="10">
        <v>0.2727</v>
      </c>
      <c r="L840" s="10">
        <v>0.8</v>
      </c>
      <c r="M840" s="10">
        <v>0</v>
      </c>
      <c r="N840" s="10">
        <v>3</v>
      </c>
      <c r="O840" s="10">
        <v>115</v>
      </c>
      <c r="P840" s="10">
        <v>118</v>
      </c>
      <c r="Q840" s="31">
        <v>839</v>
      </c>
      <c r="R840" s="32">
        <v>40581</v>
      </c>
      <c r="S840" s="33" t="str">
        <f t="shared" si="104"/>
        <v>Winter</v>
      </c>
      <c r="T840" s="33">
        <f>2011 + Table1[[#This Row],[yr]]</f>
        <v>2011</v>
      </c>
      <c r="U840" s="33" t="str">
        <f t="shared" si="105"/>
        <v>February</v>
      </c>
      <c r="V840" s="33" t="str">
        <f t="shared" si="106"/>
        <v>09 AM</v>
      </c>
      <c r="W840" s="33" t="b">
        <f>Table1[[#This Row],[holiday]]</f>
        <v>0</v>
      </c>
      <c r="X840" s="33" t="str">
        <f t="shared" si="107"/>
        <v>Monday</v>
      </c>
      <c r="Y840" s="33" t="str">
        <f t="shared" si="108"/>
        <v>Clear</v>
      </c>
      <c r="Z840" s="33" t="str">
        <f t="shared" si="109"/>
        <v>9 °C</v>
      </c>
      <c r="AA840" s="33" t="str">
        <f t="shared" si="109"/>
        <v>11.2 °C</v>
      </c>
      <c r="AB840" s="33" t="str">
        <f t="shared" si="110"/>
        <v>80 %</v>
      </c>
      <c r="AC840" s="33" t="str">
        <f t="shared" si="111"/>
        <v>0 km/h</v>
      </c>
      <c r="AD840" s="33">
        <f>Table1[[#This Row],[casual]]</f>
        <v>3</v>
      </c>
      <c r="AE840" s="33">
        <f>Table1[[#This Row],[registered]]</f>
        <v>115</v>
      </c>
      <c r="AF840" s="33">
        <f>Table1[[#This Row],[cnt]]</f>
        <v>118</v>
      </c>
    </row>
    <row r="841" spans="1:32" ht="15" thickBot="1" x14ac:dyDescent="0.35">
      <c r="A841" s="26">
        <v>840</v>
      </c>
      <c r="B841" s="17">
        <v>40581</v>
      </c>
      <c r="C841" s="10">
        <v>1</v>
      </c>
      <c r="D841" s="10">
        <v>0</v>
      </c>
      <c r="E841" s="10">
        <v>2</v>
      </c>
      <c r="F841" s="10">
        <v>10</v>
      </c>
      <c r="G841" s="18" t="b">
        <v>0</v>
      </c>
      <c r="H841" s="10">
        <v>1</v>
      </c>
      <c r="I841" s="10">
        <v>1</v>
      </c>
      <c r="J841" s="10">
        <v>0.24</v>
      </c>
      <c r="K841" s="10">
        <v>0.2576</v>
      </c>
      <c r="L841" s="10">
        <v>0.75</v>
      </c>
      <c r="M841" s="10">
        <v>0.1045</v>
      </c>
      <c r="N841" s="10">
        <v>6</v>
      </c>
      <c r="O841" s="10">
        <v>49</v>
      </c>
      <c r="P841" s="10">
        <v>55</v>
      </c>
      <c r="Q841" s="10">
        <v>840</v>
      </c>
      <c r="R841" s="17">
        <v>40581</v>
      </c>
      <c r="S841" t="str">
        <f t="shared" si="104"/>
        <v>Winter</v>
      </c>
      <c r="T841">
        <f>2011 + Table1[[#This Row],[yr]]</f>
        <v>2011</v>
      </c>
      <c r="U841" t="str">
        <f t="shared" si="105"/>
        <v>February</v>
      </c>
      <c r="V841" t="str">
        <f t="shared" si="106"/>
        <v>10 AM</v>
      </c>
      <c r="W841" t="b">
        <f>Table1[[#This Row],[holiday]]</f>
        <v>0</v>
      </c>
      <c r="X841" t="str">
        <f t="shared" si="107"/>
        <v>Monday</v>
      </c>
      <c r="Y841" t="str">
        <f t="shared" si="108"/>
        <v>Clear</v>
      </c>
      <c r="Z841" t="str">
        <f t="shared" si="109"/>
        <v>9.8 °C</v>
      </c>
      <c r="AA841" t="str">
        <f t="shared" si="109"/>
        <v>10.6 °C</v>
      </c>
      <c r="AB841" t="str">
        <f t="shared" si="110"/>
        <v>75 %</v>
      </c>
      <c r="AC841" t="str">
        <f t="shared" si="111"/>
        <v>7 km/h</v>
      </c>
      <c r="AD841">
        <f>Table1[[#This Row],[casual]]</f>
        <v>6</v>
      </c>
      <c r="AE841">
        <f>Table1[[#This Row],[registered]]</f>
        <v>49</v>
      </c>
      <c r="AF841">
        <f>Table1[[#This Row],[cnt]]</f>
        <v>55</v>
      </c>
    </row>
    <row r="842" spans="1:32" ht="15" thickBot="1" x14ac:dyDescent="0.35">
      <c r="A842" s="26">
        <v>841</v>
      </c>
      <c r="B842" s="17">
        <v>40581</v>
      </c>
      <c r="C842" s="10">
        <v>1</v>
      </c>
      <c r="D842" s="10">
        <v>0</v>
      </c>
      <c r="E842" s="10">
        <v>2</v>
      </c>
      <c r="F842" s="10">
        <v>11</v>
      </c>
      <c r="G842" s="18" t="b">
        <v>0</v>
      </c>
      <c r="H842" s="10">
        <v>1</v>
      </c>
      <c r="I842" s="10">
        <v>1</v>
      </c>
      <c r="J842" s="10">
        <v>0.3</v>
      </c>
      <c r="K842" s="10">
        <v>0.31819999999999998</v>
      </c>
      <c r="L842" s="10">
        <v>0.65</v>
      </c>
      <c r="M842" s="10">
        <v>8.9599999999999999E-2</v>
      </c>
      <c r="N842" s="10">
        <v>11</v>
      </c>
      <c r="O842" s="10">
        <v>36</v>
      </c>
      <c r="P842" s="10">
        <v>47</v>
      </c>
      <c r="Q842" s="31">
        <v>841</v>
      </c>
      <c r="R842" s="32">
        <v>40581</v>
      </c>
      <c r="S842" s="33" t="str">
        <f t="shared" si="104"/>
        <v>Winter</v>
      </c>
      <c r="T842" s="33">
        <f>2011 + Table1[[#This Row],[yr]]</f>
        <v>2011</v>
      </c>
      <c r="U842" s="33" t="str">
        <f t="shared" si="105"/>
        <v>February</v>
      </c>
      <c r="V842" s="33" t="str">
        <f t="shared" si="106"/>
        <v>11 AM</v>
      </c>
      <c r="W842" s="33" t="b">
        <f>Table1[[#This Row],[holiday]]</f>
        <v>0</v>
      </c>
      <c r="X842" s="33" t="str">
        <f t="shared" si="107"/>
        <v>Monday</v>
      </c>
      <c r="Y842" s="33" t="str">
        <f t="shared" si="108"/>
        <v>Clear</v>
      </c>
      <c r="Z842" s="33" t="str">
        <f t="shared" si="109"/>
        <v>12.3 °C</v>
      </c>
      <c r="AA842" s="33" t="str">
        <f t="shared" si="109"/>
        <v>13 °C</v>
      </c>
      <c r="AB842" s="33" t="str">
        <f t="shared" si="110"/>
        <v>65 %</v>
      </c>
      <c r="AC842" s="33" t="str">
        <f t="shared" si="111"/>
        <v>6 km/h</v>
      </c>
      <c r="AD842" s="33">
        <f>Table1[[#This Row],[casual]]</f>
        <v>11</v>
      </c>
      <c r="AE842" s="33">
        <f>Table1[[#This Row],[registered]]</f>
        <v>36</v>
      </c>
      <c r="AF842" s="33">
        <f>Table1[[#This Row],[cnt]]</f>
        <v>47</v>
      </c>
    </row>
    <row r="843" spans="1:32" ht="15" thickBot="1" x14ac:dyDescent="0.35">
      <c r="A843" s="26">
        <v>842</v>
      </c>
      <c r="B843" s="17">
        <v>40581</v>
      </c>
      <c r="C843" s="10">
        <v>1</v>
      </c>
      <c r="D843" s="10">
        <v>0</v>
      </c>
      <c r="E843" s="10">
        <v>2</v>
      </c>
      <c r="F843" s="10">
        <v>12</v>
      </c>
      <c r="G843" s="18" t="b">
        <v>0</v>
      </c>
      <c r="H843" s="10">
        <v>1</v>
      </c>
      <c r="I843" s="10">
        <v>2</v>
      </c>
      <c r="J843" s="10">
        <v>0.32</v>
      </c>
      <c r="K843" s="10">
        <v>0.34849999999999998</v>
      </c>
      <c r="L843" s="10">
        <v>0.62</v>
      </c>
      <c r="M843" s="10">
        <v>0</v>
      </c>
      <c r="N843" s="10">
        <v>7</v>
      </c>
      <c r="O843" s="10">
        <v>59</v>
      </c>
      <c r="P843" s="10">
        <v>66</v>
      </c>
      <c r="Q843" s="10">
        <v>842</v>
      </c>
      <c r="R843" s="17">
        <v>40581</v>
      </c>
      <c r="S843" t="str">
        <f t="shared" si="104"/>
        <v>Winter</v>
      </c>
      <c r="T843">
        <f>2011 + Table1[[#This Row],[yr]]</f>
        <v>2011</v>
      </c>
      <c r="U843" t="str">
        <f t="shared" si="105"/>
        <v>February</v>
      </c>
      <c r="V843" t="str">
        <f t="shared" si="106"/>
        <v>12 PM</v>
      </c>
      <c r="W843" t="b">
        <f>Table1[[#This Row],[holiday]]</f>
        <v>0</v>
      </c>
      <c r="X843" t="str">
        <f t="shared" si="107"/>
        <v>Monday</v>
      </c>
      <c r="Y843" t="str">
        <f t="shared" si="108"/>
        <v>Mist</v>
      </c>
      <c r="Z843" t="str">
        <f t="shared" si="109"/>
        <v>13.1 °C</v>
      </c>
      <c r="AA843" t="str">
        <f t="shared" si="109"/>
        <v>14.3 °C</v>
      </c>
      <c r="AB843" t="str">
        <f t="shared" si="110"/>
        <v>62 %</v>
      </c>
      <c r="AC843" t="str">
        <f t="shared" si="111"/>
        <v>0 km/h</v>
      </c>
      <c r="AD843">
        <f>Table1[[#This Row],[casual]]</f>
        <v>7</v>
      </c>
      <c r="AE843">
        <f>Table1[[#This Row],[registered]]</f>
        <v>59</v>
      </c>
      <c r="AF843">
        <f>Table1[[#This Row],[cnt]]</f>
        <v>66</v>
      </c>
    </row>
    <row r="844" spans="1:32" ht="15" thickBot="1" x14ac:dyDescent="0.35">
      <c r="A844" s="26">
        <v>843</v>
      </c>
      <c r="B844" s="17">
        <v>40581</v>
      </c>
      <c r="C844" s="10">
        <v>1</v>
      </c>
      <c r="D844" s="10">
        <v>0</v>
      </c>
      <c r="E844" s="10">
        <v>2</v>
      </c>
      <c r="F844" s="10">
        <v>13</v>
      </c>
      <c r="G844" s="18" t="b">
        <v>0</v>
      </c>
      <c r="H844" s="10">
        <v>1</v>
      </c>
      <c r="I844" s="10">
        <v>2</v>
      </c>
      <c r="J844" s="10">
        <v>0.36</v>
      </c>
      <c r="K844" s="10">
        <v>0.36359999999999998</v>
      </c>
      <c r="L844" s="10">
        <v>0.56999999999999995</v>
      </c>
      <c r="M844" s="10">
        <v>8.9599999999999999E-2</v>
      </c>
      <c r="N844" s="10">
        <v>10</v>
      </c>
      <c r="O844" s="10">
        <v>54</v>
      </c>
      <c r="P844" s="10">
        <v>64</v>
      </c>
      <c r="Q844" s="31">
        <v>843</v>
      </c>
      <c r="R844" s="32">
        <v>40581</v>
      </c>
      <c r="S844" s="33" t="str">
        <f t="shared" si="104"/>
        <v>Winter</v>
      </c>
      <c r="T844" s="33">
        <f>2011 + Table1[[#This Row],[yr]]</f>
        <v>2011</v>
      </c>
      <c r="U844" s="33" t="str">
        <f t="shared" si="105"/>
        <v>February</v>
      </c>
      <c r="V844" s="33" t="str">
        <f t="shared" si="106"/>
        <v>01 PM</v>
      </c>
      <c r="W844" s="33" t="b">
        <f>Table1[[#This Row],[holiday]]</f>
        <v>0</v>
      </c>
      <c r="X844" s="33" t="str">
        <f t="shared" si="107"/>
        <v>Monday</v>
      </c>
      <c r="Y844" s="33" t="str">
        <f t="shared" si="108"/>
        <v>Mist</v>
      </c>
      <c r="Z844" s="33" t="str">
        <f t="shared" si="109"/>
        <v>14.8 °C</v>
      </c>
      <c r="AA844" s="33" t="str">
        <f t="shared" si="109"/>
        <v>14.9 °C</v>
      </c>
      <c r="AB844" s="33" t="str">
        <f t="shared" si="110"/>
        <v>57 %</v>
      </c>
      <c r="AC844" s="33" t="str">
        <f t="shared" si="111"/>
        <v>6 km/h</v>
      </c>
      <c r="AD844" s="33">
        <f>Table1[[#This Row],[casual]]</f>
        <v>10</v>
      </c>
      <c r="AE844" s="33">
        <f>Table1[[#This Row],[registered]]</f>
        <v>54</v>
      </c>
      <c r="AF844" s="33">
        <f>Table1[[#This Row],[cnt]]</f>
        <v>64</v>
      </c>
    </row>
    <row r="845" spans="1:32" ht="15" thickBot="1" x14ac:dyDescent="0.35">
      <c r="A845" s="26">
        <v>844</v>
      </c>
      <c r="B845" s="17">
        <v>40581</v>
      </c>
      <c r="C845" s="10">
        <v>1</v>
      </c>
      <c r="D845" s="10">
        <v>0</v>
      </c>
      <c r="E845" s="10">
        <v>2</v>
      </c>
      <c r="F845" s="10">
        <v>14</v>
      </c>
      <c r="G845" s="18" t="b">
        <v>0</v>
      </c>
      <c r="H845" s="10">
        <v>1</v>
      </c>
      <c r="I845" s="10">
        <v>2</v>
      </c>
      <c r="J845" s="10">
        <v>0.36</v>
      </c>
      <c r="K845" s="10">
        <v>0.36359999999999998</v>
      </c>
      <c r="L845" s="10">
        <v>0.56999999999999995</v>
      </c>
      <c r="M845" s="10">
        <v>8.9599999999999999E-2</v>
      </c>
      <c r="N845" s="10">
        <v>8</v>
      </c>
      <c r="O845" s="10">
        <v>52</v>
      </c>
      <c r="P845" s="10">
        <v>60</v>
      </c>
      <c r="Q845" s="10">
        <v>844</v>
      </c>
      <c r="R845" s="17">
        <v>40581</v>
      </c>
      <c r="S845" t="str">
        <f t="shared" si="104"/>
        <v>Winter</v>
      </c>
      <c r="T845">
        <f>2011 + Table1[[#This Row],[yr]]</f>
        <v>2011</v>
      </c>
      <c r="U845" t="str">
        <f t="shared" si="105"/>
        <v>February</v>
      </c>
      <c r="V845" t="str">
        <f t="shared" si="106"/>
        <v>02 PM</v>
      </c>
      <c r="W845" t="b">
        <f>Table1[[#This Row],[holiday]]</f>
        <v>0</v>
      </c>
      <c r="X845" t="str">
        <f t="shared" si="107"/>
        <v>Monday</v>
      </c>
      <c r="Y845" t="str">
        <f t="shared" si="108"/>
        <v>Mist</v>
      </c>
      <c r="Z845" t="str">
        <f t="shared" si="109"/>
        <v>14.8 °C</v>
      </c>
      <c r="AA845" t="str">
        <f t="shared" si="109"/>
        <v>14.9 °C</v>
      </c>
      <c r="AB845" t="str">
        <f t="shared" si="110"/>
        <v>57 %</v>
      </c>
      <c r="AC845" t="str">
        <f t="shared" si="111"/>
        <v>6 km/h</v>
      </c>
      <c r="AD845">
        <f>Table1[[#This Row],[casual]]</f>
        <v>8</v>
      </c>
      <c r="AE845">
        <f>Table1[[#This Row],[registered]]</f>
        <v>52</v>
      </c>
      <c r="AF845">
        <f>Table1[[#This Row],[cnt]]</f>
        <v>60</v>
      </c>
    </row>
    <row r="846" spans="1:32" ht="15" thickBot="1" x14ac:dyDescent="0.35">
      <c r="A846" s="26">
        <v>845</v>
      </c>
      <c r="B846" s="17">
        <v>40581</v>
      </c>
      <c r="C846" s="10">
        <v>1</v>
      </c>
      <c r="D846" s="10">
        <v>0</v>
      </c>
      <c r="E846" s="10">
        <v>2</v>
      </c>
      <c r="F846" s="10">
        <v>15</v>
      </c>
      <c r="G846" s="18" t="b">
        <v>0</v>
      </c>
      <c r="H846" s="10">
        <v>1</v>
      </c>
      <c r="I846" s="10">
        <v>2</v>
      </c>
      <c r="J846" s="10">
        <v>0.38</v>
      </c>
      <c r="K846" s="10">
        <v>0.39389999999999997</v>
      </c>
      <c r="L846" s="10">
        <v>0.54</v>
      </c>
      <c r="M846" s="10">
        <v>8.9599999999999999E-2</v>
      </c>
      <c r="N846" s="10">
        <v>4</v>
      </c>
      <c r="O846" s="10">
        <v>46</v>
      </c>
      <c r="P846" s="10">
        <v>50</v>
      </c>
      <c r="Q846" s="31">
        <v>845</v>
      </c>
      <c r="R846" s="32">
        <v>40581</v>
      </c>
      <c r="S846" s="33" t="str">
        <f t="shared" si="104"/>
        <v>Winter</v>
      </c>
      <c r="T846" s="33">
        <f>2011 + Table1[[#This Row],[yr]]</f>
        <v>2011</v>
      </c>
      <c r="U846" s="33" t="str">
        <f t="shared" si="105"/>
        <v>February</v>
      </c>
      <c r="V846" s="33" t="str">
        <f t="shared" si="106"/>
        <v>03 PM</v>
      </c>
      <c r="W846" s="33" t="b">
        <f>Table1[[#This Row],[holiday]]</f>
        <v>0</v>
      </c>
      <c r="X846" s="33" t="str">
        <f t="shared" si="107"/>
        <v>Monday</v>
      </c>
      <c r="Y846" s="33" t="str">
        <f t="shared" si="108"/>
        <v>Mist</v>
      </c>
      <c r="Z846" s="33" t="str">
        <f t="shared" si="109"/>
        <v>15.6 °C</v>
      </c>
      <c r="AA846" s="33" t="str">
        <f t="shared" si="109"/>
        <v>16.1 °C</v>
      </c>
      <c r="AB846" s="33" t="str">
        <f t="shared" si="110"/>
        <v>54 %</v>
      </c>
      <c r="AC846" s="33" t="str">
        <f t="shared" si="111"/>
        <v>6 km/h</v>
      </c>
      <c r="AD846" s="33">
        <f>Table1[[#This Row],[casual]]</f>
        <v>4</v>
      </c>
      <c r="AE846" s="33">
        <f>Table1[[#This Row],[registered]]</f>
        <v>46</v>
      </c>
      <c r="AF846" s="33">
        <f>Table1[[#This Row],[cnt]]</f>
        <v>50</v>
      </c>
    </row>
    <row r="847" spans="1:32" ht="15" thickBot="1" x14ac:dyDescent="0.35">
      <c r="A847" s="26">
        <v>846</v>
      </c>
      <c r="B847" s="17">
        <v>40581</v>
      </c>
      <c r="C847" s="10">
        <v>1</v>
      </c>
      <c r="D847" s="10">
        <v>0</v>
      </c>
      <c r="E847" s="10">
        <v>2</v>
      </c>
      <c r="F847" s="10">
        <v>16</v>
      </c>
      <c r="G847" s="18" t="b">
        <v>0</v>
      </c>
      <c r="H847" s="10">
        <v>1</v>
      </c>
      <c r="I847" s="10">
        <v>2</v>
      </c>
      <c r="J847" s="10">
        <v>0.36</v>
      </c>
      <c r="K847" s="10">
        <v>0.34849999999999998</v>
      </c>
      <c r="L847" s="10">
        <v>0.56999999999999995</v>
      </c>
      <c r="M847" s="10">
        <v>0.1343</v>
      </c>
      <c r="N847" s="10">
        <v>16</v>
      </c>
      <c r="O847" s="10">
        <v>98</v>
      </c>
      <c r="P847" s="10">
        <v>114</v>
      </c>
      <c r="Q847" s="10">
        <v>846</v>
      </c>
      <c r="R847" s="17">
        <v>40581</v>
      </c>
      <c r="S847" t="str">
        <f t="shared" si="104"/>
        <v>Winter</v>
      </c>
      <c r="T847">
        <f>2011 + Table1[[#This Row],[yr]]</f>
        <v>2011</v>
      </c>
      <c r="U847" t="str">
        <f t="shared" si="105"/>
        <v>February</v>
      </c>
      <c r="V847" t="str">
        <f t="shared" si="106"/>
        <v>04 PM</v>
      </c>
      <c r="W847" t="b">
        <f>Table1[[#This Row],[holiday]]</f>
        <v>0</v>
      </c>
      <c r="X847" t="str">
        <f t="shared" si="107"/>
        <v>Monday</v>
      </c>
      <c r="Y847" t="str">
        <f t="shared" si="108"/>
        <v>Mist</v>
      </c>
      <c r="Z847" t="str">
        <f t="shared" si="109"/>
        <v>14.8 °C</v>
      </c>
      <c r="AA847" t="str">
        <f t="shared" si="109"/>
        <v>14.3 °C</v>
      </c>
      <c r="AB847" t="str">
        <f t="shared" si="110"/>
        <v>57 %</v>
      </c>
      <c r="AC847" t="str">
        <f t="shared" si="111"/>
        <v>9 km/h</v>
      </c>
      <c r="AD847">
        <f>Table1[[#This Row],[casual]]</f>
        <v>16</v>
      </c>
      <c r="AE847">
        <f>Table1[[#This Row],[registered]]</f>
        <v>98</v>
      </c>
      <c r="AF847">
        <f>Table1[[#This Row],[cnt]]</f>
        <v>114</v>
      </c>
    </row>
    <row r="848" spans="1:32" ht="15" thickBot="1" x14ac:dyDescent="0.35">
      <c r="A848" s="26">
        <v>847</v>
      </c>
      <c r="B848" s="17">
        <v>40581</v>
      </c>
      <c r="C848" s="10">
        <v>1</v>
      </c>
      <c r="D848" s="10">
        <v>0</v>
      </c>
      <c r="E848" s="10">
        <v>2</v>
      </c>
      <c r="F848" s="10">
        <v>17</v>
      </c>
      <c r="G848" s="18" t="b">
        <v>0</v>
      </c>
      <c r="H848" s="10">
        <v>1</v>
      </c>
      <c r="I848" s="10">
        <v>2</v>
      </c>
      <c r="J848" s="10">
        <v>0.32</v>
      </c>
      <c r="K848" s="10">
        <v>0.31819999999999998</v>
      </c>
      <c r="L848" s="10">
        <v>0.7</v>
      </c>
      <c r="M848" s="10">
        <v>0.16420000000000001</v>
      </c>
      <c r="N848" s="10">
        <v>9</v>
      </c>
      <c r="O848" s="10">
        <v>207</v>
      </c>
      <c r="P848" s="10">
        <v>216</v>
      </c>
      <c r="Q848" s="31">
        <v>847</v>
      </c>
      <c r="R848" s="32">
        <v>40581</v>
      </c>
      <c r="S848" s="33" t="str">
        <f t="shared" si="104"/>
        <v>Winter</v>
      </c>
      <c r="T848" s="33">
        <f>2011 + Table1[[#This Row],[yr]]</f>
        <v>2011</v>
      </c>
      <c r="U848" s="33" t="str">
        <f t="shared" si="105"/>
        <v>February</v>
      </c>
      <c r="V848" s="33" t="str">
        <f t="shared" si="106"/>
        <v>05 PM</v>
      </c>
      <c r="W848" s="33" t="b">
        <f>Table1[[#This Row],[holiday]]</f>
        <v>0</v>
      </c>
      <c r="X848" s="33" t="str">
        <f t="shared" si="107"/>
        <v>Monday</v>
      </c>
      <c r="Y848" s="33" t="str">
        <f t="shared" si="108"/>
        <v>Mist</v>
      </c>
      <c r="Z848" s="33" t="str">
        <f t="shared" si="109"/>
        <v>13.1 °C</v>
      </c>
      <c r="AA848" s="33" t="str">
        <f t="shared" si="109"/>
        <v>13 °C</v>
      </c>
      <c r="AB848" s="33" t="str">
        <f t="shared" si="110"/>
        <v>70 %</v>
      </c>
      <c r="AC848" s="33" t="str">
        <f t="shared" si="111"/>
        <v>11 km/h</v>
      </c>
      <c r="AD848" s="33">
        <f>Table1[[#This Row],[casual]]</f>
        <v>9</v>
      </c>
      <c r="AE848" s="33">
        <f>Table1[[#This Row],[registered]]</f>
        <v>207</v>
      </c>
      <c r="AF848" s="33">
        <f>Table1[[#This Row],[cnt]]</f>
        <v>216</v>
      </c>
    </row>
    <row r="849" spans="1:32" ht="15" thickBot="1" x14ac:dyDescent="0.35">
      <c r="A849" s="26">
        <v>848</v>
      </c>
      <c r="B849" s="17">
        <v>40581</v>
      </c>
      <c r="C849" s="10">
        <v>1</v>
      </c>
      <c r="D849" s="10">
        <v>0</v>
      </c>
      <c r="E849" s="10">
        <v>2</v>
      </c>
      <c r="F849" s="10">
        <v>18</v>
      </c>
      <c r="G849" s="18" t="b">
        <v>0</v>
      </c>
      <c r="H849" s="10">
        <v>1</v>
      </c>
      <c r="I849" s="10">
        <v>2</v>
      </c>
      <c r="J849" s="10">
        <v>0.34</v>
      </c>
      <c r="K849" s="10">
        <v>0.33329999999999999</v>
      </c>
      <c r="L849" s="10">
        <v>0.66</v>
      </c>
      <c r="M849" s="10">
        <v>0.1343</v>
      </c>
      <c r="N849" s="10">
        <v>5</v>
      </c>
      <c r="O849" s="10">
        <v>170</v>
      </c>
      <c r="P849" s="10">
        <v>175</v>
      </c>
      <c r="Q849" s="10">
        <v>848</v>
      </c>
      <c r="R849" s="17">
        <v>40581</v>
      </c>
      <c r="S849" t="str">
        <f t="shared" si="104"/>
        <v>Winter</v>
      </c>
      <c r="T849">
        <f>2011 + Table1[[#This Row],[yr]]</f>
        <v>2011</v>
      </c>
      <c r="U849" t="str">
        <f t="shared" si="105"/>
        <v>February</v>
      </c>
      <c r="V849" t="str">
        <f t="shared" si="106"/>
        <v>06 PM</v>
      </c>
      <c r="W849" t="b">
        <f>Table1[[#This Row],[holiday]]</f>
        <v>0</v>
      </c>
      <c r="X849" t="str">
        <f t="shared" si="107"/>
        <v>Monday</v>
      </c>
      <c r="Y849" t="str">
        <f t="shared" si="108"/>
        <v>Mist</v>
      </c>
      <c r="Z849" t="str">
        <f t="shared" si="109"/>
        <v>13.9 °C</v>
      </c>
      <c r="AA849" t="str">
        <f t="shared" si="109"/>
        <v>13.7 °C</v>
      </c>
      <c r="AB849" t="str">
        <f t="shared" si="110"/>
        <v>66 %</v>
      </c>
      <c r="AC849" t="str">
        <f t="shared" si="111"/>
        <v>9 km/h</v>
      </c>
      <c r="AD849">
        <f>Table1[[#This Row],[casual]]</f>
        <v>5</v>
      </c>
      <c r="AE849">
        <f>Table1[[#This Row],[registered]]</f>
        <v>170</v>
      </c>
      <c r="AF849">
        <f>Table1[[#This Row],[cnt]]</f>
        <v>175</v>
      </c>
    </row>
    <row r="850" spans="1:32" ht="15" thickBot="1" x14ac:dyDescent="0.35">
      <c r="A850" s="26">
        <v>849</v>
      </c>
      <c r="B850" s="17">
        <v>40581</v>
      </c>
      <c r="C850" s="10">
        <v>1</v>
      </c>
      <c r="D850" s="10">
        <v>0</v>
      </c>
      <c r="E850" s="10">
        <v>2</v>
      </c>
      <c r="F850" s="10">
        <v>19</v>
      </c>
      <c r="G850" s="18" t="b">
        <v>0</v>
      </c>
      <c r="H850" s="10">
        <v>1</v>
      </c>
      <c r="I850" s="10">
        <v>2</v>
      </c>
      <c r="J850" s="10">
        <v>0.32</v>
      </c>
      <c r="K850" s="10">
        <v>0.34849999999999998</v>
      </c>
      <c r="L850" s="10">
        <v>0.7</v>
      </c>
      <c r="M850" s="10">
        <v>0</v>
      </c>
      <c r="N850" s="10">
        <v>5</v>
      </c>
      <c r="O850" s="10">
        <v>123</v>
      </c>
      <c r="P850" s="10">
        <v>128</v>
      </c>
      <c r="Q850" s="31">
        <v>849</v>
      </c>
      <c r="R850" s="32">
        <v>40581</v>
      </c>
      <c r="S850" s="33" t="str">
        <f t="shared" si="104"/>
        <v>Winter</v>
      </c>
      <c r="T850" s="33">
        <f>2011 + Table1[[#This Row],[yr]]</f>
        <v>2011</v>
      </c>
      <c r="U850" s="33" t="str">
        <f t="shared" si="105"/>
        <v>February</v>
      </c>
      <c r="V850" s="33" t="str">
        <f t="shared" si="106"/>
        <v>07 PM</v>
      </c>
      <c r="W850" s="33" t="b">
        <f>Table1[[#This Row],[holiday]]</f>
        <v>0</v>
      </c>
      <c r="X850" s="33" t="str">
        <f t="shared" si="107"/>
        <v>Monday</v>
      </c>
      <c r="Y850" s="33" t="str">
        <f t="shared" si="108"/>
        <v>Mist</v>
      </c>
      <c r="Z850" s="33" t="str">
        <f t="shared" si="109"/>
        <v>13.1 °C</v>
      </c>
      <c r="AA850" s="33" t="str">
        <f t="shared" si="109"/>
        <v>14.3 °C</v>
      </c>
      <c r="AB850" s="33" t="str">
        <f t="shared" si="110"/>
        <v>70 %</v>
      </c>
      <c r="AC850" s="33" t="str">
        <f t="shared" si="111"/>
        <v>0 km/h</v>
      </c>
      <c r="AD850" s="33">
        <f>Table1[[#This Row],[casual]]</f>
        <v>5</v>
      </c>
      <c r="AE850" s="33">
        <f>Table1[[#This Row],[registered]]</f>
        <v>123</v>
      </c>
      <c r="AF850" s="33">
        <f>Table1[[#This Row],[cnt]]</f>
        <v>128</v>
      </c>
    </row>
    <row r="851" spans="1:32" ht="15" thickBot="1" x14ac:dyDescent="0.35">
      <c r="A851" s="26">
        <v>850</v>
      </c>
      <c r="B851" s="17">
        <v>40581</v>
      </c>
      <c r="C851" s="10">
        <v>1</v>
      </c>
      <c r="D851" s="10">
        <v>0</v>
      </c>
      <c r="E851" s="10">
        <v>2</v>
      </c>
      <c r="F851" s="10">
        <v>20</v>
      </c>
      <c r="G851" s="18" t="b">
        <v>0</v>
      </c>
      <c r="H851" s="10">
        <v>1</v>
      </c>
      <c r="I851" s="10">
        <v>2</v>
      </c>
      <c r="J851" s="10">
        <v>0.32</v>
      </c>
      <c r="K851" s="10">
        <v>0.33329999999999999</v>
      </c>
      <c r="L851" s="10">
        <v>0.7</v>
      </c>
      <c r="M851" s="10">
        <v>0.1045</v>
      </c>
      <c r="N851" s="10">
        <v>6</v>
      </c>
      <c r="O851" s="10">
        <v>82</v>
      </c>
      <c r="P851" s="10">
        <v>88</v>
      </c>
      <c r="Q851" s="10">
        <v>850</v>
      </c>
      <c r="R851" s="17">
        <v>40581</v>
      </c>
      <c r="S851" t="str">
        <f t="shared" si="104"/>
        <v>Winter</v>
      </c>
      <c r="T851">
        <f>2011 + Table1[[#This Row],[yr]]</f>
        <v>2011</v>
      </c>
      <c r="U851" t="str">
        <f t="shared" si="105"/>
        <v>February</v>
      </c>
      <c r="V851" t="str">
        <f t="shared" si="106"/>
        <v>08 PM</v>
      </c>
      <c r="W851" t="b">
        <f>Table1[[#This Row],[holiday]]</f>
        <v>0</v>
      </c>
      <c r="X851" t="str">
        <f t="shared" si="107"/>
        <v>Monday</v>
      </c>
      <c r="Y851" t="str">
        <f t="shared" si="108"/>
        <v>Mist</v>
      </c>
      <c r="Z851" t="str">
        <f t="shared" si="109"/>
        <v>13.1 °C</v>
      </c>
      <c r="AA851" t="str">
        <f t="shared" si="109"/>
        <v>13.7 °C</v>
      </c>
      <c r="AB851" t="str">
        <f t="shared" si="110"/>
        <v>70 %</v>
      </c>
      <c r="AC851" t="str">
        <f t="shared" si="111"/>
        <v>7 km/h</v>
      </c>
      <c r="AD851">
        <f>Table1[[#This Row],[casual]]</f>
        <v>6</v>
      </c>
      <c r="AE851">
        <f>Table1[[#This Row],[registered]]</f>
        <v>82</v>
      </c>
      <c r="AF851">
        <f>Table1[[#This Row],[cnt]]</f>
        <v>88</v>
      </c>
    </row>
    <row r="852" spans="1:32" ht="15" thickBot="1" x14ac:dyDescent="0.35">
      <c r="A852" s="26">
        <v>851</v>
      </c>
      <c r="B852" s="17">
        <v>40581</v>
      </c>
      <c r="C852" s="10">
        <v>1</v>
      </c>
      <c r="D852" s="10">
        <v>0</v>
      </c>
      <c r="E852" s="10">
        <v>2</v>
      </c>
      <c r="F852" s="10">
        <v>21</v>
      </c>
      <c r="G852" s="18" t="b">
        <v>0</v>
      </c>
      <c r="H852" s="10">
        <v>1</v>
      </c>
      <c r="I852" s="10">
        <v>1</v>
      </c>
      <c r="J852" s="10">
        <v>0.32</v>
      </c>
      <c r="K852" s="10">
        <v>0.34849999999999998</v>
      </c>
      <c r="L852" s="10">
        <v>0.7</v>
      </c>
      <c r="M852" s="10">
        <v>0</v>
      </c>
      <c r="N852" s="10">
        <v>3</v>
      </c>
      <c r="O852" s="10">
        <v>75</v>
      </c>
      <c r="P852" s="10">
        <v>78</v>
      </c>
      <c r="Q852" s="31">
        <v>851</v>
      </c>
      <c r="R852" s="32">
        <v>40581</v>
      </c>
      <c r="S852" s="33" t="str">
        <f t="shared" si="104"/>
        <v>Winter</v>
      </c>
      <c r="T852" s="33">
        <f>2011 + Table1[[#This Row],[yr]]</f>
        <v>2011</v>
      </c>
      <c r="U852" s="33" t="str">
        <f t="shared" si="105"/>
        <v>February</v>
      </c>
      <c r="V852" s="33" t="str">
        <f t="shared" si="106"/>
        <v>09 PM</v>
      </c>
      <c r="W852" s="33" t="b">
        <f>Table1[[#This Row],[holiday]]</f>
        <v>0</v>
      </c>
      <c r="X852" s="33" t="str">
        <f t="shared" si="107"/>
        <v>Monday</v>
      </c>
      <c r="Y852" s="33" t="str">
        <f t="shared" si="108"/>
        <v>Clear</v>
      </c>
      <c r="Z852" s="33" t="str">
        <f t="shared" si="109"/>
        <v>13.1 °C</v>
      </c>
      <c r="AA852" s="33" t="str">
        <f t="shared" si="109"/>
        <v>14.3 °C</v>
      </c>
      <c r="AB852" s="33" t="str">
        <f t="shared" si="110"/>
        <v>70 %</v>
      </c>
      <c r="AC852" s="33" t="str">
        <f t="shared" si="111"/>
        <v>0 km/h</v>
      </c>
      <c r="AD852" s="33">
        <f>Table1[[#This Row],[casual]]</f>
        <v>3</v>
      </c>
      <c r="AE852" s="33">
        <f>Table1[[#This Row],[registered]]</f>
        <v>75</v>
      </c>
      <c r="AF852" s="33">
        <f>Table1[[#This Row],[cnt]]</f>
        <v>78</v>
      </c>
    </row>
    <row r="853" spans="1:32" ht="15" thickBot="1" x14ac:dyDescent="0.35">
      <c r="A853" s="26">
        <v>852</v>
      </c>
      <c r="B853" s="17">
        <v>40581</v>
      </c>
      <c r="C853" s="10">
        <v>1</v>
      </c>
      <c r="D853" s="10">
        <v>0</v>
      </c>
      <c r="E853" s="10">
        <v>2</v>
      </c>
      <c r="F853" s="10">
        <v>22</v>
      </c>
      <c r="G853" s="18" t="b">
        <v>0</v>
      </c>
      <c r="H853" s="10">
        <v>1</v>
      </c>
      <c r="I853" s="10">
        <v>1</v>
      </c>
      <c r="J853" s="10">
        <v>0.28000000000000003</v>
      </c>
      <c r="K853" s="10">
        <v>0.30299999999999999</v>
      </c>
      <c r="L853" s="10">
        <v>0.81</v>
      </c>
      <c r="M853" s="10">
        <v>8.9599999999999999E-2</v>
      </c>
      <c r="N853" s="10">
        <v>3</v>
      </c>
      <c r="O853" s="10">
        <v>34</v>
      </c>
      <c r="P853" s="10">
        <v>37</v>
      </c>
      <c r="Q853" s="10">
        <v>852</v>
      </c>
      <c r="R853" s="17">
        <v>40581</v>
      </c>
      <c r="S853" t="str">
        <f t="shared" si="104"/>
        <v>Winter</v>
      </c>
      <c r="T853">
        <f>2011 + Table1[[#This Row],[yr]]</f>
        <v>2011</v>
      </c>
      <c r="U853" t="str">
        <f t="shared" si="105"/>
        <v>February</v>
      </c>
      <c r="V853" t="str">
        <f t="shared" si="106"/>
        <v>10 PM</v>
      </c>
      <c r="W853" t="b">
        <f>Table1[[#This Row],[holiday]]</f>
        <v>0</v>
      </c>
      <c r="X853" t="str">
        <f t="shared" si="107"/>
        <v>Monday</v>
      </c>
      <c r="Y853" t="str">
        <f t="shared" si="108"/>
        <v>Clear</v>
      </c>
      <c r="Z853" t="str">
        <f t="shared" si="109"/>
        <v>11.5 °C</v>
      </c>
      <c r="AA853" t="str">
        <f t="shared" si="109"/>
        <v>12.4 °C</v>
      </c>
      <c r="AB853" t="str">
        <f t="shared" si="110"/>
        <v>81 %</v>
      </c>
      <c r="AC853" t="str">
        <f t="shared" si="111"/>
        <v>6 km/h</v>
      </c>
      <c r="AD853">
        <f>Table1[[#This Row],[casual]]</f>
        <v>3</v>
      </c>
      <c r="AE853">
        <f>Table1[[#This Row],[registered]]</f>
        <v>34</v>
      </c>
      <c r="AF853">
        <f>Table1[[#This Row],[cnt]]</f>
        <v>37</v>
      </c>
    </row>
    <row r="854" spans="1:32" ht="15" thickBot="1" x14ac:dyDescent="0.35">
      <c r="A854" s="26">
        <v>853</v>
      </c>
      <c r="B854" s="17">
        <v>40581</v>
      </c>
      <c r="C854" s="10">
        <v>1</v>
      </c>
      <c r="D854" s="10">
        <v>0</v>
      </c>
      <c r="E854" s="10">
        <v>2</v>
      </c>
      <c r="F854" s="10">
        <v>23</v>
      </c>
      <c r="G854" s="18" t="b">
        <v>0</v>
      </c>
      <c r="H854" s="10">
        <v>1</v>
      </c>
      <c r="I854" s="10">
        <v>2</v>
      </c>
      <c r="J854" s="10">
        <v>0.3</v>
      </c>
      <c r="K854" s="10">
        <v>0.33329999999999999</v>
      </c>
      <c r="L854" s="10">
        <v>0.81</v>
      </c>
      <c r="M854" s="10">
        <v>0</v>
      </c>
      <c r="N854" s="10">
        <v>6</v>
      </c>
      <c r="O854" s="10">
        <v>19</v>
      </c>
      <c r="P854" s="10">
        <v>25</v>
      </c>
      <c r="Q854" s="31">
        <v>853</v>
      </c>
      <c r="R854" s="32">
        <v>40581</v>
      </c>
      <c r="S854" s="33" t="str">
        <f t="shared" si="104"/>
        <v>Winter</v>
      </c>
      <c r="T854" s="33">
        <f>2011 + Table1[[#This Row],[yr]]</f>
        <v>2011</v>
      </c>
      <c r="U854" s="33" t="str">
        <f t="shared" si="105"/>
        <v>February</v>
      </c>
      <c r="V854" s="33" t="str">
        <f t="shared" si="106"/>
        <v>11 PM</v>
      </c>
      <c r="W854" s="33" t="b">
        <f>Table1[[#This Row],[holiday]]</f>
        <v>0</v>
      </c>
      <c r="X854" s="33" t="str">
        <f t="shared" si="107"/>
        <v>Monday</v>
      </c>
      <c r="Y854" s="33" t="str">
        <f t="shared" si="108"/>
        <v>Mist</v>
      </c>
      <c r="Z854" s="33" t="str">
        <f t="shared" si="109"/>
        <v>12.3 °C</v>
      </c>
      <c r="AA854" s="33" t="str">
        <f t="shared" si="109"/>
        <v>13.7 °C</v>
      </c>
      <c r="AB854" s="33" t="str">
        <f t="shared" si="110"/>
        <v>81 %</v>
      </c>
      <c r="AC854" s="33" t="str">
        <f t="shared" si="111"/>
        <v>0 km/h</v>
      </c>
      <c r="AD854" s="33">
        <f>Table1[[#This Row],[casual]]</f>
        <v>6</v>
      </c>
      <c r="AE854" s="33">
        <f>Table1[[#This Row],[registered]]</f>
        <v>19</v>
      </c>
      <c r="AF854" s="33">
        <f>Table1[[#This Row],[cnt]]</f>
        <v>25</v>
      </c>
    </row>
    <row r="855" spans="1:32" ht="15" thickBot="1" x14ac:dyDescent="0.35">
      <c r="A855" s="26">
        <v>854</v>
      </c>
      <c r="B855" s="17">
        <v>40582</v>
      </c>
      <c r="C855" s="10">
        <v>1</v>
      </c>
      <c r="D855" s="10">
        <v>0</v>
      </c>
      <c r="E855" s="10">
        <v>2</v>
      </c>
      <c r="F855" s="10">
        <v>0</v>
      </c>
      <c r="G855" s="18" t="b">
        <v>0</v>
      </c>
      <c r="H855" s="10">
        <v>2</v>
      </c>
      <c r="I855" s="10">
        <v>2</v>
      </c>
      <c r="J855" s="10">
        <v>0.28000000000000003</v>
      </c>
      <c r="K855" s="10">
        <v>0.31819999999999998</v>
      </c>
      <c r="L855" s="10">
        <v>0.87</v>
      </c>
      <c r="M855" s="10">
        <v>0</v>
      </c>
      <c r="N855" s="10">
        <v>4</v>
      </c>
      <c r="O855" s="10">
        <v>6</v>
      </c>
      <c r="P855" s="10">
        <v>10</v>
      </c>
      <c r="Q855" s="10">
        <v>854</v>
      </c>
      <c r="R855" s="17">
        <v>40582</v>
      </c>
      <c r="S855" t="str">
        <f t="shared" si="104"/>
        <v>Winter</v>
      </c>
      <c r="T855">
        <f>2011 + Table1[[#This Row],[yr]]</f>
        <v>2011</v>
      </c>
      <c r="U855" t="str">
        <f t="shared" si="105"/>
        <v>February</v>
      </c>
      <c r="V855" t="str">
        <f t="shared" si="106"/>
        <v>12 AM</v>
      </c>
      <c r="W855" t="b">
        <f>Table1[[#This Row],[holiday]]</f>
        <v>0</v>
      </c>
      <c r="X855" t="str">
        <f t="shared" si="107"/>
        <v>Tuesday</v>
      </c>
      <c r="Y855" t="str">
        <f t="shared" si="108"/>
        <v>Mist</v>
      </c>
      <c r="Z855" t="str">
        <f t="shared" si="109"/>
        <v>11.5 °C</v>
      </c>
      <c r="AA855" t="str">
        <f t="shared" si="109"/>
        <v>13 °C</v>
      </c>
      <c r="AB855" t="str">
        <f t="shared" si="110"/>
        <v>87 %</v>
      </c>
      <c r="AC855" t="str">
        <f t="shared" si="111"/>
        <v>0 km/h</v>
      </c>
      <c r="AD855">
        <f>Table1[[#This Row],[casual]]</f>
        <v>4</v>
      </c>
      <c r="AE855">
        <f>Table1[[#This Row],[registered]]</f>
        <v>6</v>
      </c>
      <c r="AF855">
        <f>Table1[[#This Row],[cnt]]</f>
        <v>10</v>
      </c>
    </row>
    <row r="856" spans="1:32" ht="15" thickBot="1" x14ac:dyDescent="0.35">
      <c r="A856" s="26">
        <v>855</v>
      </c>
      <c r="B856" s="17">
        <v>40582</v>
      </c>
      <c r="C856" s="10">
        <v>1</v>
      </c>
      <c r="D856" s="10">
        <v>0</v>
      </c>
      <c r="E856" s="10">
        <v>2</v>
      </c>
      <c r="F856" s="10">
        <v>1</v>
      </c>
      <c r="G856" s="18" t="b">
        <v>0</v>
      </c>
      <c r="H856" s="10">
        <v>2</v>
      </c>
      <c r="I856" s="10">
        <v>2</v>
      </c>
      <c r="J856" s="10">
        <v>0.28000000000000003</v>
      </c>
      <c r="K856" s="10">
        <v>0.31819999999999998</v>
      </c>
      <c r="L856" s="10">
        <v>0.87</v>
      </c>
      <c r="M856" s="10">
        <v>0</v>
      </c>
      <c r="N856" s="10">
        <v>0</v>
      </c>
      <c r="O856" s="10">
        <v>4</v>
      </c>
      <c r="P856" s="10">
        <v>4</v>
      </c>
      <c r="Q856" s="31">
        <v>855</v>
      </c>
      <c r="R856" s="32">
        <v>40582</v>
      </c>
      <c r="S856" s="33" t="str">
        <f t="shared" si="104"/>
        <v>Winter</v>
      </c>
      <c r="T856" s="33">
        <f>2011 + Table1[[#This Row],[yr]]</f>
        <v>2011</v>
      </c>
      <c r="U856" s="33" t="str">
        <f t="shared" si="105"/>
        <v>February</v>
      </c>
      <c r="V856" s="33" t="str">
        <f t="shared" si="106"/>
        <v>01 AM</v>
      </c>
      <c r="W856" s="33" t="b">
        <f>Table1[[#This Row],[holiday]]</f>
        <v>0</v>
      </c>
      <c r="X856" s="33" t="str">
        <f t="shared" si="107"/>
        <v>Tuesday</v>
      </c>
      <c r="Y856" s="33" t="str">
        <f t="shared" si="108"/>
        <v>Mist</v>
      </c>
      <c r="Z856" s="33" t="str">
        <f t="shared" si="109"/>
        <v>11.5 °C</v>
      </c>
      <c r="AA856" s="33" t="str">
        <f t="shared" si="109"/>
        <v>13 °C</v>
      </c>
      <c r="AB856" s="33" t="str">
        <f t="shared" si="110"/>
        <v>87 %</v>
      </c>
      <c r="AC856" s="33" t="str">
        <f t="shared" si="111"/>
        <v>0 km/h</v>
      </c>
      <c r="AD856" s="33">
        <f>Table1[[#This Row],[casual]]</f>
        <v>0</v>
      </c>
      <c r="AE856" s="33">
        <f>Table1[[#This Row],[registered]]</f>
        <v>4</v>
      </c>
      <c r="AF856" s="33">
        <f>Table1[[#This Row],[cnt]]</f>
        <v>4</v>
      </c>
    </row>
    <row r="857" spans="1:32" ht="15" thickBot="1" x14ac:dyDescent="0.35">
      <c r="A857" s="26">
        <v>856</v>
      </c>
      <c r="B857" s="17">
        <v>40582</v>
      </c>
      <c r="C857" s="10">
        <v>1</v>
      </c>
      <c r="D857" s="10">
        <v>0</v>
      </c>
      <c r="E857" s="10">
        <v>2</v>
      </c>
      <c r="F857" s="10">
        <v>2</v>
      </c>
      <c r="G857" s="18" t="b">
        <v>0</v>
      </c>
      <c r="H857" s="10">
        <v>2</v>
      </c>
      <c r="I857" s="10">
        <v>2</v>
      </c>
      <c r="J857" s="10">
        <v>0.26</v>
      </c>
      <c r="K857" s="10">
        <v>0.2727</v>
      </c>
      <c r="L857" s="10">
        <v>0.93</v>
      </c>
      <c r="M857" s="10">
        <v>0.1045</v>
      </c>
      <c r="N857" s="10">
        <v>1</v>
      </c>
      <c r="O857" s="10">
        <v>1</v>
      </c>
      <c r="P857" s="10">
        <v>2</v>
      </c>
      <c r="Q857" s="10">
        <v>856</v>
      </c>
      <c r="R857" s="17">
        <v>40582</v>
      </c>
      <c r="S857" t="str">
        <f t="shared" si="104"/>
        <v>Winter</v>
      </c>
      <c r="T857">
        <f>2011 + Table1[[#This Row],[yr]]</f>
        <v>2011</v>
      </c>
      <c r="U857" t="str">
        <f t="shared" si="105"/>
        <v>February</v>
      </c>
      <c r="V857" t="str">
        <f t="shared" si="106"/>
        <v>02 AM</v>
      </c>
      <c r="W857" t="b">
        <f>Table1[[#This Row],[holiday]]</f>
        <v>0</v>
      </c>
      <c r="X857" t="str">
        <f t="shared" si="107"/>
        <v>Tuesday</v>
      </c>
      <c r="Y857" t="str">
        <f t="shared" si="108"/>
        <v>Mist</v>
      </c>
      <c r="Z857" t="str">
        <f t="shared" si="109"/>
        <v>10.7 °C</v>
      </c>
      <c r="AA857" t="str">
        <f t="shared" si="109"/>
        <v>11.2 °C</v>
      </c>
      <c r="AB857" t="str">
        <f t="shared" si="110"/>
        <v>93 %</v>
      </c>
      <c r="AC857" t="str">
        <f t="shared" si="111"/>
        <v>7 km/h</v>
      </c>
      <c r="AD857">
        <f>Table1[[#This Row],[casual]]</f>
        <v>1</v>
      </c>
      <c r="AE857">
        <f>Table1[[#This Row],[registered]]</f>
        <v>1</v>
      </c>
      <c r="AF857">
        <f>Table1[[#This Row],[cnt]]</f>
        <v>2</v>
      </c>
    </row>
    <row r="858" spans="1:32" ht="15" thickBot="1" x14ac:dyDescent="0.35">
      <c r="A858" s="26">
        <v>857</v>
      </c>
      <c r="B858" s="17">
        <v>40582</v>
      </c>
      <c r="C858" s="10">
        <v>1</v>
      </c>
      <c r="D858" s="10">
        <v>0</v>
      </c>
      <c r="E858" s="10">
        <v>2</v>
      </c>
      <c r="F858" s="10">
        <v>3</v>
      </c>
      <c r="G858" s="18" t="b">
        <v>0</v>
      </c>
      <c r="H858" s="10">
        <v>2</v>
      </c>
      <c r="I858" s="10">
        <v>3</v>
      </c>
      <c r="J858" s="10">
        <v>0.28000000000000003</v>
      </c>
      <c r="K858" s="10">
        <v>0.2727</v>
      </c>
      <c r="L858" s="10">
        <v>0.93</v>
      </c>
      <c r="M858" s="10">
        <v>0.16420000000000001</v>
      </c>
      <c r="N858" s="10">
        <v>0</v>
      </c>
      <c r="O858" s="10">
        <v>1</v>
      </c>
      <c r="P858" s="10">
        <v>1</v>
      </c>
      <c r="Q858" s="31">
        <v>857</v>
      </c>
      <c r="R858" s="32">
        <v>40582</v>
      </c>
      <c r="S858" s="33" t="str">
        <f t="shared" si="104"/>
        <v>Winter</v>
      </c>
      <c r="T858" s="33">
        <f>2011 + Table1[[#This Row],[yr]]</f>
        <v>2011</v>
      </c>
      <c r="U858" s="33" t="str">
        <f t="shared" si="105"/>
        <v>February</v>
      </c>
      <c r="V858" s="33" t="str">
        <f t="shared" si="106"/>
        <v>03 AM</v>
      </c>
      <c r="W858" s="33" t="b">
        <f>Table1[[#This Row],[holiday]]</f>
        <v>0</v>
      </c>
      <c r="X858" s="33" t="str">
        <f t="shared" si="107"/>
        <v>Tuesday</v>
      </c>
      <c r="Y858" s="33" t="str">
        <f t="shared" si="108"/>
        <v>Light Snow/Rain</v>
      </c>
      <c r="Z858" s="33" t="str">
        <f t="shared" si="109"/>
        <v>11.5 °C</v>
      </c>
      <c r="AA858" s="33" t="str">
        <f t="shared" si="109"/>
        <v>11.2 °C</v>
      </c>
      <c r="AB858" s="33" t="str">
        <f t="shared" si="110"/>
        <v>93 %</v>
      </c>
      <c r="AC858" s="33" t="str">
        <f t="shared" si="111"/>
        <v>11 km/h</v>
      </c>
      <c r="AD858" s="33">
        <f>Table1[[#This Row],[casual]]</f>
        <v>0</v>
      </c>
      <c r="AE858" s="33">
        <f>Table1[[#This Row],[registered]]</f>
        <v>1</v>
      </c>
      <c r="AF858" s="33">
        <f>Table1[[#This Row],[cnt]]</f>
        <v>1</v>
      </c>
    </row>
    <row r="859" spans="1:32" ht="15" thickBot="1" x14ac:dyDescent="0.35">
      <c r="A859" s="26">
        <v>858</v>
      </c>
      <c r="B859" s="17">
        <v>40582</v>
      </c>
      <c r="C859" s="10">
        <v>1</v>
      </c>
      <c r="D859" s="10">
        <v>0</v>
      </c>
      <c r="E859" s="10">
        <v>2</v>
      </c>
      <c r="F859" s="10">
        <v>4</v>
      </c>
      <c r="G859" s="18" t="b">
        <v>0</v>
      </c>
      <c r="H859" s="10">
        <v>2</v>
      </c>
      <c r="I859" s="10">
        <v>1</v>
      </c>
      <c r="J859" s="10">
        <v>0.26</v>
      </c>
      <c r="K859" s="10">
        <v>0.2576</v>
      </c>
      <c r="L859" s="10">
        <v>0.93</v>
      </c>
      <c r="M859" s="10">
        <v>0.16420000000000001</v>
      </c>
      <c r="N859" s="10">
        <v>0</v>
      </c>
      <c r="O859" s="10">
        <v>3</v>
      </c>
      <c r="P859" s="10">
        <v>3</v>
      </c>
      <c r="Q859" s="10">
        <v>858</v>
      </c>
      <c r="R859" s="17">
        <v>40582</v>
      </c>
      <c r="S859" t="str">
        <f t="shared" si="104"/>
        <v>Winter</v>
      </c>
      <c r="T859">
        <f>2011 + Table1[[#This Row],[yr]]</f>
        <v>2011</v>
      </c>
      <c r="U859" t="str">
        <f t="shared" si="105"/>
        <v>February</v>
      </c>
      <c r="V859" t="str">
        <f t="shared" si="106"/>
        <v>04 AM</v>
      </c>
      <c r="W859" t="b">
        <f>Table1[[#This Row],[holiday]]</f>
        <v>0</v>
      </c>
      <c r="X859" t="str">
        <f t="shared" si="107"/>
        <v>Tuesday</v>
      </c>
      <c r="Y859" t="str">
        <f t="shared" si="108"/>
        <v>Clear</v>
      </c>
      <c r="Z859" t="str">
        <f t="shared" si="109"/>
        <v>10.7 °C</v>
      </c>
      <c r="AA859" t="str">
        <f t="shared" si="109"/>
        <v>10.6 °C</v>
      </c>
      <c r="AB859" t="str">
        <f t="shared" si="110"/>
        <v>93 %</v>
      </c>
      <c r="AC859" t="str">
        <f t="shared" si="111"/>
        <v>11 km/h</v>
      </c>
      <c r="AD859">
        <f>Table1[[#This Row],[casual]]</f>
        <v>0</v>
      </c>
      <c r="AE859">
        <f>Table1[[#This Row],[registered]]</f>
        <v>3</v>
      </c>
      <c r="AF859">
        <f>Table1[[#This Row],[cnt]]</f>
        <v>3</v>
      </c>
    </row>
    <row r="860" spans="1:32" ht="15" thickBot="1" x14ac:dyDescent="0.35">
      <c r="A860" s="26">
        <v>859</v>
      </c>
      <c r="B860" s="17">
        <v>40582</v>
      </c>
      <c r="C860" s="10">
        <v>1</v>
      </c>
      <c r="D860" s="10">
        <v>0</v>
      </c>
      <c r="E860" s="10">
        <v>2</v>
      </c>
      <c r="F860" s="10">
        <v>5</v>
      </c>
      <c r="G860" s="18" t="b">
        <v>0</v>
      </c>
      <c r="H860" s="10">
        <v>2</v>
      </c>
      <c r="I860" s="10">
        <v>1</v>
      </c>
      <c r="J860" s="10">
        <v>0.26</v>
      </c>
      <c r="K860" s="10">
        <v>0.2273</v>
      </c>
      <c r="L860" s="10">
        <v>0.81</v>
      </c>
      <c r="M860" s="10">
        <v>0.32840000000000003</v>
      </c>
      <c r="N860" s="10">
        <v>0</v>
      </c>
      <c r="O860" s="10">
        <v>2</v>
      </c>
      <c r="P860" s="10">
        <v>2</v>
      </c>
      <c r="Q860" s="31">
        <v>859</v>
      </c>
      <c r="R860" s="32">
        <v>40582</v>
      </c>
      <c r="S860" s="33" t="str">
        <f t="shared" si="104"/>
        <v>Winter</v>
      </c>
      <c r="T860" s="33">
        <f>2011 + Table1[[#This Row],[yr]]</f>
        <v>2011</v>
      </c>
      <c r="U860" s="33" t="str">
        <f t="shared" si="105"/>
        <v>February</v>
      </c>
      <c r="V860" s="33" t="str">
        <f t="shared" si="106"/>
        <v>05 AM</v>
      </c>
      <c r="W860" s="33" t="b">
        <f>Table1[[#This Row],[holiday]]</f>
        <v>0</v>
      </c>
      <c r="X860" s="33" t="str">
        <f t="shared" si="107"/>
        <v>Tuesday</v>
      </c>
      <c r="Y860" s="33" t="str">
        <f t="shared" si="108"/>
        <v>Clear</v>
      </c>
      <c r="Z860" s="33" t="str">
        <f t="shared" si="109"/>
        <v>10.7 °C</v>
      </c>
      <c r="AA860" s="33" t="str">
        <f t="shared" si="109"/>
        <v>9.3 °C</v>
      </c>
      <c r="AB860" s="33" t="str">
        <f t="shared" si="110"/>
        <v>81 %</v>
      </c>
      <c r="AC860" s="33" t="str">
        <f t="shared" si="111"/>
        <v>22 km/h</v>
      </c>
      <c r="AD860" s="33">
        <f>Table1[[#This Row],[casual]]</f>
        <v>0</v>
      </c>
      <c r="AE860" s="33">
        <f>Table1[[#This Row],[registered]]</f>
        <v>2</v>
      </c>
      <c r="AF860" s="33">
        <f>Table1[[#This Row],[cnt]]</f>
        <v>2</v>
      </c>
    </row>
    <row r="861" spans="1:32" ht="15" thickBot="1" x14ac:dyDescent="0.35">
      <c r="A861" s="26">
        <v>860</v>
      </c>
      <c r="B861" s="17">
        <v>40582</v>
      </c>
      <c r="C861" s="10">
        <v>1</v>
      </c>
      <c r="D861" s="10">
        <v>0</v>
      </c>
      <c r="E861" s="10">
        <v>2</v>
      </c>
      <c r="F861" s="10">
        <v>6</v>
      </c>
      <c r="G861" s="18" t="b">
        <v>0</v>
      </c>
      <c r="H861" s="10">
        <v>2</v>
      </c>
      <c r="I861" s="10">
        <v>1</v>
      </c>
      <c r="J861" s="10">
        <v>0.26</v>
      </c>
      <c r="K861" s="10">
        <v>0.2273</v>
      </c>
      <c r="L861" s="10">
        <v>0.7</v>
      </c>
      <c r="M861" s="10">
        <v>0.32840000000000003</v>
      </c>
      <c r="N861" s="10">
        <v>0</v>
      </c>
      <c r="O861" s="10">
        <v>39</v>
      </c>
      <c r="P861" s="10">
        <v>39</v>
      </c>
      <c r="Q861" s="10">
        <v>860</v>
      </c>
      <c r="R861" s="17">
        <v>40582</v>
      </c>
      <c r="S861" t="str">
        <f t="shared" si="104"/>
        <v>Winter</v>
      </c>
      <c r="T861">
        <f>2011 + Table1[[#This Row],[yr]]</f>
        <v>2011</v>
      </c>
      <c r="U861" t="str">
        <f t="shared" si="105"/>
        <v>February</v>
      </c>
      <c r="V861" t="str">
        <f t="shared" si="106"/>
        <v>06 AM</v>
      </c>
      <c r="W861" t="b">
        <f>Table1[[#This Row],[holiday]]</f>
        <v>0</v>
      </c>
      <c r="X861" t="str">
        <f t="shared" si="107"/>
        <v>Tuesday</v>
      </c>
      <c r="Y861" t="str">
        <f t="shared" si="108"/>
        <v>Clear</v>
      </c>
      <c r="Z861" t="str">
        <f t="shared" si="109"/>
        <v>10.7 °C</v>
      </c>
      <c r="AA861" t="str">
        <f t="shared" si="109"/>
        <v>9.3 °C</v>
      </c>
      <c r="AB861" t="str">
        <f t="shared" si="110"/>
        <v>70 %</v>
      </c>
      <c r="AC861" t="str">
        <f t="shared" si="111"/>
        <v>22 km/h</v>
      </c>
      <c r="AD861">
        <f>Table1[[#This Row],[casual]]</f>
        <v>0</v>
      </c>
      <c r="AE861">
        <f>Table1[[#This Row],[registered]]</f>
        <v>39</v>
      </c>
      <c r="AF861">
        <f>Table1[[#This Row],[cnt]]</f>
        <v>39</v>
      </c>
    </row>
    <row r="862" spans="1:32" ht="15" thickBot="1" x14ac:dyDescent="0.35">
      <c r="A862" s="26">
        <v>861</v>
      </c>
      <c r="B862" s="17">
        <v>40582</v>
      </c>
      <c r="C862" s="10">
        <v>1</v>
      </c>
      <c r="D862" s="10">
        <v>0</v>
      </c>
      <c r="E862" s="10">
        <v>2</v>
      </c>
      <c r="F862" s="10">
        <v>7</v>
      </c>
      <c r="G862" s="18" t="b">
        <v>0</v>
      </c>
      <c r="H862" s="10">
        <v>2</v>
      </c>
      <c r="I862" s="10">
        <v>1</v>
      </c>
      <c r="J862" s="10">
        <v>0.24</v>
      </c>
      <c r="K862" s="10">
        <v>0.19700000000000001</v>
      </c>
      <c r="L862" s="10">
        <v>0.65</v>
      </c>
      <c r="M862" s="10">
        <v>0.41789999999999999</v>
      </c>
      <c r="N862" s="10">
        <v>3</v>
      </c>
      <c r="O862" s="10">
        <v>97</v>
      </c>
      <c r="P862" s="10">
        <v>100</v>
      </c>
      <c r="Q862" s="31">
        <v>861</v>
      </c>
      <c r="R862" s="32">
        <v>40582</v>
      </c>
      <c r="S862" s="33" t="str">
        <f t="shared" si="104"/>
        <v>Winter</v>
      </c>
      <c r="T862" s="33">
        <f>2011 + Table1[[#This Row],[yr]]</f>
        <v>2011</v>
      </c>
      <c r="U862" s="33" t="str">
        <f t="shared" si="105"/>
        <v>February</v>
      </c>
      <c r="V862" s="33" t="str">
        <f t="shared" si="106"/>
        <v>07 AM</v>
      </c>
      <c r="W862" s="33" t="b">
        <f>Table1[[#This Row],[holiday]]</f>
        <v>0</v>
      </c>
      <c r="X862" s="33" t="str">
        <f t="shared" si="107"/>
        <v>Tuesday</v>
      </c>
      <c r="Y862" s="33" t="str">
        <f t="shared" si="108"/>
        <v>Clear</v>
      </c>
      <c r="Z862" s="33" t="str">
        <f t="shared" si="109"/>
        <v>9.8 °C</v>
      </c>
      <c r="AA862" s="33" t="str">
        <f t="shared" si="109"/>
        <v>8.1 °C</v>
      </c>
      <c r="AB862" s="33" t="str">
        <f t="shared" si="110"/>
        <v>65 %</v>
      </c>
      <c r="AC862" s="33" t="str">
        <f t="shared" si="111"/>
        <v>28 km/h</v>
      </c>
      <c r="AD862" s="33">
        <f>Table1[[#This Row],[casual]]</f>
        <v>3</v>
      </c>
      <c r="AE862" s="33">
        <f>Table1[[#This Row],[registered]]</f>
        <v>97</v>
      </c>
      <c r="AF862" s="33">
        <f>Table1[[#This Row],[cnt]]</f>
        <v>100</v>
      </c>
    </row>
    <row r="863" spans="1:32" ht="15" thickBot="1" x14ac:dyDescent="0.35">
      <c r="A863" s="26">
        <v>862</v>
      </c>
      <c r="B863" s="17">
        <v>40582</v>
      </c>
      <c r="C863" s="10">
        <v>1</v>
      </c>
      <c r="D863" s="10">
        <v>0</v>
      </c>
      <c r="E863" s="10">
        <v>2</v>
      </c>
      <c r="F863" s="10">
        <v>8</v>
      </c>
      <c r="G863" s="18" t="b">
        <v>0</v>
      </c>
      <c r="H863" s="10">
        <v>2</v>
      </c>
      <c r="I863" s="10">
        <v>1</v>
      </c>
      <c r="J863" s="10">
        <v>0.24</v>
      </c>
      <c r="K863" s="10">
        <v>0.19700000000000001</v>
      </c>
      <c r="L863" s="10">
        <v>0.56000000000000005</v>
      </c>
      <c r="M863" s="10">
        <v>0.49249999999999999</v>
      </c>
      <c r="N863" s="10">
        <v>7</v>
      </c>
      <c r="O863" s="10">
        <v>236</v>
      </c>
      <c r="P863" s="10">
        <v>243</v>
      </c>
      <c r="Q863" s="10">
        <v>862</v>
      </c>
      <c r="R863" s="17">
        <v>40582</v>
      </c>
      <c r="S863" t="str">
        <f t="shared" si="104"/>
        <v>Winter</v>
      </c>
      <c r="T863">
        <f>2011 + Table1[[#This Row],[yr]]</f>
        <v>2011</v>
      </c>
      <c r="U863" t="str">
        <f t="shared" si="105"/>
        <v>February</v>
      </c>
      <c r="V863" t="str">
        <f t="shared" si="106"/>
        <v>08 AM</v>
      </c>
      <c r="W863" t="b">
        <f>Table1[[#This Row],[holiday]]</f>
        <v>0</v>
      </c>
      <c r="X863" t="str">
        <f t="shared" si="107"/>
        <v>Tuesday</v>
      </c>
      <c r="Y863" t="str">
        <f t="shared" si="108"/>
        <v>Clear</v>
      </c>
      <c r="Z863" t="str">
        <f t="shared" si="109"/>
        <v>9.8 °C</v>
      </c>
      <c r="AA863" t="str">
        <f t="shared" si="109"/>
        <v>8.1 °C</v>
      </c>
      <c r="AB863" t="str">
        <f t="shared" si="110"/>
        <v>56 %</v>
      </c>
      <c r="AC863" t="str">
        <f t="shared" si="111"/>
        <v>33 km/h</v>
      </c>
      <c r="AD863">
        <f>Table1[[#This Row],[casual]]</f>
        <v>7</v>
      </c>
      <c r="AE863">
        <f>Table1[[#This Row],[registered]]</f>
        <v>236</v>
      </c>
      <c r="AF863">
        <f>Table1[[#This Row],[cnt]]</f>
        <v>243</v>
      </c>
    </row>
    <row r="864" spans="1:32" ht="15" thickBot="1" x14ac:dyDescent="0.35">
      <c r="A864" s="26">
        <v>863</v>
      </c>
      <c r="B864" s="17">
        <v>40582</v>
      </c>
      <c r="C864" s="10">
        <v>1</v>
      </c>
      <c r="D864" s="10">
        <v>0</v>
      </c>
      <c r="E864" s="10">
        <v>2</v>
      </c>
      <c r="F864" s="10">
        <v>9</v>
      </c>
      <c r="G864" s="18" t="b">
        <v>0</v>
      </c>
      <c r="H864" s="10">
        <v>2</v>
      </c>
      <c r="I864" s="10">
        <v>1</v>
      </c>
      <c r="J864" s="10">
        <v>0.24</v>
      </c>
      <c r="K864" s="10">
        <v>0.19700000000000001</v>
      </c>
      <c r="L864" s="10">
        <v>0.52</v>
      </c>
      <c r="M864" s="10">
        <v>0.49249999999999999</v>
      </c>
      <c r="N864" s="10">
        <v>7</v>
      </c>
      <c r="O864" s="10">
        <v>128</v>
      </c>
      <c r="P864" s="10">
        <v>135</v>
      </c>
      <c r="Q864" s="31">
        <v>863</v>
      </c>
      <c r="R864" s="32">
        <v>40582</v>
      </c>
      <c r="S864" s="33" t="str">
        <f t="shared" si="104"/>
        <v>Winter</v>
      </c>
      <c r="T864" s="33">
        <f>2011 + Table1[[#This Row],[yr]]</f>
        <v>2011</v>
      </c>
      <c r="U864" s="33" t="str">
        <f t="shared" si="105"/>
        <v>February</v>
      </c>
      <c r="V864" s="33" t="str">
        <f t="shared" si="106"/>
        <v>09 AM</v>
      </c>
      <c r="W864" s="33" t="b">
        <f>Table1[[#This Row],[holiday]]</f>
        <v>0</v>
      </c>
      <c r="X864" s="33" t="str">
        <f t="shared" si="107"/>
        <v>Tuesday</v>
      </c>
      <c r="Y864" s="33" t="str">
        <f t="shared" si="108"/>
        <v>Clear</v>
      </c>
      <c r="Z864" s="33" t="str">
        <f t="shared" si="109"/>
        <v>9.8 °C</v>
      </c>
      <c r="AA864" s="33" t="str">
        <f t="shared" si="109"/>
        <v>8.1 °C</v>
      </c>
      <c r="AB864" s="33" t="str">
        <f t="shared" si="110"/>
        <v>52 %</v>
      </c>
      <c r="AC864" s="33" t="str">
        <f t="shared" si="111"/>
        <v>33 km/h</v>
      </c>
      <c r="AD864" s="33">
        <f>Table1[[#This Row],[casual]]</f>
        <v>7</v>
      </c>
      <c r="AE864" s="33">
        <f>Table1[[#This Row],[registered]]</f>
        <v>128</v>
      </c>
      <c r="AF864" s="33">
        <f>Table1[[#This Row],[cnt]]</f>
        <v>135</v>
      </c>
    </row>
    <row r="865" spans="1:32" ht="15" thickBot="1" x14ac:dyDescent="0.35">
      <c r="A865" s="26">
        <v>864</v>
      </c>
      <c r="B865" s="17">
        <v>40582</v>
      </c>
      <c r="C865" s="10">
        <v>1</v>
      </c>
      <c r="D865" s="10">
        <v>0</v>
      </c>
      <c r="E865" s="10">
        <v>2</v>
      </c>
      <c r="F865" s="10">
        <v>10</v>
      </c>
      <c r="G865" s="18" t="b">
        <v>0</v>
      </c>
      <c r="H865" s="10">
        <v>2</v>
      </c>
      <c r="I865" s="10">
        <v>1</v>
      </c>
      <c r="J865" s="10">
        <v>0.22</v>
      </c>
      <c r="K865" s="10">
        <v>0.18179999999999999</v>
      </c>
      <c r="L865" s="10">
        <v>0.47</v>
      </c>
      <c r="M865" s="10">
        <v>0.55220000000000002</v>
      </c>
      <c r="N865" s="10">
        <v>4</v>
      </c>
      <c r="O865" s="10">
        <v>44</v>
      </c>
      <c r="P865" s="10">
        <v>48</v>
      </c>
      <c r="Q865" s="10">
        <v>864</v>
      </c>
      <c r="R865" s="17">
        <v>40582</v>
      </c>
      <c r="S865" t="str">
        <f t="shared" si="104"/>
        <v>Winter</v>
      </c>
      <c r="T865">
        <f>2011 + Table1[[#This Row],[yr]]</f>
        <v>2011</v>
      </c>
      <c r="U865" t="str">
        <f t="shared" si="105"/>
        <v>February</v>
      </c>
      <c r="V865" t="str">
        <f t="shared" si="106"/>
        <v>10 AM</v>
      </c>
      <c r="W865" t="b">
        <f>Table1[[#This Row],[holiday]]</f>
        <v>0</v>
      </c>
      <c r="X865" t="str">
        <f t="shared" si="107"/>
        <v>Tuesday</v>
      </c>
      <c r="Y865" t="str">
        <f t="shared" si="108"/>
        <v>Clear</v>
      </c>
      <c r="Z865" t="str">
        <f t="shared" si="109"/>
        <v>9 °C</v>
      </c>
      <c r="AA865" t="str">
        <f t="shared" si="109"/>
        <v>7.5 °C</v>
      </c>
      <c r="AB865" t="str">
        <f t="shared" si="110"/>
        <v>47 %</v>
      </c>
      <c r="AC865" t="str">
        <f t="shared" si="111"/>
        <v>37 km/h</v>
      </c>
      <c r="AD865">
        <f>Table1[[#This Row],[casual]]</f>
        <v>4</v>
      </c>
      <c r="AE865">
        <f>Table1[[#This Row],[registered]]</f>
        <v>44</v>
      </c>
      <c r="AF865">
        <f>Table1[[#This Row],[cnt]]</f>
        <v>48</v>
      </c>
    </row>
    <row r="866" spans="1:32" ht="15" thickBot="1" x14ac:dyDescent="0.35">
      <c r="A866" s="26">
        <v>865</v>
      </c>
      <c r="B866" s="17">
        <v>40582</v>
      </c>
      <c r="C866" s="10">
        <v>1</v>
      </c>
      <c r="D866" s="10">
        <v>0</v>
      </c>
      <c r="E866" s="10">
        <v>2</v>
      </c>
      <c r="F866" s="10">
        <v>11</v>
      </c>
      <c r="G866" s="18" t="b">
        <v>0</v>
      </c>
      <c r="H866" s="10">
        <v>2</v>
      </c>
      <c r="I866" s="10">
        <v>1</v>
      </c>
      <c r="J866" s="10">
        <v>0.22</v>
      </c>
      <c r="K866" s="10">
        <v>0.18179999999999999</v>
      </c>
      <c r="L866" s="10">
        <v>0.47</v>
      </c>
      <c r="M866" s="10">
        <v>0.4627</v>
      </c>
      <c r="N866" s="10">
        <v>1</v>
      </c>
      <c r="O866" s="10">
        <v>49</v>
      </c>
      <c r="P866" s="10">
        <v>50</v>
      </c>
      <c r="Q866" s="31">
        <v>865</v>
      </c>
      <c r="R866" s="32">
        <v>40582</v>
      </c>
      <c r="S866" s="33" t="str">
        <f t="shared" si="104"/>
        <v>Winter</v>
      </c>
      <c r="T866" s="33">
        <f>2011 + Table1[[#This Row],[yr]]</f>
        <v>2011</v>
      </c>
      <c r="U866" s="33" t="str">
        <f t="shared" si="105"/>
        <v>February</v>
      </c>
      <c r="V866" s="33" t="str">
        <f t="shared" si="106"/>
        <v>11 AM</v>
      </c>
      <c r="W866" s="33" t="b">
        <f>Table1[[#This Row],[holiday]]</f>
        <v>0</v>
      </c>
      <c r="X866" s="33" t="str">
        <f t="shared" si="107"/>
        <v>Tuesday</v>
      </c>
      <c r="Y866" s="33" t="str">
        <f t="shared" si="108"/>
        <v>Clear</v>
      </c>
      <c r="Z866" s="33" t="str">
        <f t="shared" si="109"/>
        <v>9 °C</v>
      </c>
      <c r="AA866" s="33" t="str">
        <f t="shared" si="109"/>
        <v>7.5 °C</v>
      </c>
      <c r="AB866" s="33" t="str">
        <f t="shared" si="110"/>
        <v>47 %</v>
      </c>
      <c r="AC866" s="33" t="str">
        <f t="shared" si="111"/>
        <v>31 km/h</v>
      </c>
      <c r="AD866" s="33">
        <f>Table1[[#This Row],[casual]]</f>
        <v>1</v>
      </c>
      <c r="AE866" s="33">
        <f>Table1[[#This Row],[registered]]</f>
        <v>49</v>
      </c>
      <c r="AF866" s="33">
        <f>Table1[[#This Row],[cnt]]</f>
        <v>50</v>
      </c>
    </row>
    <row r="867" spans="1:32" ht="15" thickBot="1" x14ac:dyDescent="0.35">
      <c r="A867" s="26">
        <v>866</v>
      </c>
      <c r="B867" s="17">
        <v>40582</v>
      </c>
      <c r="C867" s="10">
        <v>1</v>
      </c>
      <c r="D867" s="10">
        <v>0</v>
      </c>
      <c r="E867" s="10">
        <v>2</v>
      </c>
      <c r="F867" s="10">
        <v>12</v>
      </c>
      <c r="G867" s="18" t="b">
        <v>0</v>
      </c>
      <c r="H867" s="10">
        <v>2</v>
      </c>
      <c r="I867" s="10">
        <v>1</v>
      </c>
      <c r="J867" s="10">
        <v>0.24</v>
      </c>
      <c r="K867" s="10">
        <v>0.19700000000000001</v>
      </c>
      <c r="L867" s="10">
        <v>0.38</v>
      </c>
      <c r="M867" s="10">
        <v>0.49249999999999999</v>
      </c>
      <c r="N867" s="10">
        <v>2</v>
      </c>
      <c r="O867" s="10">
        <v>63</v>
      </c>
      <c r="P867" s="10">
        <v>65</v>
      </c>
      <c r="Q867" s="10">
        <v>866</v>
      </c>
      <c r="R867" s="17">
        <v>40582</v>
      </c>
      <c r="S867" t="str">
        <f t="shared" si="104"/>
        <v>Winter</v>
      </c>
      <c r="T867">
        <f>2011 + Table1[[#This Row],[yr]]</f>
        <v>2011</v>
      </c>
      <c r="U867" t="str">
        <f t="shared" si="105"/>
        <v>February</v>
      </c>
      <c r="V867" t="str">
        <f t="shared" si="106"/>
        <v>12 PM</v>
      </c>
      <c r="W867" t="b">
        <f>Table1[[#This Row],[holiday]]</f>
        <v>0</v>
      </c>
      <c r="X867" t="str">
        <f t="shared" si="107"/>
        <v>Tuesday</v>
      </c>
      <c r="Y867" t="str">
        <f t="shared" si="108"/>
        <v>Clear</v>
      </c>
      <c r="Z867" t="str">
        <f t="shared" si="109"/>
        <v>9.8 °C</v>
      </c>
      <c r="AA867" t="str">
        <f t="shared" si="109"/>
        <v>8.1 °C</v>
      </c>
      <c r="AB867" t="str">
        <f t="shared" si="110"/>
        <v>38 %</v>
      </c>
      <c r="AC867" t="str">
        <f t="shared" si="111"/>
        <v>33 km/h</v>
      </c>
      <c r="AD867">
        <f>Table1[[#This Row],[casual]]</f>
        <v>2</v>
      </c>
      <c r="AE867">
        <f>Table1[[#This Row],[registered]]</f>
        <v>63</v>
      </c>
      <c r="AF867">
        <f>Table1[[#This Row],[cnt]]</f>
        <v>65</v>
      </c>
    </row>
    <row r="868" spans="1:32" ht="15" thickBot="1" x14ac:dyDescent="0.35">
      <c r="A868" s="26">
        <v>867</v>
      </c>
      <c r="B868" s="17">
        <v>40582</v>
      </c>
      <c r="C868" s="10">
        <v>1</v>
      </c>
      <c r="D868" s="10">
        <v>0</v>
      </c>
      <c r="E868" s="10">
        <v>2</v>
      </c>
      <c r="F868" s="10">
        <v>13</v>
      </c>
      <c r="G868" s="18" t="b">
        <v>0</v>
      </c>
      <c r="H868" s="10">
        <v>2</v>
      </c>
      <c r="I868" s="10">
        <v>2</v>
      </c>
      <c r="J868" s="10">
        <v>0.24</v>
      </c>
      <c r="K868" s="10">
        <v>0.19700000000000001</v>
      </c>
      <c r="L868" s="10">
        <v>0.32</v>
      </c>
      <c r="M868" s="10">
        <v>0.44779999999999998</v>
      </c>
      <c r="N868" s="10">
        <v>2</v>
      </c>
      <c r="O868" s="10">
        <v>48</v>
      </c>
      <c r="P868" s="10">
        <v>50</v>
      </c>
      <c r="Q868" s="31">
        <v>867</v>
      </c>
      <c r="R868" s="32">
        <v>40582</v>
      </c>
      <c r="S868" s="33" t="str">
        <f t="shared" si="104"/>
        <v>Winter</v>
      </c>
      <c r="T868" s="33">
        <f>2011 + Table1[[#This Row],[yr]]</f>
        <v>2011</v>
      </c>
      <c r="U868" s="33" t="str">
        <f t="shared" si="105"/>
        <v>February</v>
      </c>
      <c r="V868" s="33" t="str">
        <f t="shared" si="106"/>
        <v>01 PM</v>
      </c>
      <c r="W868" s="33" t="b">
        <f>Table1[[#This Row],[holiday]]</f>
        <v>0</v>
      </c>
      <c r="X868" s="33" t="str">
        <f t="shared" si="107"/>
        <v>Tuesday</v>
      </c>
      <c r="Y868" s="33" t="str">
        <f t="shared" si="108"/>
        <v>Mist</v>
      </c>
      <c r="Z868" s="33" t="str">
        <f t="shared" si="109"/>
        <v>9.8 °C</v>
      </c>
      <c r="AA868" s="33" t="str">
        <f t="shared" si="109"/>
        <v>8.1 °C</v>
      </c>
      <c r="AB868" s="33" t="str">
        <f t="shared" si="110"/>
        <v>32 %</v>
      </c>
      <c r="AC868" s="33" t="str">
        <f t="shared" si="111"/>
        <v>30 km/h</v>
      </c>
      <c r="AD868" s="33">
        <f>Table1[[#This Row],[casual]]</f>
        <v>2</v>
      </c>
      <c r="AE868" s="33">
        <f>Table1[[#This Row],[registered]]</f>
        <v>48</v>
      </c>
      <c r="AF868" s="33">
        <f>Table1[[#This Row],[cnt]]</f>
        <v>50</v>
      </c>
    </row>
    <row r="869" spans="1:32" ht="15" thickBot="1" x14ac:dyDescent="0.35">
      <c r="A869" s="26">
        <v>868</v>
      </c>
      <c r="B869" s="17">
        <v>40582</v>
      </c>
      <c r="C869" s="10">
        <v>1</v>
      </c>
      <c r="D869" s="10">
        <v>0</v>
      </c>
      <c r="E869" s="10">
        <v>2</v>
      </c>
      <c r="F869" s="10">
        <v>14</v>
      </c>
      <c r="G869" s="18" t="b">
        <v>0</v>
      </c>
      <c r="H869" s="10">
        <v>2</v>
      </c>
      <c r="I869" s="10">
        <v>1</v>
      </c>
      <c r="J869" s="10">
        <v>0.22</v>
      </c>
      <c r="K869" s="10">
        <v>0.19700000000000001</v>
      </c>
      <c r="L869" s="10">
        <v>0.37</v>
      </c>
      <c r="M869" s="10">
        <v>0.41789999999999999</v>
      </c>
      <c r="N869" s="10">
        <v>3</v>
      </c>
      <c r="O869" s="10">
        <v>61</v>
      </c>
      <c r="P869" s="10">
        <v>64</v>
      </c>
      <c r="Q869" s="10">
        <v>868</v>
      </c>
      <c r="R869" s="17">
        <v>40582</v>
      </c>
      <c r="S869" t="str">
        <f t="shared" si="104"/>
        <v>Winter</v>
      </c>
      <c r="T869">
        <f>2011 + Table1[[#This Row],[yr]]</f>
        <v>2011</v>
      </c>
      <c r="U869" t="str">
        <f t="shared" si="105"/>
        <v>February</v>
      </c>
      <c r="V869" t="str">
        <f t="shared" si="106"/>
        <v>02 PM</v>
      </c>
      <c r="W869" t="b">
        <f>Table1[[#This Row],[holiday]]</f>
        <v>0</v>
      </c>
      <c r="X869" t="str">
        <f t="shared" si="107"/>
        <v>Tuesday</v>
      </c>
      <c r="Y869" t="str">
        <f t="shared" si="108"/>
        <v>Clear</v>
      </c>
      <c r="Z869" t="str">
        <f t="shared" si="109"/>
        <v>9 °C</v>
      </c>
      <c r="AA869" t="str">
        <f t="shared" si="109"/>
        <v>8.1 °C</v>
      </c>
      <c r="AB869" t="str">
        <f t="shared" si="110"/>
        <v>37 %</v>
      </c>
      <c r="AC869" t="str">
        <f t="shared" si="111"/>
        <v>28 km/h</v>
      </c>
      <c r="AD869">
        <f>Table1[[#This Row],[casual]]</f>
        <v>3</v>
      </c>
      <c r="AE869">
        <f>Table1[[#This Row],[registered]]</f>
        <v>61</v>
      </c>
      <c r="AF869">
        <f>Table1[[#This Row],[cnt]]</f>
        <v>64</v>
      </c>
    </row>
    <row r="870" spans="1:32" ht="15" thickBot="1" x14ac:dyDescent="0.35">
      <c r="A870" s="26">
        <v>869</v>
      </c>
      <c r="B870" s="17">
        <v>40582</v>
      </c>
      <c r="C870" s="10">
        <v>1</v>
      </c>
      <c r="D870" s="10">
        <v>0</v>
      </c>
      <c r="E870" s="10">
        <v>2</v>
      </c>
      <c r="F870" s="10">
        <v>15</v>
      </c>
      <c r="G870" s="18" t="b">
        <v>0</v>
      </c>
      <c r="H870" s="10">
        <v>2</v>
      </c>
      <c r="I870" s="10">
        <v>1</v>
      </c>
      <c r="J870" s="10">
        <v>0.22</v>
      </c>
      <c r="K870" s="10">
        <v>0.19700000000000001</v>
      </c>
      <c r="L870" s="10">
        <v>0.35</v>
      </c>
      <c r="M870" s="10">
        <v>0.3881</v>
      </c>
      <c r="N870" s="10">
        <v>6</v>
      </c>
      <c r="O870" s="10">
        <v>45</v>
      </c>
      <c r="P870" s="10">
        <v>51</v>
      </c>
      <c r="Q870" s="31">
        <v>869</v>
      </c>
      <c r="R870" s="32">
        <v>40582</v>
      </c>
      <c r="S870" s="33" t="str">
        <f t="shared" si="104"/>
        <v>Winter</v>
      </c>
      <c r="T870" s="33">
        <f>2011 + Table1[[#This Row],[yr]]</f>
        <v>2011</v>
      </c>
      <c r="U870" s="33" t="str">
        <f t="shared" si="105"/>
        <v>February</v>
      </c>
      <c r="V870" s="33" t="str">
        <f t="shared" si="106"/>
        <v>03 PM</v>
      </c>
      <c r="W870" s="33" t="b">
        <f>Table1[[#This Row],[holiday]]</f>
        <v>0</v>
      </c>
      <c r="X870" s="33" t="str">
        <f t="shared" si="107"/>
        <v>Tuesday</v>
      </c>
      <c r="Y870" s="33" t="str">
        <f t="shared" si="108"/>
        <v>Clear</v>
      </c>
      <c r="Z870" s="33" t="str">
        <f t="shared" si="109"/>
        <v>9 °C</v>
      </c>
      <c r="AA870" s="33" t="str">
        <f t="shared" si="109"/>
        <v>8.1 °C</v>
      </c>
      <c r="AB870" s="33" t="str">
        <f t="shared" si="110"/>
        <v>35 %</v>
      </c>
      <c r="AC870" s="33" t="str">
        <f t="shared" si="111"/>
        <v>26 km/h</v>
      </c>
      <c r="AD870" s="33">
        <f>Table1[[#This Row],[casual]]</f>
        <v>6</v>
      </c>
      <c r="AE870" s="33">
        <f>Table1[[#This Row],[registered]]</f>
        <v>45</v>
      </c>
      <c r="AF870" s="33">
        <f>Table1[[#This Row],[cnt]]</f>
        <v>51</v>
      </c>
    </row>
    <row r="871" spans="1:32" ht="15" thickBot="1" x14ac:dyDescent="0.35">
      <c r="A871" s="26">
        <v>870</v>
      </c>
      <c r="B871" s="17">
        <v>40582</v>
      </c>
      <c r="C871" s="10">
        <v>1</v>
      </c>
      <c r="D871" s="10">
        <v>0</v>
      </c>
      <c r="E871" s="10">
        <v>2</v>
      </c>
      <c r="F871" s="10">
        <v>16</v>
      </c>
      <c r="G871" s="18" t="b">
        <v>0</v>
      </c>
      <c r="H871" s="10">
        <v>2</v>
      </c>
      <c r="I871" s="10">
        <v>1</v>
      </c>
      <c r="J871" s="10">
        <v>0.22</v>
      </c>
      <c r="K871" s="10">
        <v>0.18179999999999999</v>
      </c>
      <c r="L871" s="10">
        <v>0.35</v>
      </c>
      <c r="M871" s="10">
        <v>0.52239999999999998</v>
      </c>
      <c r="N871" s="10">
        <v>4</v>
      </c>
      <c r="O871" s="10">
        <v>79</v>
      </c>
      <c r="P871" s="10">
        <v>83</v>
      </c>
      <c r="Q871" s="10">
        <v>870</v>
      </c>
      <c r="R871" s="17">
        <v>40582</v>
      </c>
      <c r="S871" t="str">
        <f t="shared" si="104"/>
        <v>Winter</v>
      </c>
      <c r="T871">
        <f>2011 + Table1[[#This Row],[yr]]</f>
        <v>2011</v>
      </c>
      <c r="U871" t="str">
        <f t="shared" si="105"/>
        <v>February</v>
      </c>
      <c r="V871" t="str">
        <f t="shared" si="106"/>
        <v>04 PM</v>
      </c>
      <c r="W871" t="b">
        <f>Table1[[#This Row],[holiday]]</f>
        <v>0</v>
      </c>
      <c r="X871" t="str">
        <f t="shared" si="107"/>
        <v>Tuesday</v>
      </c>
      <c r="Y871" t="str">
        <f t="shared" si="108"/>
        <v>Clear</v>
      </c>
      <c r="Z871" t="str">
        <f t="shared" si="109"/>
        <v>9 °C</v>
      </c>
      <c r="AA871" t="str">
        <f t="shared" si="109"/>
        <v>7.5 °C</v>
      </c>
      <c r="AB871" t="str">
        <f t="shared" si="110"/>
        <v>35 %</v>
      </c>
      <c r="AC871" t="str">
        <f t="shared" si="111"/>
        <v>35 km/h</v>
      </c>
      <c r="AD871">
        <f>Table1[[#This Row],[casual]]</f>
        <v>4</v>
      </c>
      <c r="AE871">
        <f>Table1[[#This Row],[registered]]</f>
        <v>79</v>
      </c>
      <c r="AF871">
        <f>Table1[[#This Row],[cnt]]</f>
        <v>83</v>
      </c>
    </row>
    <row r="872" spans="1:32" ht="15" thickBot="1" x14ac:dyDescent="0.35">
      <c r="A872" s="26">
        <v>871</v>
      </c>
      <c r="B872" s="17">
        <v>40582</v>
      </c>
      <c r="C872" s="10">
        <v>1</v>
      </c>
      <c r="D872" s="10">
        <v>0</v>
      </c>
      <c r="E872" s="10">
        <v>2</v>
      </c>
      <c r="F872" s="10">
        <v>17</v>
      </c>
      <c r="G872" s="18" t="b">
        <v>0</v>
      </c>
      <c r="H872" s="10">
        <v>2</v>
      </c>
      <c r="I872" s="10">
        <v>1</v>
      </c>
      <c r="J872" s="10">
        <v>0.22</v>
      </c>
      <c r="K872" s="10">
        <v>0.18179999999999999</v>
      </c>
      <c r="L872" s="10">
        <v>0.32</v>
      </c>
      <c r="M872" s="10">
        <v>0.58209999999999995</v>
      </c>
      <c r="N872" s="10">
        <v>4</v>
      </c>
      <c r="O872" s="10">
        <v>172</v>
      </c>
      <c r="P872" s="10">
        <v>176</v>
      </c>
      <c r="Q872" s="31">
        <v>871</v>
      </c>
      <c r="R872" s="32">
        <v>40582</v>
      </c>
      <c r="S872" s="33" t="str">
        <f t="shared" si="104"/>
        <v>Winter</v>
      </c>
      <c r="T872" s="33">
        <f>2011 + Table1[[#This Row],[yr]]</f>
        <v>2011</v>
      </c>
      <c r="U872" s="33" t="str">
        <f t="shared" si="105"/>
        <v>February</v>
      </c>
      <c r="V872" s="33" t="str">
        <f t="shared" si="106"/>
        <v>05 PM</v>
      </c>
      <c r="W872" s="33" t="b">
        <f>Table1[[#This Row],[holiday]]</f>
        <v>0</v>
      </c>
      <c r="X872" s="33" t="str">
        <f t="shared" si="107"/>
        <v>Tuesday</v>
      </c>
      <c r="Y872" s="33" t="str">
        <f t="shared" si="108"/>
        <v>Clear</v>
      </c>
      <c r="Z872" s="33" t="str">
        <f t="shared" si="109"/>
        <v>9 °C</v>
      </c>
      <c r="AA872" s="33" t="str">
        <f t="shared" si="109"/>
        <v>7.5 °C</v>
      </c>
      <c r="AB872" s="33" t="str">
        <f t="shared" si="110"/>
        <v>32 %</v>
      </c>
      <c r="AC872" s="33" t="str">
        <f t="shared" si="111"/>
        <v>39 km/h</v>
      </c>
      <c r="AD872" s="33">
        <f>Table1[[#This Row],[casual]]</f>
        <v>4</v>
      </c>
      <c r="AE872" s="33">
        <f>Table1[[#This Row],[registered]]</f>
        <v>172</v>
      </c>
      <c r="AF872" s="33">
        <f>Table1[[#This Row],[cnt]]</f>
        <v>176</v>
      </c>
    </row>
    <row r="873" spans="1:32" ht="15" thickBot="1" x14ac:dyDescent="0.35">
      <c r="A873" s="26">
        <v>872</v>
      </c>
      <c r="B873" s="17">
        <v>40582</v>
      </c>
      <c r="C873" s="10">
        <v>1</v>
      </c>
      <c r="D873" s="10">
        <v>0</v>
      </c>
      <c r="E873" s="10">
        <v>2</v>
      </c>
      <c r="F873" s="10">
        <v>18</v>
      </c>
      <c r="G873" s="18" t="b">
        <v>0</v>
      </c>
      <c r="H873" s="10">
        <v>2</v>
      </c>
      <c r="I873" s="10">
        <v>1</v>
      </c>
      <c r="J873" s="10">
        <v>0.2</v>
      </c>
      <c r="K873" s="10">
        <v>0.18179999999999999</v>
      </c>
      <c r="L873" s="10">
        <v>0.32</v>
      </c>
      <c r="M873" s="10">
        <v>0.3881</v>
      </c>
      <c r="N873" s="10">
        <v>1</v>
      </c>
      <c r="O873" s="10">
        <v>151</v>
      </c>
      <c r="P873" s="10">
        <v>152</v>
      </c>
      <c r="Q873" s="10">
        <v>872</v>
      </c>
      <c r="R873" s="17">
        <v>40582</v>
      </c>
      <c r="S873" t="str">
        <f t="shared" si="104"/>
        <v>Winter</v>
      </c>
      <c r="T873">
        <f>2011 + Table1[[#This Row],[yr]]</f>
        <v>2011</v>
      </c>
      <c r="U873" t="str">
        <f t="shared" si="105"/>
        <v>February</v>
      </c>
      <c r="V873" t="str">
        <f t="shared" si="106"/>
        <v>06 PM</v>
      </c>
      <c r="W873" t="b">
        <f>Table1[[#This Row],[holiday]]</f>
        <v>0</v>
      </c>
      <c r="X873" t="str">
        <f t="shared" si="107"/>
        <v>Tuesday</v>
      </c>
      <c r="Y873" t="str">
        <f t="shared" si="108"/>
        <v>Clear</v>
      </c>
      <c r="Z873" t="str">
        <f t="shared" si="109"/>
        <v>8.2 °C</v>
      </c>
      <c r="AA873" t="str">
        <f t="shared" si="109"/>
        <v>7.5 °C</v>
      </c>
      <c r="AB873" t="str">
        <f t="shared" si="110"/>
        <v>32 %</v>
      </c>
      <c r="AC873" t="str">
        <f t="shared" si="111"/>
        <v>26 km/h</v>
      </c>
      <c r="AD873">
        <f>Table1[[#This Row],[casual]]</f>
        <v>1</v>
      </c>
      <c r="AE873">
        <f>Table1[[#This Row],[registered]]</f>
        <v>151</v>
      </c>
      <c r="AF873">
        <f>Table1[[#This Row],[cnt]]</f>
        <v>152</v>
      </c>
    </row>
    <row r="874" spans="1:32" ht="15" thickBot="1" x14ac:dyDescent="0.35">
      <c r="A874" s="26">
        <v>873</v>
      </c>
      <c r="B874" s="17">
        <v>40582</v>
      </c>
      <c r="C874" s="10">
        <v>1</v>
      </c>
      <c r="D874" s="10">
        <v>0</v>
      </c>
      <c r="E874" s="10">
        <v>2</v>
      </c>
      <c r="F874" s="10">
        <v>19</v>
      </c>
      <c r="G874" s="18" t="b">
        <v>0</v>
      </c>
      <c r="H874" s="10">
        <v>2</v>
      </c>
      <c r="I874" s="10">
        <v>1</v>
      </c>
      <c r="J874" s="10">
        <v>0.16</v>
      </c>
      <c r="K874" s="10">
        <v>0.1212</v>
      </c>
      <c r="L874" s="10">
        <v>0.4</v>
      </c>
      <c r="M874" s="10">
        <v>0.4627</v>
      </c>
      <c r="N874" s="10">
        <v>1</v>
      </c>
      <c r="O874" s="10">
        <v>100</v>
      </c>
      <c r="P874" s="10">
        <v>101</v>
      </c>
      <c r="Q874" s="31">
        <v>873</v>
      </c>
      <c r="R874" s="32">
        <v>40582</v>
      </c>
      <c r="S874" s="33" t="str">
        <f t="shared" si="104"/>
        <v>Winter</v>
      </c>
      <c r="T874" s="33">
        <f>2011 + Table1[[#This Row],[yr]]</f>
        <v>2011</v>
      </c>
      <c r="U874" s="33" t="str">
        <f t="shared" si="105"/>
        <v>February</v>
      </c>
      <c r="V874" s="33" t="str">
        <f t="shared" si="106"/>
        <v>07 PM</v>
      </c>
      <c r="W874" s="33" t="b">
        <f>Table1[[#This Row],[holiday]]</f>
        <v>0</v>
      </c>
      <c r="X874" s="33" t="str">
        <f t="shared" si="107"/>
        <v>Tuesday</v>
      </c>
      <c r="Y874" s="33" t="str">
        <f t="shared" si="108"/>
        <v>Clear</v>
      </c>
      <c r="Z874" s="33" t="str">
        <f t="shared" si="109"/>
        <v>6.6 °C</v>
      </c>
      <c r="AA874" s="33" t="str">
        <f t="shared" si="109"/>
        <v>5 °C</v>
      </c>
      <c r="AB874" s="33" t="str">
        <f t="shared" si="110"/>
        <v>40 %</v>
      </c>
      <c r="AC874" s="33" t="str">
        <f t="shared" si="111"/>
        <v>31 km/h</v>
      </c>
      <c r="AD874" s="33">
        <f>Table1[[#This Row],[casual]]</f>
        <v>1</v>
      </c>
      <c r="AE874" s="33">
        <f>Table1[[#This Row],[registered]]</f>
        <v>100</v>
      </c>
      <c r="AF874" s="33">
        <f>Table1[[#This Row],[cnt]]</f>
        <v>101</v>
      </c>
    </row>
    <row r="875" spans="1:32" ht="15" thickBot="1" x14ac:dyDescent="0.35">
      <c r="A875" s="26">
        <v>874</v>
      </c>
      <c r="B875" s="17">
        <v>40582</v>
      </c>
      <c r="C875" s="10">
        <v>1</v>
      </c>
      <c r="D875" s="10">
        <v>0</v>
      </c>
      <c r="E875" s="10">
        <v>2</v>
      </c>
      <c r="F875" s="10">
        <v>20</v>
      </c>
      <c r="G875" s="18" t="b">
        <v>0</v>
      </c>
      <c r="H875" s="10">
        <v>2</v>
      </c>
      <c r="I875" s="10">
        <v>1</v>
      </c>
      <c r="J875" s="10">
        <v>0.16</v>
      </c>
      <c r="K875" s="10">
        <v>0.13639999999999999</v>
      </c>
      <c r="L875" s="10">
        <v>0.4</v>
      </c>
      <c r="M875" s="10">
        <v>0.32840000000000003</v>
      </c>
      <c r="N875" s="10">
        <v>3</v>
      </c>
      <c r="O875" s="10">
        <v>53</v>
      </c>
      <c r="P875" s="10">
        <v>56</v>
      </c>
      <c r="Q875" s="10">
        <v>874</v>
      </c>
      <c r="R875" s="17">
        <v>40582</v>
      </c>
      <c r="S875" t="str">
        <f t="shared" si="104"/>
        <v>Winter</v>
      </c>
      <c r="T875">
        <f>2011 + Table1[[#This Row],[yr]]</f>
        <v>2011</v>
      </c>
      <c r="U875" t="str">
        <f t="shared" si="105"/>
        <v>February</v>
      </c>
      <c r="V875" t="str">
        <f t="shared" si="106"/>
        <v>08 PM</v>
      </c>
      <c r="W875" t="b">
        <f>Table1[[#This Row],[holiday]]</f>
        <v>0</v>
      </c>
      <c r="X875" t="str">
        <f t="shared" si="107"/>
        <v>Tuesday</v>
      </c>
      <c r="Y875" t="str">
        <f t="shared" si="108"/>
        <v>Clear</v>
      </c>
      <c r="Z875" t="str">
        <f t="shared" si="109"/>
        <v>6.6 °C</v>
      </c>
      <c r="AA875" t="str">
        <f t="shared" si="109"/>
        <v>5.6 °C</v>
      </c>
      <c r="AB875" t="str">
        <f t="shared" si="110"/>
        <v>40 %</v>
      </c>
      <c r="AC875" t="str">
        <f t="shared" si="111"/>
        <v>22 km/h</v>
      </c>
      <c r="AD875">
        <f>Table1[[#This Row],[casual]]</f>
        <v>3</v>
      </c>
      <c r="AE875">
        <f>Table1[[#This Row],[registered]]</f>
        <v>53</v>
      </c>
      <c r="AF875">
        <f>Table1[[#This Row],[cnt]]</f>
        <v>56</v>
      </c>
    </row>
    <row r="876" spans="1:32" ht="15" thickBot="1" x14ac:dyDescent="0.35">
      <c r="A876" s="26">
        <v>875</v>
      </c>
      <c r="B876" s="17">
        <v>40582</v>
      </c>
      <c r="C876" s="10">
        <v>1</v>
      </c>
      <c r="D876" s="10">
        <v>0</v>
      </c>
      <c r="E876" s="10">
        <v>2</v>
      </c>
      <c r="F876" s="10">
        <v>21</v>
      </c>
      <c r="G876" s="18" t="b">
        <v>0</v>
      </c>
      <c r="H876" s="10">
        <v>2</v>
      </c>
      <c r="I876" s="10">
        <v>1</v>
      </c>
      <c r="J876" s="10">
        <v>0.14000000000000001</v>
      </c>
      <c r="K876" s="10">
        <v>0.1061</v>
      </c>
      <c r="L876" s="10">
        <v>0.33</v>
      </c>
      <c r="M876" s="10">
        <v>0.4627</v>
      </c>
      <c r="N876" s="10">
        <v>8</v>
      </c>
      <c r="O876" s="10">
        <v>46</v>
      </c>
      <c r="P876" s="10">
        <v>54</v>
      </c>
      <c r="Q876" s="31">
        <v>875</v>
      </c>
      <c r="R876" s="32">
        <v>40582</v>
      </c>
      <c r="S876" s="33" t="str">
        <f t="shared" si="104"/>
        <v>Winter</v>
      </c>
      <c r="T876" s="33">
        <f>2011 + Table1[[#This Row],[yr]]</f>
        <v>2011</v>
      </c>
      <c r="U876" s="33" t="str">
        <f t="shared" si="105"/>
        <v>February</v>
      </c>
      <c r="V876" s="33" t="str">
        <f t="shared" si="106"/>
        <v>09 PM</v>
      </c>
      <c r="W876" s="33" t="b">
        <f>Table1[[#This Row],[holiday]]</f>
        <v>0</v>
      </c>
      <c r="X876" s="33" t="str">
        <f t="shared" si="107"/>
        <v>Tuesday</v>
      </c>
      <c r="Y876" s="33" t="str">
        <f t="shared" si="108"/>
        <v>Clear</v>
      </c>
      <c r="Z876" s="33" t="str">
        <f t="shared" si="109"/>
        <v>5.7 °C</v>
      </c>
      <c r="AA876" s="33" t="str">
        <f t="shared" si="109"/>
        <v>4.4 °C</v>
      </c>
      <c r="AB876" s="33" t="str">
        <f t="shared" si="110"/>
        <v>33 %</v>
      </c>
      <c r="AC876" s="33" t="str">
        <f t="shared" si="111"/>
        <v>31 km/h</v>
      </c>
      <c r="AD876" s="33">
        <f>Table1[[#This Row],[casual]]</f>
        <v>8</v>
      </c>
      <c r="AE876" s="33">
        <f>Table1[[#This Row],[registered]]</f>
        <v>46</v>
      </c>
      <c r="AF876" s="33">
        <f>Table1[[#This Row],[cnt]]</f>
        <v>54</v>
      </c>
    </row>
    <row r="877" spans="1:32" ht="15" thickBot="1" x14ac:dyDescent="0.35">
      <c r="A877" s="26">
        <v>876</v>
      </c>
      <c r="B877" s="17">
        <v>40582</v>
      </c>
      <c r="C877" s="10">
        <v>1</v>
      </c>
      <c r="D877" s="10">
        <v>0</v>
      </c>
      <c r="E877" s="10">
        <v>2</v>
      </c>
      <c r="F877" s="10">
        <v>22</v>
      </c>
      <c r="G877" s="18" t="b">
        <v>0</v>
      </c>
      <c r="H877" s="10">
        <v>2</v>
      </c>
      <c r="I877" s="10">
        <v>1</v>
      </c>
      <c r="J877" s="10">
        <v>0.12</v>
      </c>
      <c r="K877" s="10">
        <v>0.1061</v>
      </c>
      <c r="L877" s="10">
        <v>0.33</v>
      </c>
      <c r="M877" s="10">
        <v>0.35820000000000002</v>
      </c>
      <c r="N877" s="10">
        <v>0</v>
      </c>
      <c r="O877" s="10">
        <v>29</v>
      </c>
      <c r="P877" s="10">
        <v>29</v>
      </c>
      <c r="Q877" s="10">
        <v>876</v>
      </c>
      <c r="R877" s="17">
        <v>40582</v>
      </c>
      <c r="S877" t="str">
        <f t="shared" si="104"/>
        <v>Winter</v>
      </c>
      <c r="T877">
        <f>2011 + Table1[[#This Row],[yr]]</f>
        <v>2011</v>
      </c>
      <c r="U877" t="str">
        <f t="shared" si="105"/>
        <v>February</v>
      </c>
      <c r="V877" t="str">
        <f t="shared" si="106"/>
        <v>10 PM</v>
      </c>
      <c r="W877" t="b">
        <f>Table1[[#This Row],[holiday]]</f>
        <v>0</v>
      </c>
      <c r="X877" t="str">
        <f t="shared" si="107"/>
        <v>Tuesday</v>
      </c>
      <c r="Y877" t="str">
        <f t="shared" si="108"/>
        <v>Clear</v>
      </c>
      <c r="Z877" t="str">
        <f t="shared" si="109"/>
        <v>4.9 °C</v>
      </c>
      <c r="AA877" t="str">
        <f t="shared" si="109"/>
        <v>4.4 °C</v>
      </c>
      <c r="AB877" t="str">
        <f t="shared" si="110"/>
        <v>33 %</v>
      </c>
      <c r="AC877" t="str">
        <f t="shared" si="111"/>
        <v>24 km/h</v>
      </c>
      <c r="AD877">
        <f>Table1[[#This Row],[casual]]</f>
        <v>0</v>
      </c>
      <c r="AE877">
        <f>Table1[[#This Row],[registered]]</f>
        <v>29</v>
      </c>
      <c r="AF877">
        <f>Table1[[#This Row],[cnt]]</f>
        <v>29</v>
      </c>
    </row>
    <row r="878" spans="1:32" ht="15" thickBot="1" x14ac:dyDescent="0.35">
      <c r="A878" s="26">
        <v>877</v>
      </c>
      <c r="B878" s="17">
        <v>40582</v>
      </c>
      <c r="C878" s="10">
        <v>1</v>
      </c>
      <c r="D878" s="10">
        <v>0</v>
      </c>
      <c r="E878" s="10">
        <v>2</v>
      </c>
      <c r="F878" s="10">
        <v>23</v>
      </c>
      <c r="G878" s="18" t="b">
        <v>0</v>
      </c>
      <c r="H878" s="10">
        <v>2</v>
      </c>
      <c r="I878" s="10">
        <v>1</v>
      </c>
      <c r="J878" s="10">
        <v>0.12</v>
      </c>
      <c r="K878" s="10">
        <v>0.1061</v>
      </c>
      <c r="L878" s="10">
        <v>0.33</v>
      </c>
      <c r="M878" s="10">
        <v>0.32840000000000003</v>
      </c>
      <c r="N878" s="10">
        <v>3</v>
      </c>
      <c r="O878" s="10">
        <v>9</v>
      </c>
      <c r="P878" s="10">
        <v>12</v>
      </c>
      <c r="Q878" s="31">
        <v>877</v>
      </c>
      <c r="R878" s="32">
        <v>40582</v>
      </c>
      <c r="S878" s="33" t="str">
        <f t="shared" si="104"/>
        <v>Winter</v>
      </c>
      <c r="T878" s="33">
        <f>2011 + Table1[[#This Row],[yr]]</f>
        <v>2011</v>
      </c>
      <c r="U878" s="33" t="str">
        <f t="shared" si="105"/>
        <v>February</v>
      </c>
      <c r="V878" s="33" t="str">
        <f t="shared" si="106"/>
        <v>11 PM</v>
      </c>
      <c r="W878" s="33" t="b">
        <f>Table1[[#This Row],[holiday]]</f>
        <v>0</v>
      </c>
      <c r="X878" s="33" t="str">
        <f t="shared" si="107"/>
        <v>Tuesday</v>
      </c>
      <c r="Y878" s="33" t="str">
        <f t="shared" si="108"/>
        <v>Clear</v>
      </c>
      <c r="Z878" s="33" t="str">
        <f t="shared" si="109"/>
        <v>4.9 °C</v>
      </c>
      <c r="AA878" s="33" t="str">
        <f t="shared" si="109"/>
        <v>4.4 °C</v>
      </c>
      <c r="AB878" s="33" t="str">
        <f t="shared" si="110"/>
        <v>33 %</v>
      </c>
      <c r="AC878" s="33" t="str">
        <f t="shared" si="111"/>
        <v>22 km/h</v>
      </c>
      <c r="AD878" s="33">
        <f>Table1[[#This Row],[casual]]</f>
        <v>3</v>
      </c>
      <c r="AE878" s="33">
        <f>Table1[[#This Row],[registered]]</f>
        <v>9</v>
      </c>
      <c r="AF878" s="33">
        <f>Table1[[#This Row],[cnt]]</f>
        <v>12</v>
      </c>
    </row>
    <row r="879" spans="1:32" ht="15" thickBot="1" x14ac:dyDescent="0.35">
      <c r="A879" s="26">
        <v>878</v>
      </c>
      <c r="B879" s="17">
        <v>40583</v>
      </c>
      <c r="C879" s="10">
        <v>1</v>
      </c>
      <c r="D879" s="10">
        <v>0</v>
      </c>
      <c r="E879" s="10">
        <v>2</v>
      </c>
      <c r="F879" s="10">
        <v>0</v>
      </c>
      <c r="G879" s="18" t="b">
        <v>0</v>
      </c>
      <c r="H879" s="10">
        <v>3</v>
      </c>
      <c r="I879" s="10">
        <v>1</v>
      </c>
      <c r="J879" s="10">
        <v>0.1</v>
      </c>
      <c r="K879" s="10">
        <v>7.5800000000000006E-2</v>
      </c>
      <c r="L879" s="10">
        <v>0.36</v>
      </c>
      <c r="M879" s="10">
        <v>0.35820000000000002</v>
      </c>
      <c r="N879" s="10">
        <v>0</v>
      </c>
      <c r="O879" s="10">
        <v>17</v>
      </c>
      <c r="P879" s="10">
        <v>17</v>
      </c>
      <c r="Q879" s="10">
        <v>878</v>
      </c>
      <c r="R879" s="17">
        <v>40583</v>
      </c>
      <c r="S879" t="str">
        <f t="shared" si="104"/>
        <v>Winter</v>
      </c>
      <c r="T879">
        <f>2011 + Table1[[#This Row],[yr]]</f>
        <v>2011</v>
      </c>
      <c r="U879" t="str">
        <f t="shared" si="105"/>
        <v>February</v>
      </c>
      <c r="V879" t="str">
        <f t="shared" si="106"/>
        <v>12 AM</v>
      </c>
      <c r="W879" t="b">
        <f>Table1[[#This Row],[holiday]]</f>
        <v>0</v>
      </c>
      <c r="X879" t="str">
        <f t="shared" si="107"/>
        <v>Wednesday</v>
      </c>
      <c r="Y879" t="str">
        <f t="shared" si="108"/>
        <v>Clear</v>
      </c>
      <c r="Z879" t="str">
        <f t="shared" si="109"/>
        <v>4.1 °C</v>
      </c>
      <c r="AA879" t="str">
        <f t="shared" si="109"/>
        <v>3.1 °C</v>
      </c>
      <c r="AB879" t="str">
        <f t="shared" si="110"/>
        <v>36 %</v>
      </c>
      <c r="AC879" t="str">
        <f t="shared" si="111"/>
        <v>24 km/h</v>
      </c>
      <c r="AD879">
        <f>Table1[[#This Row],[casual]]</f>
        <v>0</v>
      </c>
      <c r="AE879">
        <f>Table1[[#This Row],[registered]]</f>
        <v>17</v>
      </c>
      <c r="AF879">
        <f>Table1[[#This Row],[cnt]]</f>
        <v>17</v>
      </c>
    </row>
    <row r="880" spans="1:32" ht="15" thickBot="1" x14ac:dyDescent="0.35">
      <c r="A880" s="26">
        <v>879</v>
      </c>
      <c r="B880" s="17">
        <v>40583</v>
      </c>
      <c r="C880" s="10">
        <v>1</v>
      </c>
      <c r="D880" s="10">
        <v>0</v>
      </c>
      <c r="E880" s="10">
        <v>2</v>
      </c>
      <c r="F880" s="10">
        <v>1</v>
      </c>
      <c r="G880" s="18" t="b">
        <v>0</v>
      </c>
      <c r="H880" s="10">
        <v>3</v>
      </c>
      <c r="I880" s="10">
        <v>1</v>
      </c>
      <c r="J880" s="10">
        <v>0.1</v>
      </c>
      <c r="K880" s="10">
        <v>0.1061</v>
      </c>
      <c r="L880" s="10">
        <v>0.36</v>
      </c>
      <c r="M880" s="10">
        <v>0.22389999999999999</v>
      </c>
      <c r="N880" s="10">
        <v>0</v>
      </c>
      <c r="O880" s="10">
        <v>7</v>
      </c>
      <c r="P880" s="10">
        <v>7</v>
      </c>
      <c r="Q880" s="31">
        <v>879</v>
      </c>
      <c r="R880" s="32">
        <v>40583</v>
      </c>
      <c r="S880" s="33" t="str">
        <f t="shared" si="104"/>
        <v>Winter</v>
      </c>
      <c r="T880" s="33">
        <f>2011 + Table1[[#This Row],[yr]]</f>
        <v>2011</v>
      </c>
      <c r="U880" s="33" t="str">
        <f t="shared" si="105"/>
        <v>February</v>
      </c>
      <c r="V880" s="33" t="str">
        <f t="shared" si="106"/>
        <v>01 AM</v>
      </c>
      <c r="W880" s="33" t="b">
        <f>Table1[[#This Row],[holiday]]</f>
        <v>0</v>
      </c>
      <c r="X880" s="33" t="str">
        <f t="shared" si="107"/>
        <v>Wednesday</v>
      </c>
      <c r="Y880" s="33" t="str">
        <f t="shared" si="108"/>
        <v>Clear</v>
      </c>
      <c r="Z880" s="33" t="str">
        <f t="shared" si="109"/>
        <v>4.1 °C</v>
      </c>
      <c r="AA880" s="33" t="str">
        <f t="shared" si="109"/>
        <v>4.4 °C</v>
      </c>
      <c r="AB880" s="33" t="str">
        <f t="shared" si="110"/>
        <v>36 %</v>
      </c>
      <c r="AC880" s="33" t="str">
        <f t="shared" si="111"/>
        <v>15 km/h</v>
      </c>
      <c r="AD880" s="33">
        <f>Table1[[#This Row],[casual]]</f>
        <v>0</v>
      </c>
      <c r="AE880" s="33">
        <f>Table1[[#This Row],[registered]]</f>
        <v>7</v>
      </c>
      <c r="AF880" s="33">
        <f>Table1[[#This Row],[cnt]]</f>
        <v>7</v>
      </c>
    </row>
    <row r="881" spans="1:32" ht="15" thickBot="1" x14ac:dyDescent="0.35">
      <c r="A881" s="26">
        <v>880</v>
      </c>
      <c r="B881" s="17">
        <v>40583</v>
      </c>
      <c r="C881" s="10">
        <v>1</v>
      </c>
      <c r="D881" s="10">
        <v>0</v>
      </c>
      <c r="E881" s="10">
        <v>2</v>
      </c>
      <c r="F881" s="10">
        <v>2</v>
      </c>
      <c r="G881" s="18" t="b">
        <v>0</v>
      </c>
      <c r="H881" s="10">
        <v>3</v>
      </c>
      <c r="I881" s="10">
        <v>1</v>
      </c>
      <c r="J881" s="10">
        <v>0.08</v>
      </c>
      <c r="K881" s="10">
        <v>7.5800000000000006E-2</v>
      </c>
      <c r="L881" s="10">
        <v>0.38</v>
      </c>
      <c r="M881" s="10">
        <v>0.28360000000000002</v>
      </c>
      <c r="N881" s="10">
        <v>1</v>
      </c>
      <c r="O881" s="10">
        <v>2</v>
      </c>
      <c r="P881" s="10">
        <v>3</v>
      </c>
      <c r="Q881" s="10">
        <v>880</v>
      </c>
      <c r="R881" s="17">
        <v>40583</v>
      </c>
      <c r="S881" t="str">
        <f t="shared" si="104"/>
        <v>Winter</v>
      </c>
      <c r="T881">
        <f>2011 + Table1[[#This Row],[yr]]</f>
        <v>2011</v>
      </c>
      <c r="U881" t="str">
        <f t="shared" si="105"/>
        <v>February</v>
      </c>
      <c r="V881" t="str">
        <f t="shared" si="106"/>
        <v>02 AM</v>
      </c>
      <c r="W881" t="b">
        <f>Table1[[#This Row],[holiday]]</f>
        <v>0</v>
      </c>
      <c r="X881" t="str">
        <f t="shared" si="107"/>
        <v>Wednesday</v>
      </c>
      <c r="Y881" t="str">
        <f t="shared" si="108"/>
        <v>Clear</v>
      </c>
      <c r="Z881" t="str">
        <f t="shared" si="109"/>
        <v>3.3 °C</v>
      </c>
      <c r="AA881" t="str">
        <f t="shared" si="109"/>
        <v>3.1 °C</v>
      </c>
      <c r="AB881" t="str">
        <f t="shared" si="110"/>
        <v>38 %</v>
      </c>
      <c r="AC881" t="str">
        <f t="shared" si="111"/>
        <v>19 km/h</v>
      </c>
      <c r="AD881">
        <f>Table1[[#This Row],[casual]]</f>
        <v>1</v>
      </c>
      <c r="AE881">
        <f>Table1[[#This Row],[registered]]</f>
        <v>2</v>
      </c>
      <c r="AF881">
        <f>Table1[[#This Row],[cnt]]</f>
        <v>3</v>
      </c>
    </row>
    <row r="882" spans="1:32" ht="15" thickBot="1" x14ac:dyDescent="0.35">
      <c r="A882" s="26">
        <v>881</v>
      </c>
      <c r="B882" s="17">
        <v>40583</v>
      </c>
      <c r="C882" s="10">
        <v>1</v>
      </c>
      <c r="D882" s="10">
        <v>0</v>
      </c>
      <c r="E882" s="10">
        <v>2</v>
      </c>
      <c r="F882" s="10">
        <v>3</v>
      </c>
      <c r="G882" s="18" t="b">
        <v>0</v>
      </c>
      <c r="H882" s="10">
        <v>3</v>
      </c>
      <c r="I882" s="10">
        <v>1</v>
      </c>
      <c r="J882" s="10">
        <v>0.06</v>
      </c>
      <c r="K882" s="10">
        <v>7.5800000000000006E-2</v>
      </c>
      <c r="L882" s="10">
        <v>0.45</v>
      </c>
      <c r="M882" s="10">
        <v>0.1343</v>
      </c>
      <c r="N882" s="10">
        <v>0</v>
      </c>
      <c r="O882" s="10">
        <v>2</v>
      </c>
      <c r="P882" s="10">
        <v>2</v>
      </c>
      <c r="Q882" s="31">
        <v>881</v>
      </c>
      <c r="R882" s="32">
        <v>40583</v>
      </c>
      <c r="S882" s="33" t="str">
        <f t="shared" si="104"/>
        <v>Winter</v>
      </c>
      <c r="T882" s="33">
        <f>2011 + Table1[[#This Row],[yr]]</f>
        <v>2011</v>
      </c>
      <c r="U882" s="33" t="str">
        <f t="shared" si="105"/>
        <v>February</v>
      </c>
      <c r="V882" s="33" t="str">
        <f t="shared" si="106"/>
        <v>03 AM</v>
      </c>
      <c r="W882" s="33" t="b">
        <f>Table1[[#This Row],[holiday]]</f>
        <v>0</v>
      </c>
      <c r="X882" s="33" t="str">
        <f t="shared" si="107"/>
        <v>Wednesday</v>
      </c>
      <c r="Y882" s="33" t="str">
        <f t="shared" si="108"/>
        <v>Clear</v>
      </c>
      <c r="Z882" s="33" t="str">
        <f t="shared" si="109"/>
        <v>2.5 °C</v>
      </c>
      <c r="AA882" s="33" t="str">
        <f t="shared" si="109"/>
        <v>3.1 °C</v>
      </c>
      <c r="AB882" s="33" t="str">
        <f t="shared" si="110"/>
        <v>45 %</v>
      </c>
      <c r="AC882" s="33" t="str">
        <f t="shared" si="111"/>
        <v>9 km/h</v>
      </c>
      <c r="AD882" s="33">
        <f>Table1[[#This Row],[casual]]</f>
        <v>0</v>
      </c>
      <c r="AE882" s="33">
        <f>Table1[[#This Row],[registered]]</f>
        <v>2</v>
      </c>
      <c r="AF882" s="33">
        <f>Table1[[#This Row],[cnt]]</f>
        <v>2</v>
      </c>
    </row>
    <row r="883" spans="1:32" ht="15" thickBot="1" x14ac:dyDescent="0.35">
      <c r="A883" s="26">
        <v>882</v>
      </c>
      <c r="B883" s="17">
        <v>40583</v>
      </c>
      <c r="C883" s="10">
        <v>1</v>
      </c>
      <c r="D883" s="10">
        <v>0</v>
      </c>
      <c r="E883" s="10">
        <v>2</v>
      </c>
      <c r="F883" s="10">
        <v>5</v>
      </c>
      <c r="G883" s="18" t="b">
        <v>0</v>
      </c>
      <c r="H883" s="10">
        <v>3</v>
      </c>
      <c r="I883" s="10">
        <v>1</v>
      </c>
      <c r="J883" s="10">
        <v>0.06</v>
      </c>
      <c r="K883" s="10">
        <v>0.1061</v>
      </c>
      <c r="L883" s="10">
        <v>0.45</v>
      </c>
      <c r="M883" s="10">
        <v>0.1045</v>
      </c>
      <c r="N883" s="10">
        <v>0</v>
      </c>
      <c r="O883" s="10">
        <v>7</v>
      </c>
      <c r="P883" s="10">
        <v>7</v>
      </c>
      <c r="Q883" s="10">
        <v>882</v>
      </c>
      <c r="R883" s="17">
        <v>40583</v>
      </c>
      <c r="S883" t="str">
        <f t="shared" si="104"/>
        <v>Winter</v>
      </c>
      <c r="T883">
        <f>2011 + Table1[[#This Row],[yr]]</f>
        <v>2011</v>
      </c>
      <c r="U883" t="str">
        <f t="shared" si="105"/>
        <v>February</v>
      </c>
      <c r="V883" t="str">
        <f t="shared" si="106"/>
        <v>05 AM</v>
      </c>
      <c r="W883" t="b">
        <f>Table1[[#This Row],[holiday]]</f>
        <v>0</v>
      </c>
      <c r="X883" t="str">
        <f t="shared" si="107"/>
        <v>Wednesday</v>
      </c>
      <c r="Y883" t="str">
        <f t="shared" si="108"/>
        <v>Clear</v>
      </c>
      <c r="Z883" t="str">
        <f t="shared" si="109"/>
        <v>2.5 °C</v>
      </c>
      <c r="AA883" t="str">
        <f t="shared" si="109"/>
        <v>4.4 °C</v>
      </c>
      <c r="AB883" t="str">
        <f t="shared" si="110"/>
        <v>45 %</v>
      </c>
      <c r="AC883" t="str">
        <f t="shared" si="111"/>
        <v>7 km/h</v>
      </c>
      <c r="AD883">
        <f>Table1[[#This Row],[casual]]</f>
        <v>0</v>
      </c>
      <c r="AE883">
        <f>Table1[[#This Row],[registered]]</f>
        <v>7</v>
      </c>
      <c r="AF883">
        <f>Table1[[#This Row],[cnt]]</f>
        <v>7</v>
      </c>
    </row>
    <row r="884" spans="1:32" ht="15" thickBot="1" x14ac:dyDescent="0.35">
      <c r="A884" s="26">
        <v>883</v>
      </c>
      <c r="B884" s="17">
        <v>40583</v>
      </c>
      <c r="C884" s="10">
        <v>1</v>
      </c>
      <c r="D884" s="10">
        <v>0</v>
      </c>
      <c r="E884" s="10">
        <v>2</v>
      </c>
      <c r="F884" s="10">
        <v>6</v>
      </c>
      <c r="G884" s="18" t="b">
        <v>0</v>
      </c>
      <c r="H884" s="10">
        <v>3</v>
      </c>
      <c r="I884" s="10">
        <v>1</v>
      </c>
      <c r="J884" s="10">
        <v>0.06</v>
      </c>
      <c r="K884" s="10">
        <v>0.1515</v>
      </c>
      <c r="L884" s="10">
        <v>0.45</v>
      </c>
      <c r="M884" s="10">
        <v>0</v>
      </c>
      <c r="N884" s="10">
        <v>0</v>
      </c>
      <c r="O884" s="10">
        <v>43</v>
      </c>
      <c r="P884" s="10">
        <v>43</v>
      </c>
      <c r="Q884" s="31">
        <v>883</v>
      </c>
      <c r="R884" s="32">
        <v>40583</v>
      </c>
      <c r="S884" s="33" t="str">
        <f t="shared" si="104"/>
        <v>Winter</v>
      </c>
      <c r="T884" s="33">
        <f>2011 + Table1[[#This Row],[yr]]</f>
        <v>2011</v>
      </c>
      <c r="U884" s="33" t="str">
        <f t="shared" si="105"/>
        <v>February</v>
      </c>
      <c r="V884" s="33" t="str">
        <f t="shared" si="106"/>
        <v>06 AM</v>
      </c>
      <c r="W884" s="33" t="b">
        <f>Table1[[#This Row],[holiday]]</f>
        <v>0</v>
      </c>
      <c r="X884" s="33" t="str">
        <f t="shared" si="107"/>
        <v>Wednesday</v>
      </c>
      <c r="Y884" s="33" t="str">
        <f t="shared" si="108"/>
        <v>Clear</v>
      </c>
      <c r="Z884" s="33" t="str">
        <f t="shared" si="109"/>
        <v>2.5 °C</v>
      </c>
      <c r="AA884" s="33" t="str">
        <f t="shared" si="109"/>
        <v>6.2 °C</v>
      </c>
      <c r="AB884" s="33" t="str">
        <f t="shared" si="110"/>
        <v>45 %</v>
      </c>
      <c r="AC884" s="33" t="str">
        <f t="shared" si="111"/>
        <v>0 km/h</v>
      </c>
      <c r="AD884" s="33">
        <f>Table1[[#This Row],[casual]]</f>
        <v>0</v>
      </c>
      <c r="AE884" s="33">
        <f>Table1[[#This Row],[registered]]</f>
        <v>43</v>
      </c>
      <c r="AF884" s="33">
        <f>Table1[[#This Row],[cnt]]</f>
        <v>43</v>
      </c>
    </row>
    <row r="885" spans="1:32" ht="15" thickBot="1" x14ac:dyDescent="0.35">
      <c r="A885" s="26">
        <v>884</v>
      </c>
      <c r="B885" s="17">
        <v>40583</v>
      </c>
      <c r="C885" s="10">
        <v>1</v>
      </c>
      <c r="D885" s="10">
        <v>0</v>
      </c>
      <c r="E885" s="10">
        <v>2</v>
      </c>
      <c r="F885" s="10">
        <v>7</v>
      </c>
      <c r="G885" s="18" t="b">
        <v>0</v>
      </c>
      <c r="H885" s="10">
        <v>3</v>
      </c>
      <c r="I885" s="10">
        <v>1</v>
      </c>
      <c r="J885" s="10">
        <v>0.06</v>
      </c>
      <c r="K885" s="10">
        <v>0.1061</v>
      </c>
      <c r="L885" s="10">
        <v>0.49</v>
      </c>
      <c r="M885" s="10">
        <v>0.1045</v>
      </c>
      <c r="N885" s="10">
        <v>4</v>
      </c>
      <c r="O885" s="10">
        <v>95</v>
      </c>
      <c r="P885" s="10">
        <v>99</v>
      </c>
      <c r="Q885" s="10">
        <v>884</v>
      </c>
      <c r="R885" s="17">
        <v>40583</v>
      </c>
      <c r="S885" t="str">
        <f t="shared" si="104"/>
        <v>Winter</v>
      </c>
      <c r="T885">
        <f>2011 + Table1[[#This Row],[yr]]</f>
        <v>2011</v>
      </c>
      <c r="U885" t="str">
        <f t="shared" si="105"/>
        <v>February</v>
      </c>
      <c r="V885" t="str">
        <f t="shared" si="106"/>
        <v>07 AM</v>
      </c>
      <c r="W885" t="b">
        <f>Table1[[#This Row],[holiday]]</f>
        <v>0</v>
      </c>
      <c r="X885" t="str">
        <f t="shared" si="107"/>
        <v>Wednesday</v>
      </c>
      <c r="Y885" t="str">
        <f t="shared" si="108"/>
        <v>Clear</v>
      </c>
      <c r="Z885" t="str">
        <f t="shared" si="109"/>
        <v>2.5 °C</v>
      </c>
      <c r="AA885" t="str">
        <f t="shared" si="109"/>
        <v>4.4 °C</v>
      </c>
      <c r="AB885" t="str">
        <f t="shared" si="110"/>
        <v>49 %</v>
      </c>
      <c r="AC885" t="str">
        <f t="shared" si="111"/>
        <v>7 km/h</v>
      </c>
      <c r="AD885">
        <f>Table1[[#This Row],[casual]]</f>
        <v>4</v>
      </c>
      <c r="AE885">
        <f>Table1[[#This Row],[registered]]</f>
        <v>95</v>
      </c>
      <c r="AF885">
        <f>Table1[[#This Row],[cnt]]</f>
        <v>99</v>
      </c>
    </row>
    <row r="886" spans="1:32" ht="15" thickBot="1" x14ac:dyDescent="0.35">
      <c r="A886" s="26">
        <v>885</v>
      </c>
      <c r="B886" s="17">
        <v>40583</v>
      </c>
      <c r="C886" s="10">
        <v>1</v>
      </c>
      <c r="D886" s="10">
        <v>0</v>
      </c>
      <c r="E886" s="10">
        <v>2</v>
      </c>
      <c r="F886" s="10">
        <v>8</v>
      </c>
      <c r="G886" s="18" t="b">
        <v>0</v>
      </c>
      <c r="H886" s="10">
        <v>3</v>
      </c>
      <c r="I886" s="10">
        <v>1</v>
      </c>
      <c r="J886" s="10">
        <v>0.1</v>
      </c>
      <c r="K886" s="10">
        <v>0.13639999999999999</v>
      </c>
      <c r="L886" s="10">
        <v>0.42</v>
      </c>
      <c r="M886" s="10">
        <v>0</v>
      </c>
      <c r="N886" s="10">
        <v>1</v>
      </c>
      <c r="O886" s="10">
        <v>198</v>
      </c>
      <c r="P886" s="10">
        <v>199</v>
      </c>
      <c r="Q886" s="31">
        <v>885</v>
      </c>
      <c r="R886" s="32">
        <v>40583</v>
      </c>
      <c r="S886" s="33" t="str">
        <f t="shared" si="104"/>
        <v>Winter</v>
      </c>
      <c r="T886" s="33">
        <f>2011 + Table1[[#This Row],[yr]]</f>
        <v>2011</v>
      </c>
      <c r="U886" s="33" t="str">
        <f t="shared" si="105"/>
        <v>February</v>
      </c>
      <c r="V886" s="33" t="str">
        <f t="shared" si="106"/>
        <v>08 AM</v>
      </c>
      <c r="W886" s="33" t="b">
        <f>Table1[[#This Row],[holiday]]</f>
        <v>0</v>
      </c>
      <c r="X886" s="33" t="str">
        <f t="shared" si="107"/>
        <v>Wednesday</v>
      </c>
      <c r="Y886" s="33" t="str">
        <f t="shared" si="108"/>
        <v>Clear</v>
      </c>
      <c r="Z886" s="33" t="str">
        <f t="shared" si="109"/>
        <v>4.1 °C</v>
      </c>
      <c r="AA886" s="33" t="str">
        <f t="shared" si="109"/>
        <v>5.6 °C</v>
      </c>
      <c r="AB886" s="33" t="str">
        <f t="shared" si="110"/>
        <v>42 %</v>
      </c>
      <c r="AC886" s="33" t="str">
        <f t="shared" si="111"/>
        <v>0 km/h</v>
      </c>
      <c r="AD886" s="33">
        <f>Table1[[#This Row],[casual]]</f>
        <v>1</v>
      </c>
      <c r="AE886" s="33">
        <f>Table1[[#This Row],[registered]]</f>
        <v>198</v>
      </c>
      <c r="AF886" s="33">
        <f>Table1[[#This Row],[cnt]]</f>
        <v>199</v>
      </c>
    </row>
    <row r="887" spans="1:32" ht="15" thickBot="1" x14ac:dyDescent="0.35">
      <c r="A887" s="26">
        <v>886</v>
      </c>
      <c r="B887" s="17">
        <v>40583</v>
      </c>
      <c r="C887" s="10">
        <v>1</v>
      </c>
      <c r="D887" s="10">
        <v>0</v>
      </c>
      <c r="E887" s="10">
        <v>2</v>
      </c>
      <c r="F887" s="10">
        <v>9</v>
      </c>
      <c r="G887" s="18" t="b">
        <v>0</v>
      </c>
      <c r="H887" s="10">
        <v>3</v>
      </c>
      <c r="I887" s="10">
        <v>1</v>
      </c>
      <c r="J887" s="10">
        <v>0.12</v>
      </c>
      <c r="K887" s="10">
        <v>0.13639999999999999</v>
      </c>
      <c r="L887" s="10">
        <v>0.39</v>
      </c>
      <c r="M887" s="10">
        <v>0.16420000000000001</v>
      </c>
      <c r="N887" s="10">
        <v>4</v>
      </c>
      <c r="O887" s="10">
        <v>119</v>
      </c>
      <c r="P887" s="10">
        <v>123</v>
      </c>
      <c r="Q887" s="10">
        <v>886</v>
      </c>
      <c r="R887" s="17">
        <v>40583</v>
      </c>
      <c r="S887" t="str">
        <f t="shared" si="104"/>
        <v>Winter</v>
      </c>
      <c r="T887">
        <f>2011 + Table1[[#This Row],[yr]]</f>
        <v>2011</v>
      </c>
      <c r="U887" t="str">
        <f t="shared" si="105"/>
        <v>February</v>
      </c>
      <c r="V887" t="str">
        <f t="shared" si="106"/>
        <v>09 AM</v>
      </c>
      <c r="W887" t="b">
        <f>Table1[[#This Row],[holiday]]</f>
        <v>0</v>
      </c>
      <c r="X887" t="str">
        <f t="shared" si="107"/>
        <v>Wednesday</v>
      </c>
      <c r="Y887" t="str">
        <f t="shared" si="108"/>
        <v>Clear</v>
      </c>
      <c r="Z887" t="str">
        <f t="shared" si="109"/>
        <v>4.9 °C</v>
      </c>
      <c r="AA887" t="str">
        <f t="shared" si="109"/>
        <v>5.6 °C</v>
      </c>
      <c r="AB887" t="str">
        <f t="shared" si="110"/>
        <v>39 %</v>
      </c>
      <c r="AC887" t="str">
        <f t="shared" si="111"/>
        <v>11 km/h</v>
      </c>
      <c r="AD887">
        <f>Table1[[#This Row],[casual]]</f>
        <v>4</v>
      </c>
      <c r="AE887">
        <f>Table1[[#This Row],[registered]]</f>
        <v>119</v>
      </c>
      <c r="AF887">
        <f>Table1[[#This Row],[cnt]]</f>
        <v>123</v>
      </c>
    </row>
    <row r="888" spans="1:32" ht="15" thickBot="1" x14ac:dyDescent="0.35">
      <c r="A888" s="26">
        <v>887</v>
      </c>
      <c r="B888" s="17">
        <v>40583</v>
      </c>
      <c r="C888" s="10">
        <v>1</v>
      </c>
      <c r="D888" s="10">
        <v>0</v>
      </c>
      <c r="E888" s="10">
        <v>2</v>
      </c>
      <c r="F888" s="10">
        <v>10</v>
      </c>
      <c r="G888" s="18" t="b">
        <v>0</v>
      </c>
      <c r="H888" s="10">
        <v>3</v>
      </c>
      <c r="I888" s="10">
        <v>1</v>
      </c>
      <c r="J888" s="10">
        <v>0.14000000000000001</v>
      </c>
      <c r="K888" s="10">
        <v>0.18179999999999999</v>
      </c>
      <c r="L888" s="10">
        <v>0.36</v>
      </c>
      <c r="M888" s="10">
        <v>0</v>
      </c>
      <c r="N888" s="10">
        <v>8</v>
      </c>
      <c r="O888" s="10">
        <v>51</v>
      </c>
      <c r="P888" s="10">
        <v>59</v>
      </c>
      <c r="Q888" s="31">
        <v>887</v>
      </c>
      <c r="R888" s="32">
        <v>40583</v>
      </c>
      <c r="S888" s="33" t="str">
        <f t="shared" si="104"/>
        <v>Winter</v>
      </c>
      <c r="T888" s="33">
        <f>2011 + Table1[[#This Row],[yr]]</f>
        <v>2011</v>
      </c>
      <c r="U888" s="33" t="str">
        <f t="shared" si="105"/>
        <v>February</v>
      </c>
      <c r="V888" s="33" t="str">
        <f t="shared" si="106"/>
        <v>10 AM</v>
      </c>
      <c r="W888" s="33" t="b">
        <f>Table1[[#This Row],[holiday]]</f>
        <v>0</v>
      </c>
      <c r="X888" s="33" t="str">
        <f t="shared" si="107"/>
        <v>Wednesday</v>
      </c>
      <c r="Y888" s="33" t="str">
        <f t="shared" si="108"/>
        <v>Clear</v>
      </c>
      <c r="Z888" s="33" t="str">
        <f t="shared" si="109"/>
        <v>5.7 °C</v>
      </c>
      <c r="AA888" s="33" t="str">
        <f t="shared" si="109"/>
        <v>7.5 °C</v>
      </c>
      <c r="AB888" s="33" t="str">
        <f t="shared" si="110"/>
        <v>36 %</v>
      </c>
      <c r="AC888" s="33" t="str">
        <f t="shared" si="111"/>
        <v>0 km/h</v>
      </c>
      <c r="AD888" s="33">
        <f>Table1[[#This Row],[casual]]</f>
        <v>8</v>
      </c>
      <c r="AE888" s="33">
        <f>Table1[[#This Row],[registered]]</f>
        <v>51</v>
      </c>
      <c r="AF888" s="33">
        <f>Table1[[#This Row],[cnt]]</f>
        <v>59</v>
      </c>
    </row>
    <row r="889" spans="1:32" ht="15" thickBot="1" x14ac:dyDescent="0.35">
      <c r="A889" s="26">
        <v>888</v>
      </c>
      <c r="B889" s="17">
        <v>40583</v>
      </c>
      <c r="C889" s="10">
        <v>1</v>
      </c>
      <c r="D889" s="10">
        <v>0</v>
      </c>
      <c r="E889" s="10">
        <v>2</v>
      </c>
      <c r="F889" s="10">
        <v>11</v>
      </c>
      <c r="G889" s="18" t="b">
        <v>0</v>
      </c>
      <c r="H889" s="10">
        <v>3</v>
      </c>
      <c r="I889" s="10">
        <v>2</v>
      </c>
      <c r="J889" s="10">
        <v>0.14000000000000001</v>
      </c>
      <c r="K889" s="10">
        <v>0.1515</v>
      </c>
      <c r="L889" s="10">
        <v>0.43</v>
      </c>
      <c r="M889" s="10">
        <v>0.16420000000000001</v>
      </c>
      <c r="N889" s="10">
        <v>1</v>
      </c>
      <c r="O889" s="10">
        <v>40</v>
      </c>
      <c r="P889" s="10">
        <v>41</v>
      </c>
      <c r="Q889" s="10">
        <v>888</v>
      </c>
      <c r="R889" s="17">
        <v>40583</v>
      </c>
      <c r="S889" t="str">
        <f t="shared" si="104"/>
        <v>Winter</v>
      </c>
      <c r="T889">
        <f>2011 + Table1[[#This Row],[yr]]</f>
        <v>2011</v>
      </c>
      <c r="U889" t="str">
        <f t="shared" si="105"/>
        <v>February</v>
      </c>
      <c r="V889" t="str">
        <f t="shared" si="106"/>
        <v>11 AM</v>
      </c>
      <c r="W889" t="b">
        <f>Table1[[#This Row],[holiday]]</f>
        <v>0</v>
      </c>
      <c r="X889" t="str">
        <f t="shared" si="107"/>
        <v>Wednesday</v>
      </c>
      <c r="Y889" t="str">
        <f t="shared" si="108"/>
        <v>Mist</v>
      </c>
      <c r="Z889" t="str">
        <f t="shared" si="109"/>
        <v>5.7 °C</v>
      </c>
      <c r="AA889" t="str">
        <f t="shared" si="109"/>
        <v>6.2 °C</v>
      </c>
      <c r="AB889" t="str">
        <f t="shared" si="110"/>
        <v>43 %</v>
      </c>
      <c r="AC889" t="str">
        <f t="shared" si="111"/>
        <v>11 km/h</v>
      </c>
      <c r="AD889">
        <f>Table1[[#This Row],[casual]]</f>
        <v>1</v>
      </c>
      <c r="AE889">
        <f>Table1[[#This Row],[registered]]</f>
        <v>40</v>
      </c>
      <c r="AF889">
        <f>Table1[[#This Row],[cnt]]</f>
        <v>41</v>
      </c>
    </row>
    <row r="890" spans="1:32" ht="15" thickBot="1" x14ac:dyDescent="0.35">
      <c r="A890" s="26">
        <v>889</v>
      </c>
      <c r="B890" s="17">
        <v>40583</v>
      </c>
      <c r="C890" s="10">
        <v>1</v>
      </c>
      <c r="D890" s="10">
        <v>0</v>
      </c>
      <c r="E890" s="10">
        <v>2</v>
      </c>
      <c r="F890" s="10">
        <v>12</v>
      </c>
      <c r="G890" s="18" t="b">
        <v>0</v>
      </c>
      <c r="H890" s="10">
        <v>3</v>
      </c>
      <c r="I890" s="10">
        <v>2</v>
      </c>
      <c r="J890" s="10">
        <v>0.18</v>
      </c>
      <c r="K890" s="10">
        <v>0.18179999999999999</v>
      </c>
      <c r="L890" s="10">
        <v>0.4</v>
      </c>
      <c r="M890" s="10">
        <v>0.22389999999999999</v>
      </c>
      <c r="N890" s="10">
        <v>4</v>
      </c>
      <c r="O890" s="10">
        <v>57</v>
      </c>
      <c r="P890" s="10">
        <v>61</v>
      </c>
      <c r="Q890" s="31">
        <v>889</v>
      </c>
      <c r="R890" s="32">
        <v>40583</v>
      </c>
      <c r="S890" s="33" t="str">
        <f t="shared" si="104"/>
        <v>Winter</v>
      </c>
      <c r="T890" s="33">
        <f>2011 + Table1[[#This Row],[yr]]</f>
        <v>2011</v>
      </c>
      <c r="U890" s="33" t="str">
        <f t="shared" si="105"/>
        <v>February</v>
      </c>
      <c r="V890" s="33" t="str">
        <f t="shared" si="106"/>
        <v>12 PM</v>
      </c>
      <c r="W890" s="33" t="b">
        <f>Table1[[#This Row],[holiday]]</f>
        <v>0</v>
      </c>
      <c r="X890" s="33" t="str">
        <f t="shared" si="107"/>
        <v>Wednesday</v>
      </c>
      <c r="Y890" s="33" t="str">
        <f t="shared" si="108"/>
        <v>Mist</v>
      </c>
      <c r="Z890" s="33" t="str">
        <f t="shared" si="109"/>
        <v>7.4 °C</v>
      </c>
      <c r="AA890" s="33" t="str">
        <f t="shared" si="109"/>
        <v>7.5 °C</v>
      </c>
      <c r="AB890" s="33" t="str">
        <f t="shared" si="110"/>
        <v>40 %</v>
      </c>
      <c r="AC890" s="33" t="str">
        <f t="shared" si="111"/>
        <v>15 km/h</v>
      </c>
      <c r="AD890" s="33">
        <f>Table1[[#This Row],[casual]]</f>
        <v>4</v>
      </c>
      <c r="AE890" s="33">
        <f>Table1[[#This Row],[registered]]</f>
        <v>57</v>
      </c>
      <c r="AF890" s="33">
        <f>Table1[[#This Row],[cnt]]</f>
        <v>61</v>
      </c>
    </row>
    <row r="891" spans="1:32" ht="15" thickBot="1" x14ac:dyDescent="0.35">
      <c r="A891" s="26">
        <v>890</v>
      </c>
      <c r="B891" s="17">
        <v>40583</v>
      </c>
      <c r="C891" s="10">
        <v>1</v>
      </c>
      <c r="D891" s="10">
        <v>0</v>
      </c>
      <c r="E891" s="10">
        <v>2</v>
      </c>
      <c r="F891" s="10">
        <v>13</v>
      </c>
      <c r="G891" s="18" t="b">
        <v>0</v>
      </c>
      <c r="H891" s="10">
        <v>3</v>
      </c>
      <c r="I891" s="10">
        <v>1</v>
      </c>
      <c r="J891" s="10">
        <v>0.18</v>
      </c>
      <c r="K891" s="10">
        <v>0.16669999999999999</v>
      </c>
      <c r="L891" s="10">
        <v>0.4</v>
      </c>
      <c r="M891" s="10">
        <v>0.25369999999999998</v>
      </c>
      <c r="N891" s="10">
        <v>2</v>
      </c>
      <c r="O891" s="10">
        <v>67</v>
      </c>
      <c r="P891" s="10">
        <v>69</v>
      </c>
      <c r="Q891" s="10">
        <v>890</v>
      </c>
      <c r="R891" s="17">
        <v>40583</v>
      </c>
      <c r="S891" t="str">
        <f t="shared" si="104"/>
        <v>Winter</v>
      </c>
      <c r="T891">
        <f>2011 + Table1[[#This Row],[yr]]</f>
        <v>2011</v>
      </c>
      <c r="U891" t="str">
        <f t="shared" si="105"/>
        <v>February</v>
      </c>
      <c r="V891" t="str">
        <f t="shared" si="106"/>
        <v>01 PM</v>
      </c>
      <c r="W891" t="b">
        <f>Table1[[#This Row],[holiday]]</f>
        <v>0</v>
      </c>
      <c r="X891" t="str">
        <f t="shared" si="107"/>
        <v>Wednesday</v>
      </c>
      <c r="Y891" t="str">
        <f t="shared" si="108"/>
        <v>Clear</v>
      </c>
      <c r="Z891" t="str">
        <f t="shared" si="109"/>
        <v>7.4 °C</v>
      </c>
      <c r="AA891" t="str">
        <f t="shared" si="109"/>
        <v>6.8 °C</v>
      </c>
      <c r="AB891" t="str">
        <f t="shared" si="110"/>
        <v>40 %</v>
      </c>
      <c r="AC891" t="str">
        <f t="shared" si="111"/>
        <v>17 km/h</v>
      </c>
      <c r="AD891">
        <f>Table1[[#This Row],[casual]]</f>
        <v>2</v>
      </c>
      <c r="AE891">
        <f>Table1[[#This Row],[registered]]</f>
        <v>67</v>
      </c>
      <c r="AF891">
        <f>Table1[[#This Row],[cnt]]</f>
        <v>69</v>
      </c>
    </row>
    <row r="892" spans="1:32" ht="15" thickBot="1" x14ac:dyDescent="0.35">
      <c r="A892" s="26">
        <v>891</v>
      </c>
      <c r="B892" s="17">
        <v>40583</v>
      </c>
      <c r="C892" s="10">
        <v>1</v>
      </c>
      <c r="D892" s="10">
        <v>0</v>
      </c>
      <c r="E892" s="10">
        <v>2</v>
      </c>
      <c r="F892" s="10">
        <v>14</v>
      </c>
      <c r="G892" s="18" t="b">
        <v>0</v>
      </c>
      <c r="H892" s="10">
        <v>3</v>
      </c>
      <c r="I892" s="10">
        <v>1</v>
      </c>
      <c r="J892" s="10">
        <v>0.2</v>
      </c>
      <c r="K892" s="10">
        <v>0.18179999999999999</v>
      </c>
      <c r="L892" s="10">
        <v>0.34</v>
      </c>
      <c r="M892" s="10">
        <v>0.29849999999999999</v>
      </c>
      <c r="N892" s="10">
        <v>2</v>
      </c>
      <c r="O892" s="10">
        <v>56</v>
      </c>
      <c r="P892" s="10">
        <v>58</v>
      </c>
      <c r="Q892" s="31">
        <v>891</v>
      </c>
      <c r="R892" s="32">
        <v>40583</v>
      </c>
      <c r="S892" s="33" t="str">
        <f t="shared" si="104"/>
        <v>Winter</v>
      </c>
      <c r="T892" s="33">
        <f>2011 + Table1[[#This Row],[yr]]</f>
        <v>2011</v>
      </c>
      <c r="U892" s="33" t="str">
        <f t="shared" si="105"/>
        <v>February</v>
      </c>
      <c r="V892" s="33" t="str">
        <f t="shared" si="106"/>
        <v>02 PM</v>
      </c>
      <c r="W892" s="33" t="b">
        <f>Table1[[#This Row],[holiday]]</f>
        <v>0</v>
      </c>
      <c r="X892" s="33" t="str">
        <f t="shared" si="107"/>
        <v>Wednesday</v>
      </c>
      <c r="Y892" s="33" t="str">
        <f t="shared" si="108"/>
        <v>Clear</v>
      </c>
      <c r="Z892" s="33" t="str">
        <f t="shared" si="109"/>
        <v>8.2 °C</v>
      </c>
      <c r="AA892" s="33" t="str">
        <f t="shared" si="109"/>
        <v>7.5 °C</v>
      </c>
      <c r="AB892" s="33" t="str">
        <f t="shared" si="110"/>
        <v>34 %</v>
      </c>
      <c r="AC892" s="33" t="str">
        <f t="shared" si="111"/>
        <v>20 km/h</v>
      </c>
      <c r="AD892" s="33">
        <f>Table1[[#This Row],[casual]]</f>
        <v>2</v>
      </c>
      <c r="AE892" s="33">
        <f>Table1[[#This Row],[registered]]</f>
        <v>56</v>
      </c>
      <c r="AF892" s="33">
        <f>Table1[[#This Row],[cnt]]</f>
        <v>58</v>
      </c>
    </row>
    <row r="893" spans="1:32" ht="15" thickBot="1" x14ac:dyDescent="0.35">
      <c r="A893" s="26">
        <v>892</v>
      </c>
      <c r="B893" s="17">
        <v>40583</v>
      </c>
      <c r="C893" s="10">
        <v>1</v>
      </c>
      <c r="D893" s="10">
        <v>0</v>
      </c>
      <c r="E893" s="10">
        <v>2</v>
      </c>
      <c r="F893" s="10">
        <v>15</v>
      </c>
      <c r="G893" s="18" t="b">
        <v>0</v>
      </c>
      <c r="H893" s="10">
        <v>3</v>
      </c>
      <c r="I893" s="10">
        <v>2</v>
      </c>
      <c r="J893" s="10">
        <v>0.2</v>
      </c>
      <c r="K893" s="10">
        <v>0.18179999999999999</v>
      </c>
      <c r="L893" s="10">
        <v>0.34</v>
      </c>
      <c r="M893" s="10">
        <v>0.28360000000000002</v>
      </c>
      <c r="N893" s="10">
        <v>3</v>
      </c>
      <c r="O893" s="10">
        <v>61</v>
      </c>
      <c r="P893" s="10">
        <v>64</v>
      </c>
      <c r="Q893" s="10">
        <v>892</v>
      </c>
      <c r="R893" s="17">
        <v>40583</v>
      </c>
      <c r="S893" t="str">
        <f t="shared" si="104"/>
        <v>Winter</v>
      </c>
      <c r="T893">
        <f>2011 + Table1[[#This Row],[yr]]</f>
        <v>2011</v>
      </c>
      <c r="U893" t="str">
        <f t="shared" si="105"/>
        <v>February</v>
      </c>
      <c r="V893" t="str">
        <f t="shared" si="106"/>
        <v>03 PM</v>
      </c>
      <c r="W893" t="b">
        <f>Table1[[#This Row],[holiday]]</f>
        <v>0</v>
      </c>
      <c r="X893" t="str">
        <f t="shared" si="107"/>
        <v>Wednesday</v>
      </c>
      <c r="Y893" t="str">
        <f t="shared" si="108"/>
        <v>Mist</v>
      </c>
      <c r="Z893" t="str">
        <f t="shared" si="109"/>
        <v>8.2 °C</v>
      </c>
      <c r="AA893" t="str">
        <f t="shared" si="109"/>
        <v>7.5 °C</v>
      </c>
      <c r="AB893" t="str">
        <f t="shared" si="110"/>
        <v>34 %</v>
      </c>
      <c r="AC893" t="str">
        <f t="shared" si="111"/>
        <v>19 km/h</v>
      </c>
      <c r="AD893">
        <f>Table1[[#This Row],[casual]]</f>
        <v>3</v>
      </c>
      <c r="AE893">
        <f>Table1[[#This Row],[registered]]</f>
        <v>61</v>
      </c>
      <c r="AF893">
        <f>Table1[[#This Row],[cnt]]</f>
        <v>64</v>
      </c>
    </row>
    <row r="894" spans="1:32" ht="15" thickBot="1" x14ac:dyDescent="0.35">
      <c r="A894" s="26">
        <v>893</v>
      </c>
      <c r="B894" s="17">
        <v>40583</v>
      </c>
      <c r="C894" s="10">
        <v>1</v>
      </c>
      <c r="D894" s="10">
        <v>0</v>
      </c>
      <c r="E894" s="10">
        <v>2</v>
      </c>
      <c r="F894" s="10">
        <v>16</v>
      </c>
      <c r="G894" s="18" t="b">
        <v>0</v>
      </c>
      <c r="H894" s="10">
        <v>3</v>
      </c>
      <c r="I894" s="10">
        <v>2</v>
      </c>
      <c r="J894" s="10">
        <v>0.2</v>
      </c>
      <c r="K894" s="10">
        <v>0.19700000000000001</v>
      </c>
      <c r="L894" s="10">
        <v>0.37</v>
      </c>
      <c r="M894" s="10">
        <v>0.25369999999999998</v>
      </c>
      <c r="N894" s="10">
        <v>7</v>
      </c>
      <c r="O894" s="10">
        <v>72</v>
      </c>
      <c r="P894" s="10">
        <v>79</v>
      </c>
      <c r="Q894" s="31">
        <v>893</v>
      </c>
      <c r="R894" s="32">
        <v>40583</v>
      </c>
      <c r="S894" s="33" t="str">
        <f t="shared" si="104"/>
        <v>Winter</v>
      </c>
      <c r="T894" s="33">
        <f>2011 + Table1[[#This Row],[yr]]</f>
        <v>2011</v>
      </c>
      <c r="U894" s="33" t="str">
        <f t="shared" si="105"/>
        <v>February</v>
      </c>
      <c r="V894" s="33" t="str">
        <f t="shared" si="106"/>
        <v>04 PM</v>
      </c>
      <c r="W894" s="33" t="b">
        <f>Table1[[#This Row],[holiday]]</f>
        <v>0</v>
      </c>
      <c r="X894" s="33" t="str">
        <f t="shared" si="107"/>
        <v>Wednesday</v>
      </c>
      <c r="Y894" s="33" t="str">
        <f t="shared" si="108"/>
        <v>Mist</v>
      </c>
      <c r="Z894" s="33" t="str">
        <f t="shared" si="109"/>
        <v>8.2 °C</v>
      </c>
      <c r="AA894" s="33" t="str">
        <f t="shared" si="109"/>
        <v>8.1 °C</v>
      </c>
      <c r="AB894" s="33" t="str">
        <f t="shared" si="110"/>
        <v>37 %</v>
      </c>
      <c r="AC894" s="33" t="str">
        <f t="shared" si="111"/>
        <v>17 km/h</v>
      </c>
      <c r="AD894" s="33">
        <f>Table1[[#This Row],[casual]]</f>
        <v>7</v>
      </c>
      <c r="AE894" s="33">
        <f>Table1[[#This Row],[registered]]</f>
        <v>72</v>
      </c>
      <c r="AF894" s="33">
        <f>Table1[[#This Row],[cnt]]</f>
        <v>79</v>
      </c>
    </row>
    <row r="895" spans="1:32" ht="15" thickBot="1" x14ac:dyDescent="0.35">
      <c r="A895" s="26">
        <v>894</v>
      </c>
      <c r="B895" s="17">
        <v>40583</v>
      </c>
      <c r="C895" s="10">
        <v>1</v>
      </c>
      <c r="D895" s="10">
        <v>0</v>
      </c>
      <c r="E895" s="10">
        <v>2</v>
      </c>
      <c r="F895" s="10">
        <v>17</v>
      </c>
      <c r="G895" s="18" t="b">
        <v>0</v>
      </c>
      <c r="H895" s="10">
        <v>3</v>
      </c>
      <c r="I895" s="10">
        <v>2</v>
      </c>
      <c r="J895" s="10">
        <v>0.2</v>
      </c>
      <c r="K895" s="10">
        <v>0.19700000000000001</v>
      </c>
      <c r="L895" s="10">
        <v>0.34</v>
      </c>
      <c r="M895" s="10">
        <v>0.25369999999999998</v>
      </c>
      <c r="N895" s="10">
        <v>9</v>
      </c>
      <c r="O895" s="10">
        <v>157</v>
      </c>
      <c r="P895" s="10">
        <v>166</v>
      </c>
      <c r="Q895" s="10">
        <v>894</v>
      </c>
      <c r="R895" s="17">
        <v>40583</v>
      </c>
      <c r="S895" t="str">
        <f t="shared" si="104"/>
        <v>Winter</v>
      </c>
      <c r="T895">
        <f>2011 + Table1[[#This Row],[yr]]</f>
        <v>2011</v>
      </c>
      <c r="U895" t="str">
        <f t="shared" si="105"/>
        <v>February</v>
      </c>
      <c r="V895" t="str">
        <f t="shared" si="106"/>
        <v>05 PM</v>
      </c>
      <c r="W895" t="b">
        <f>Table1[[#This Row],[holiday]]</f>
        <v>0</v>
      </c>
      <c r="X895" t="str">
        <f t="shared" si="107"/>
        <v>Wednesday</v>
      </c>
      <c r="Y895" t="str">
        <f t="shared" si="108"/>
        <v>Mist</v>
      </c>
      <c r="Z895" t="str">
        <f t="shared" si="109"/>
        <v>8.2 °C</v>
      </c>
      <c r="AA895" t="str">
        <f t="shared" si="109"/>
        <v>8.1 °C</v>
      </c>
      <c r="AB895" t="str">
        <f t="shared" si="110"/>
        <v>34 %</v>
      </c>
      <c r="AC895" t="str">
        <f t="shared" si="111"/>
        <v>17 km/h</v>
      </c>
      <c r="AD895">
        <f>Table1[[#This Row],[casual]]</f>
        <v>9</v>
      </c>
      <c r="AE895">
        <f>Table1[[#This Row],[registered]]</f>
        <v>157</v>
      </c>
      <c r="AF895">
        <f>Table1[[#This Row],[cnt]]</f>
        <v>166</v>
      </c>
    </row>
    <row r="896" spans="1:32" ht="15" thickBot="1" x14ac:dyDescent="0.35">
      <c r="A896" s="26">
        <v>895</v>
      </c>
      <c r="B896" s="17">
        <v>40583</v>
      </c>
      <c r="C896" s="10">
        <v>1</v>
      </c>
      <c r="D896" s="10">
        <v>0</v>
      </c>
      <c r="E896" s="10">
        <v>2</v>
      </c>
      <c r="F896" s="10">
        <v>18</v>
      </c>
      <c r="G896" s="18" t="b">
        <v>0</v>
      </c>
      <c r="H896" s="10">
        <v>3</v>
      </c>
      <c r="I896" s="10">
        <v>2</v>
      </c>
      <c r="J896" s="10">
        <v>0.18</v>
      </c>
      <c r="K896" s="10">
        <v>0.16669999999999999</v>
      </c>
      <c r="L896" s="10">
        <v>0.47</v>
      </c>
      <c r="M896" s="10">
        <v>0.29849999999999999</v>
      </c>
      <c r="N896" s="10">
        <v>2</v>
      </c>
      <c r="O896" s="10">
        <v>168</v>
      </c>
      <c r="P896" s="10">
        <v>170</v>
      </c>
      <c r="Q896" s="31">
        <v>895</v>
      </c>
      <c r="R896" s="32">
        <v>40583</v>
      </c>
      <c r="S896" s="33" t="str">
        <f t="shared" si="104"/>
        <v>Winter</v>
      </c>
      <c r="T896" s="33">
        <f>2011 + Table1[[#This Row],[yr]]</f>
        <v>2011</v>
      </c>
      <c r="U896" s="33" t="str">
        <f t="shared" si="105"/>
        <v>February</v>
      </c>
      <c r="V896" s="33" t="str">
        <f t="shared" si="106"/>
        <v>06 PM</v>
      </c>
      <c r="W896" s="33" t="b">
        <f>Table1[[#This Row],[holiday]]</f>
        <v>0</v>
      </c>
      <c r="X896" s="33" t="str">
        <f t="shared" si="107"/>
        <v>Wednesday</v>
      </c>
      <c r="Y896" s="33" t="str">
        <f t="shared" si="108"/>
        <v>Mist</v>
      </c>
      <c r="Z896" s="33" t="str">
        <f t="shared" si="109"/>
        <v>7.4 °C</v>
      </c>
      <c r="AA896" s="33" t="str">
        <f t="shared" si="109"/>
        <v>6.8 °C</v>
      </c>
      <c r="AB896" s="33" t="str">
        <f t="shared" si="110"/>
        <v>47 %</v>
      </c>
      <c r="AC896" s="33" t="str">
        <f t="shared" si="111"/>
        <v>20 km/h</v>
      </c>
      <c r="AD896" s="33">
        <f>Table1[[#This Row],[casual]]</f>
        <v>2</v>
      </c>
      <c r="AE896" s="33">
        <f>Table1[[#This Row],[registered]]</f>
        <v>168</v>
      </c>
      <c r="AF896" s="33">
        <f>Table1[[#This Row],[cnt]]</f>
        <v>170</v>
      </c>
    </row>
    <row r="897" spans="1:32" ht="15" thickBot="1" x14ac:dyDescent="0.35">
      <c r="A897" s="26">
        <v>896</v>
      </c>
      <c r="B897" s="17">
        <v>40583</v>
      </c>
      <c r="C897" s="10">
        <v>1</v>
      </c>
      <c r="D897" s="10">
        <v>0</v>
      </c>
      <c r="E897" s="10">
        <v>2</v>
      </c>
      <c r="F897" s="10">
        <v>19</v>
      </c>
      <c r="G897" s="18" t="b">
        <v>0</v>
      </c>
      <c r="H897" s="10">
        <v>3</v>
      </c>
      <c r="I897" s="10">
        <v>3</v>
      </c>
      <c r="J897" s="10">
        <v>0.14000000000000001</v>
      </c>
      <c r="K897" s="10">
        <v>0.1212</v>
      </c>
      <c r="L897" s="10">
        <v>0.86</v>
      </c>
      <c r="M897" s="10">
        <v>0.25369999999999998</v>
      </c>
      <c r="N897" s="10">
        <v>1</v>
      </c>
      <c r="O897" s="10">
        <v>87</v>
      </c>
      <c r="P897" s="10">
        <v>88</v>
      </c>
      <c r="Q897" s="10">
        <v>896</v>
      </c>
      <c r="R897" s="17">
        <v>40583</v>
      </c>
      <c r="S897" t="str">
        <f t="shared" si="104"/>
        <v>Winter</v>
      </c>
      <c r="T897">
        <f>2011 + Table1[[#This Row],[yr]]</f>
        <v>2011</v>
      </c>
      <c r="U897" t="str">
        <f t="shared" si="105"/>
        <v>February</v>
      </c>
      <c r="V897" t="str">
        <f t="shared" si="106"/>
        <v>07 PM</v>
      </c>
      <c r="W897" t="b">
        <f>Table1[[#This Row],[holiday]]</f>
        <v>0</v>
      </c>
      <c r="X897" t="str">
        <f t="shared" si="107"/>
        <v>Wednesday</v>
      </c>
      <c r="Y897" t="str">
        <f t="shared" si="108"/>
        <v>Light Snow/Rain</v>
      </c>
      <c r="Z897" t="str">
        <f t="shared" si="109"/>
        <v>5.7 °C</v>
      </c>
      <c r="AA897" t="str">
        <f t="shared" si="109"/>
        <v>5 °C</v>
      </c>
      <c r="AB897" t="str">
        <f t="shared" si="110"/>
        <v>86 %</v>
      </c>
      <c r="AC897" t="str">
        <f t="shared" si="111"/>
        <v>17 km/h</v>
      </c>
      <c r="AD897">
        <f>Table1[[#This Row],[casual]]</f>
        <v>1</v>
      </c>
      <c r="AE897">
        <f>Table1[[#This Row],[registered]]</f>
        <v>87</v>
      </c>
      <c r="AF897">
        <f>Table1[[#This Row],[cnt]]</f>
        <v>88</v>
      </c>
    </row>
    <row r="898" spans="1:32" ht="15" thickBot="1" x14ac:dyDescent="0.35">
      <c r="A898" s="26">
        <v>897</v>
      </c>
      <c r="B898" s="17">
        <v>40583</v>
      </c>
      <c r="C898" s="10">
        <v>1</v>
      </c>
      <c r="D898" s="10">
        <v>0</v>
      </c>
      <c r="E898" s="10">
        <v>2</v>
      </c>
      <c r="F898" s="10">
        <v>20</v>
      </c>
      <c r="G898" s="18" t="b">
        <v>0</v>
      </c>
      <c r="H898" s="10">
        <v>3</v>
      </c>
      <c r="I898" s="10">
        <v>3</v>
      </c>
      <c r="J898" s="10">
        <v>0.14000000000000001</v>
      </c>
      <c r="K898" s="10">
        <v>0.1515</v>
      </c>
      <c r="L898" s="10">
        <v>0.86</v>
      </c>
      <c r="M898" s="10">
        <v>0.16420000000000001</v>
      </c>
      <c r="N898" s="10">
        <v>0</v>
      </c>
      <c r="O898" s="10">
        <v>84</v>
      </c>
      <c r="P898" s="10">
        <v>84</v>
      </c>
      <c r="Q898" s="31">
        <v>897</v>
      </c>
      <c r="R898" s="32">
        <v>40583</v>
      </c>
      <c r="S898" s="33" t="str">
        <f t="shared" ref="S898:S961" si="112">CHOOSE(C898, "Winter", "Spring", "Summer", "Fall")</f>
        <v>Winter</v>
      </c>
      <c r="T898" s="33">
        <f>2011 + Table1[[#This Row],[yr]]</f>
        <v>2011</v>
      </c>
      <c r="U898" s="33" t="str">
        <f t="shared" ref="U898:U961" si="113">CHOOSE(E898+0, "January", "February")</f>
        <v>February</v>
      </c>
      <c r="V898" s="33" t="str">
        <f t="shared" ref="V898:V961" si="114">TEXT(F898/24, "hh AM/PM")</f>
        <v>08 PM</v>
      </c>
      <c r="W898" s="33" t="b">
        <f>Table1[[#This Row],[holiday]]</f>
        <v>0</v>
      </c>
      <c r="X898" s="33" t="str">
        <f t="shared" ref="X898:X961" si="115">CHOOSE(H898+1, "Sunday", "Monday", "Tuesday", "Wednesday", "Thursday", "Friday", "Saturday")</f>
        <v>Wednesday</v>
      </c>
      <c r="Y898" s="33" t="str">
        <f t="shared" ref="Y898:Y961" si="116">CHOOSE(I898, "Clear", "Mist", "Light Snow/Rain", "Heavy Rain")</f>
        <v>Light Snow/Rain</v>
      </c>
      <c r="Z898" s="33" t="str">
        <f t="shared" ref="Z898:AA961" si="117">ROUND(J898 * 41, 1) &amp; " °C"</f>
        <v>5.7 °C</v>
      </c>
      <c r="AA898" s="33" t="str">
        <f t="shared" si="117"/>
        <v>6.2 °C</v>
      </c>
      <c r="AB898" s="33" t="str">
        <f t="shared" ref="AB898:AB961" si="118">ROUND(L898 * 100, 0) &amp; " %"</f>
        <v>86 %</v>
      </c>
      <c r="AC898" s="33" t="str">
        <f t="shared" ref="AC898:AC961" si="119">ROUND(M898 * 67, 1) &amp; " km/h"</f>
        <v>11 km/h</v>
      </c>
      <c r="AD898" s="33">
        <f>Table1[[#This Row],[casual]]</f>
        <v>0</v>
      </c>
      <c r="AE898" s="33">
        <f>Table1[[#This Row],[registered]]</f>
        <v>84</v>
      </c>
      <c r="AF898" s="33">
        <f>Table1[[#This Row],[cnt]]</f>
        <v>84</v>
      </c>
    </row>
    <row r="899" spans="1:32" ht="15" thickBot="1" x14ac:dyDescent="0.35">
      <c r="A899" s="26">
        <v>898</v>
      </c>
      <c r="B899" s="17">
        <v>40583</v>
      </c>
      <c r="C899" s="10">
        <v>1</v>
      </c>
      <c r="D899" s="10">
        <v>0</v>
      </c>
      <c r="E899" s="10">
        <v>2</v>
      </c>
      <c r="F899" s="10">
        <v>21</v>
      </c>
      <c r="G899" s="18" t="b">
        <v>0</v>
      </c>
      <c r="H899" s="10">
        <v>3</v>
      </c>
      <c r="I899" s="10">
        <v>2</v>
      </c>
      <c r="J899" s="10">
        <v>0.14000000000000001</v>
      </c>
      <c r="K899" s="10">
        <v>0.1515</v>
      </c>
      <c r="L899" s="10">
        <v>0.86</v>
      </c>
      <c r="M899" s="10">
        <v>0.16420000000000001</v>
      </c>
      <c r="N899" s="10">
        <v>0</v>
      </c>
      <c r="O899" s="10">
        <v>83</v>
      </c>
      <c r="P899" s="10">
        <v>83</v>
      </c>
      <c r="Q899" s="10">
        <v>898</v>
      </c>
      <c r="R899" s="17">
        <v>40583</v>
      </c>
      <c r="S899" t="str">
        <f t="shared" si="112"/>
        <v>Winter</v>
      </c>
      <c r="T899">
        <f>2011 + Table1[[#This Row],[yr]]</f>
        <v>2011</v>
      </c>
      <c r="U899" t="str">
        <f t="shared" si="113"/>
        <v>February</v>
      </c>
      <c r="V899" t="str">
        <f t="shared" si="114"/>
        <v>09 PM</v>
      </c>
      <c r="W899" t="b">
        <f>Table1[[#This Row],[holiday]]</f>
        <v>0</v>
      </c>
      <c r="X899" t="str">
        <f t="shared" si="115"/>
        <v>Wednesday</v>
      </c>
      <c r="Y899" t="str">
        <f t="shared" si="116"/>
        <v>Mist</v>
      </c>
      <c r="Z899" t="str">
        <f t="shared" si="117"/>
        <v>5.7 °C</v>
      </c>
      <c r="AA899" t="str">
        <f t="shared" si="117"/>
        <v>6.2 °C</v>
      </c>
      <c r="AB899" t="str">
        <f t="shared" si="118"/>
        <v>86 %</v>
      </c>
      <c r="AC899" t="str">
        <f t="shared" si="119"/>
        <v>11 km/h</v>
      </c>
      <c r="AD899">
        <f>Table1[[#This Row],[casual]]</f>
        <v>0</v>
      </c>
      <c r="AE899">
        <f>Table1[[#This Row],[registered]]</f>
        <v>83</v>
      </c>
      <c r="AF899">
        <f>Table1[[#This Row],[cnt]]</f>
        <v>83</v>
      </c>
    </row>
    <row r="900" spans="1:32" ht="15" thickBot="1" x14ac:dyDescent="0.35">
      <c r="A900" s="26">
        <v>899</v>
      </c>
      <c r="B900" s="17">
        <v>40583</v>
      </c>
      <c r="C900" s="10">
        <v>1</v>
      </c>
      <c r="D900" s="10">
        <v>0</v>
      </c>
      <c r="E900" s="10">
        <v>2</v>
      </c>
      <c r="F900" s="10">
        <v>22</v>
      </c>
      <c r="G900" s="18" t="b">
        <v>0</v>
      </c>
      <c r="H900" s="10">
        <v>3</v>
      </c>
      <c r="I900" s="10">
        <v>3</v>
      </c>
      <c r="J900" s="10">
        <v>0.16</v>
      </c>
      <c r="K900" s="10">
        <v>0.16669999999999999</v>
      </c>
      <c r="L900" s="10">
        <v>0.8</v>
      </c>
      <c r="M900" s="10">
        <v>0.16420000000000001</v>
      </c>
      <c r="N900" s="10">
        <v>4</v>
      </c>
      <c r="O900" s="10">
        <v>42</v>
      </c>
      <c r="P900" s="10">
        <v>46</v>
      </c>
      <c r="Q900" s="31">
        <v>899</v>
      </c>
      <c r="R900" s="32">
        <v>40583</v>
      </c>
      <c r="S900" s="33" t="str">
        <f t="shared" si="112"/>
        <v>Winter</v>
      </c>
      <c r="T900" s="33">
        <f>2011 + Table1[[#This Row],[yr]]</f>
        <v>2011</v>
      </c>
      <c r="U900" s="33" t="str">
        <f t="shared" si="113"/>
        <v>February</v>
      </c>
      <c r="V900" s="33" t="str">
        <f t="shared" si="114"/>
        <v>10 PM</v>
      </c>
      <c r="W900" s="33" t="b">
        <f>Table1[[#This Row],[holiday]]</f>
        <v>0</v>
      </c>
      <c r="X900" s="33" t="str">
        <f t="shared" si="115"/>
        <v>Wednesday</v>
      </c>
      <c r="Y900" s="33" t="str">
        <f t="shared" si="116"/>
        <v>Light Snow/Rain</v>
      </c>
      <c r="Z900" s="33" t="str">
        <f t="shared" si="117"/>
        <v>6.6 °C</v>
      </c>
      <c r="AA900" s="33" t="str">
        <f t="shared" si="117"/>
        <v>6.8 °C</v>
      </c>
      <c r="AB900" s="33" t="str">
        <f t="shared" si="118"/>
        <v>80 %</v>
      </c>
      <c r="AC900" s="33" t="str">
        <f t="shared" si="119"/>
        <v>11 km/h</v>
      </c>
      <c r="AD900" s="33">
        <f>Table1[[#This Row],[casual]]</f>
        <v>4</v>
      </c>
      <c r="AE900" s="33">
        <f>Table1[[#This Row],[registered]]</f>
        <v>42</v>
      </c>
      <c r="AF900" s="33">
        <f>Table1[[#This Row],[cnt]]</f>
        <v>46</v>
      </c>
    </row>
    <row r="901" spans="1:32" ht="15" thickBot="1" x14ac:dyDescent="0.35">
      <c r="A901" s="26">
        <v>900</v>
      </c>
      <c r="B901" s="17">
        <v>40583</v>
      </c>
      <c r="C901" s="10">
        <v>1</v>
      </c>
      <c r="D901" s="10">
        <v>0</v>
      </c>
      <c r="E901" s="10">
        <v>2</v>
      </c>
      <c r="F901" s="10">
        <v>23</v>
      </c>
      <c r="G901" s="18" t="b">
        <v>0</v>
      </c>
      <c r="H901" s="10">
        <v>3</v>
      </c>
      <c r="I901" s="10">
        <v>3</v>
      </c>
      <c r="J901" s="10">
        <v>0.16</v>
      </c>
      <c r="K901" s="10">
        <v>0.1515</v>
      </c>
      <c r="L901" s="10">
        <v>0.8</v>
      </c>
      <c r="M901" s="10">
        <v>0.19400000000000001</v>
      </c>
      <c r="N901" s="10">
        <v>0</v>
      </c>
      <c r="O901" s="10">
        <v>37</v>
      </c>
      <c r="P901" s="10">
        <v>37</v>
      </c>
      <c r="Q901" s="10">
        <v>900</v>
      </c>
      <c r="R901" s="17">
        <v>40583</v>
      </c>
      <c r="S901" t="str">
        <f t="shared" si="112"/>
        <v>Winter</v>
      </c>
      <c r="T901">
        <f>2011 + Table1[[#This Row],[yr]]</f>
        <v>2011</v>
      </c>
      <c r="U901" t="str">
        <f t="shared" si="113"/>
        <v>February</v>
      </c>
      <c r="V901" t="str">
        <f t="shared" si="114"/>
        <v>11 PM</v>
      </c>
      <c r="W901" t="b">
        <f>Table1[[#This Row],[holiday]]</f>
        <v>0</v>
      </c>
      <c r="X901" t="str">
        <f t="shared" si="115"/>
        <v>Wednesday</v>
      </c>
      <c r="Y901" t="str">
        <f t="shared" si="116"/>
        <v>Light Snow/Rain</v>
      </c>
      <c r="Z901" t="str">
        <f t="shared" si="117"/>
        <v>6.6 °C</v>
      </c>
      <c r="AA901" t="str">
        <f t="shared" si="117"/>
        <v>6.2 °C</v>
      </c>
      <c r="AB901" t="str">
        <f t="shared" si="118"/>
        <v>80 %</v>
      </c>
      <c r="AC901" t="str">
        <f t="shared" si="119"/>
        <v>13 km/h</v>
      </c>
      <c r="AD901">
        <f>Table1[[#This Row],[casual]]</f>
        <v>0</v>
      </c>
      <c r="AE901">
        <f>Table1[[#This Row],[registered]]</f>
        <v>37</v>
      </c>
      <c r="AF901">
        <f>Table1[[#This Row],[cnt]]</f>
        <v>37</v>
      </c>
    </row>
    <row r="902" spans="1:32" ht="15" thickBot="1" x14ac:dyDescent="0.35">
      <c r="A902" s="26">
        <v>901</v>
      </c>
      <c r="B902" s="17">
        <v>40584</v>
      </c>
      <c r="C902" s="10">
        <v>1</v>
      </c>
      <c r="D902" s="10">
        <v>0</v>
      </c>
      <c r="E902" s="10">
        <v>2</v>
      </c>
      <c r="F902" s="10">
        <v>0</v>
      </c>
      <c r="G902" s="18" t="b">
        <v>0</v>
      </c>
      <c r="H902" s="10">
        <v>4</v>
      </c>
      <c r="I902" s="10">
        <v>3</v>
      </c>
      <c r="J902" s="10">
        <v>0.14000000000000001</v>
      </c>
      <c r="K902" s="10">
        <v>0.13639999999999999</v>
      </c>
      <c r="L902" s="10">
        <v>0.86</v>
      </c>
      <c r="M902" s="10">
        <v>0.19400000000000001</v>
      </c>
      <c r="N902" s="10">
        <v>0</v>
      </c>
      <c r="O902" s="10">
        <v>16</v>
      </c>
      <c r="P902" s="10">
        <v>16</v>
      </c>
      <c r="Q902" s="31">
        <v>901</v>
      </c>
      <c r="R902" s="32">
        <v>40584</v>
      </c>
      <c r="S902" s="33" t="str">
        <f t="shared" si="112"/>
        <v>Winter</v>
      </c>
      <c r="T902" s="33">
        <f>2011 + Table1[[#This Row],[yr]]</f>
        <v>2011</v>
      </c>
      <c r="U902" s="33" t="str">
        <f t="shared" si="113"/>
        <v>February</v>
      </c>
      <c r="V902" s="33" t="str">
        <f t="shared" si="114"/>
        <v>12 AM</v>
      </c>
      <c r="W902" s="33" t="b">
        <f>Table1[[#This Row],[holiday]]</f>
        <v>0</v>
      </c>
      <c r="X902" s="33" t="str">
        <f t="shared" si="115"/>
        <v>Thursday</v>
      </c>
      <c r="Y902" s="33" t="str">
        <f t="shared" si="116"/>
        <v>Light Snow/Rain</v>
      </c>
      <c r="Z902" s="33" t="str">
        <f t="shared" si="117"/>
        <v>5.7 °C</v>
      </c>
      <c r="AA902" s="33" t="str">
        <f t="shared" si="117"/>
        <v>5.6 °C</v>
      </c>
      <c r="AB902" s="33" t="str">
        <f t="shared" si="118"/>
        <v>86 %</v>
      </c>
      <c r="AC902" s="33" t="str">
        <f t="shared" si="119"/>
        <v>13 km/h</v>
      </c>
      <c r="AD902" s="33">
        <f>Table1[[#This Row],[casual]]</f>
        <v>0</v>
      </c>
      <c r="AE902" s="33">
        <f>Table1[[#This Row],[registered]]</f>
        <v>16</v>
      </c>
      <c r="AF902" s="33">
        <f>Table1[[#This Row],[cnt]]</f>
        <v>16</v>
      </c>
    </row>
    <row r="903" spans="1:32" ht="15" thickBot="1" x14ac:dyDescent="0.35">
      <c r="A903" s="26">
        <v>902</v>
      </c>
      <c r="B903" s="17">
        <v>40584</v>
      </c>
      <c r="C903" s="10">
        <v>1</v>
      </c>
      <c r="D903" s="10">
        <v>0</v>
      </c>
      <c r="E903" s="10">
        <v>2</v>
      </c>
      <c r="F903" s="10">
        <v>1</v>
      </c>
      <c r="G903" s="18" t="b">
        <v>0</v>
      </c>
      <c r="H903" s="10">
        <v>4</v>
      </c>
      <c r="I903" s="10">
        <v>3</v>
      </c>
      <c r="J903" s="10">
        <v>0.14000000000000001</v>
      </c>
      <c r="K903" s="10">
        <v>0.1515</v>
      </c>
      <c r="L903" s="10">
        <v>0.8</v>
      </c>
      <c r="M903" s="10">
        <v>0.1343</v>
      </c>
      <c r="N903" s="10">
        <v>0</v>
      </c>
      <c r="O903" s="10">
        <v>7</v>
      </c>
      <c r="P903" s="10">
        <v>7</v>
      </c>
      <c r="Q903" s="10">
        <v>902</v>
      </c>
      <c r="R903" s="17">
        <v>40584</v>
      </c>
      <c r="S903" t="str">
        <f t="shared" si="112"/>
        <v>Winter</v>
      </c>
      <c r="T903">
        <f>2011 + Table1[[#This Row],[yr]]</f>
        <v>2011</v>
      </c>
      <c r="U903" t="str">
        <f t="shared" si="113"/>
        <v>February</v>
      </c>
      <c r="V903" t="str">
        <f t="shared" si="114"/>
        <v>01 AM</v>
      </c>
      <c r="W903" t="b">
        <f>Table1[[#This Row],[holiday]]</f>
        <v>0</v>
      </c>
      <c r="X903" t="str">
        <f t="shared" si="115"/>
        <v>Thursday</v>
      </c>
      <c r="Y903" t="str">
        <f t="shared" si="116"/>
        <v>Light Snow/Rain</v>
      </c>
      <c r="Z903" t="str">
        <f t="shared" si="117"/>
        <v>5.7 °C</v>
      </c>
      <c r="AA903" t="str">
        <f t="shared" si="117"/>
        <v>6.2 °C</v>
      </c>
      <c r="AB903" t="str">
        <f t="shared" si="118"/>
        <v>80 %</v>
      </c>
      <c r="AC903" t="str">
        <f t="shared" si="119"/>
        <v>9 km/h</v>
      </c>
      <c r="AD903">
        <f>Table1[[#This Row],[casual]]</f>
        <v>0</v>
      </c>
      <c r="AE903">
        <f>Table1[[#This Row],[registered]]</f>
        <v>7</v>
      </c>
      <c r="AF903">
        <f>Table1[[#This Row],[cnt]]</f>
        <v>7</v>
      </c>
    </row>
    <row r="904" spans="1:32" ht="15" thickBot="1" x14ac:dyDescent="0.35">
      <c r="A904" s="26">
        <v>903</v>
      </c>
      <c r="B904" s="17">
        <v>40584</v>
      </c>
      <c r="C904" s="10">
        <v>1</v>
      </c>
      <c r="D904" s="10">
        <v>0</v>
      </c>
      <c r="E904" s="10">
        <v>2</v>
      </c>
      <c r="F904" s="10">
        <v>2</v>
      </c>
      <c r="G904" s="18" t="b">
        <v>0</v>
      </c>
      <c r="H904" s="10">
        <v>4</v>
      </c>
      <c r="I904" s="10">
        <v>3</v>
      </c>
      <c r="J904" s="10">
        <v>0.14000000000000001</v>
      </c>
      <c r="K904" s="10">
        <v>0.1515</v>
      </c>
      <c r="L904" s="10">
        <v>0.8</v>
      </c>
      <c r="M904" s="10">
        <v>0.1343</v>
      </c>
      <c r="N904" s="10">
        <v>0</v>
      </c>
      <c r="O904" s="10">
        <v>3</v>
      </c>
      <c r="P904" s="10">
        <v>3</v>
      </c>
      <c r="Q904" s="31">
        <v>903</v>
      </c>
      <c r="R904" s="32">
        <v>40584</v>
      </c>
      <c r="S904" s="33" t="str">
        <f t="shared" si="112"/>
        <v>Winter</v>
      </c>
      <c r="T904" s="33">
        <f>2011 + Table1[[#This Row],[yr]]</f>
        <v>2011</v>
      </c>
      <c r="U904" s="33" t="str">
        <f t="shared" si="113"/>
        <v>February</v>
      </c>
      <c r="V904" s="33" t="str">
        <f t="shared" si="114"/>
        <v>02 AM</v>
      </c>
      <c r="W904" s="33" t="b">
        <f>Table1[[#This Row],[holiday]]</f>
        <v>0</v>
      </c>
      <c r="X904" s="33" t="str">
        <f t="shared" si="115"/>
        <v>Thursday</v>
      </c>
      <c r="Y904" s="33" t="str">
        <f t="shared" si="116"/>
        <v>Light Snow/Rain</v>
      </c>
      <c r="Z904" s="33" t="str">
        <f t="shared" si="117"/>
        <v>5.7 °C</v>
      </c>
      <c r="AA904" s="33" t="str">
        <f t="shared" si="117"/>
        <v>6.2 °C</v>
      </c>
      <c r="AB904" s="33" t="str">
        <f t="shared" si="118"/>
        <v>80 %</v>
      </c>
      <c r="AC904" s="33" t="str">
        <f t="shared" si="119"/>
        <v>9 km/h</v>
      </c>
      <c r="AD904" s="33">
        <f>Table1[[#This Row],[casual]]</f>
        <v>0</v>
      </c>
      <c r="AE904" s="33">
        <f>Table1[[#This Row],[registered]]</f>
        <v>3</v>
      </c>
      <c r="AF904" s="33">
        <f>Table1[[#This Row],[cnt]]</f>
        <v>3</v>
      </c>
    </row>
    <row r="905" spans="1:32" ht="15" thickBot="1" x14ac:dyDescent="0.35">
      <c r="A905" s="26">
        <v>904</v>
      </c>
      <c r="B905" s="17">
        <v>40584</v>
      </c>
      <c r="C905" s="10">
        <v>1</v>
      </c>
      <c r="D905" s="10">
        <v>0</v>
      </c>
      <c r="E905" s="10">
        <v>2</v>
      </c>
      <c r="F905" s="10">
        <v>4</v>
      </c>
      <c r="G905" s="18" t="b">
        <v>0</v>
      </c>
      <c r="H905" s="10">
        <v>4</v>
      </c>
      <c r="I905" s="10">
        <v>2</v>
      </c>
      <c r="J905" s="10">
        <v>0.14000000000000001</v>
      </c>
      <c r="K905" s="10">
        <v>0.13639999999999999</v>
      </c>
      <c r="L905" s="10">
        <v>0.59</v>
      </c>
      <c r="M905" s="10">
        <v>0.22389999999999999</v>
      </c>
      <c r="N905" s="10">
        <v>0</v>
      </c>
      <c r="O905" s="10">
        <v>1</v>
      </c>
      <c r="P905" s="10">
        <v>1</v>
      </c>
      <c r="Q905" s="10">
        <v>904</v>
      </c>
      <c r="R905" s="17">
        <v>40584</v>
      </c>
      <c r="S905" t="str">
        <f t="shared" si="112"/>
        <v>Winter</v>
      </c>
      <c r="T905">
        <f>2011 + Table1[[#This Row],[yr]]</f>
        <v>2011</v>
      </c>
      <c r="U905" t="str">
        <f t="shared" si="113"/>
        <v>February</v>
      </c>
      <c r="V905" t="str">
        <f t="shared" si="114"/>
        <v>04 AM</v>
      </c>
      <c r="W905" t="b">
        <f>Table1[[#This Row],[holiday]]</f>
        <v>0</v>
      </c>
      <c r="X905" t="str">
        <f t="shared" si="115"/>
        <v>Thursday</v>
      </c>
      <c r="Y905" t="str">
        <f t="shared" si="116"/>
        <v>Mist</v>
      </c>
      <c r="Z905" t="str">
        <f t="shared" si="117"/>
        <v>5.7 °C</v>
      </c>
      <c r="AA905" t="str">
        <f t="shared" si="117"/>
        <v>5.6 °C</v>
      </c>
      <c r="AB905" t="str">
        <f t="shared" si="118"/>
        <v>59 %</v>
      </c>
      <c r="AC905" t="str">
        <f t="shared" si="119"/>
        <v>15 km/h</v>
      </c>
      <c r="AD905">
        <f>Table1[[#This Row],[casual]]</f>
        <v>0</v>
      </c>
      <c r="AE905">
        <f>Table1[[#This Row],[registered]]</f>
        <v>1</v>
      </c>
      <c r="AF905">
        <f>Table1[[#This Row],[cnt]]</f>
        <v>1</v>
      </c>
    </row>
    <row r="906" spans="1:32" ht="15" thickBot="1" x14ac:dyDescent="0.35">
      <c r="A906" s="26">
        <v>905</v>
      </c>
      <c r="B906" s="17">
        <v>40584</v>
      </c>
      <c r="C906" s="10">
        <v>1</v>
      </c>
      <c r="D906" s="10">
        <v>0</v>
      </c>
      <c r="E906" s="10">
        <v>2</v>
      </c>
      <c r="F906" s="10">
        <v>5</v>
      </c>
      <c r="G906" s="18" t="b">
        <v>0</v>
      </c>
      <c r="H906" s="10">
        <v>4</v>
      </c>
      <c r="I906" s="10">
        <v>2</v>
      </c>
      <c r="J906" s="10">
        <v>0.12</v>
      </c>
      <c r="K906" s="10">
        <v>0.1212</v>
      </c>
      <c r="L906" s="10">
        <v>0.5</v>
      </c>
      <c r="M906" s="10">
        <v>0.22389999999999999</v>
      </c>
      <c r="N906" s="10">
        <v>0</v>
      </c>
      <c r="O906" s="10">
        <v>6</v>
      </c>
      <c r="P906" s="10">
        <v>6</v>
      </c>
      <c r="Q906" s="31">
        <v>905</v>
      </c>
      <c r="R906" s="32">
        <v>40584</v>
      </c>
      <c r="S906" s="33" t="str">
        <f t="shared" si="112"/>
        <v>Winter</v>
      </c>
      <c r="T906" s="33">
        <f>2011 + Table1[[#This Row],[yr]]</f>
        <v>2011</v>
      </c>
      <c r="U906" s="33" t="str">
        <f t="shared" si="113"/>
        <v>February</v>
      </c>
      <c r="V906" s="33" t="str">
        <f t="shared" si="114"/>
        <v>05 AM</v>
      </c>
      <c r="W906" s="33" t="b">
        <f>Table1[[#This Row],[holiday]]</f>
        <v>0</v>
      </c>
      <c r="X906" s="33" t="str">
        <f t="shared" si="115"/>
        <v>Thursday</v>
      </c>
      <c r="Y906" s="33" t="str">
        <f t="shared" si="116"/>
        <v>Mist</v>
      </c>
      <c r="Z906" s="33" t="str">
        <f t="shared" si="117"/>
        <v>4.9 °C</v>
      </c>
      <c r="AA906" s="33" t="str">
        <f t="shared" si="117"/>
        <v>5 °C</v>
      </c>
      <c r="AB906" s="33" t="str">
        <f t="shared" si="118"/>
        <v>50 %</v>
      </c>
      <c r="AC906" s="33" t="str">
        <f t="shared" si="119"/>
        <v>15 km/h</v>
      </c>
      <c r="AD906" s="33">
        <f>Table1[[#This Row],[casual]]</f>
        <v>0</v>
      </c>
      <c r="AE906" s="33">
        <f>Table1[[#This Row],[registered]]</f>
        <v>6</v>
      </c>
      <c r="AF906" s="33">
        <f>Table1[[#This Row],[cnt]]</f>
        <v>6</v>
      </c>
    </row>
    <row r="907" spans="1:32" ht="15" thickBot="1" x14ac:dyDescent="0.35">
      <c r="A907" s="26">
        <v>906</v>
      </c>
      <c r="B907" s="17">
        <v>40584</v>
      </c>
      <c r="C907" s="10">
        <v>1</v>
      </c>
      <c r="D907" s="10">
        <v>0</v>
      </c>
      <c r="E907" s="10">
        <v>2</v>
      </c>
      <c r="F907" s="10">
        <v>6</v>
      </c>
      <c r="G907" s="18" t="b">
        <v>0</v>
      </c>
      <c r="H907" s="10">
        <v>4</v>
      </c>
      <c r="I907" s="10">
        <v>2</v>
      </c>
      <c r="J907" s="10">
        <v>0.12</v>
      </c>
      <c r="K907" s="10">
        <v>0.1212</v>
      </c>
      <c r="L907" s="10">
        <v>0.54</v>
      </c>
      <c r="M907" s="10">
        <v>0.28360000000000002</v>
      </c>
      <c r="N907" s="10">
        <v>0</v>
      </c>
      <c r="O907" s="10">
        <v>26</v>
      </c>
      <c r="P907" s="10">
        <v>26</v>
      </c>
      <c r="Q907" s="10">
        <v>906</v>
      </c>
      <c r="R907" s="17">
        <v>40584</v>
      </c>
      <c r="S907" t="str">
        <f t="shared" si="112"/>
        <v>Winter</v>
      </c>
      <c r="T907">
        <f>2011 + Table1[[#This Row],[yr]]</f>
        <v>2011</v>
      </c>
      <c r="U907" t="str">
        <f t="shared" si="113"/>
        <v>February</v>
      </c>
      <c r="V907" t="str">
        <f t="shared" si="114"/>
        <v>06 AM</v>
      </c>
      <c r="W907" t="b">
        <f>Table1[[#This Row],[holiday]]</f>
        <v>0</v>
      </c>
      <c r="X907" t="str">
        <f t="shared" si="115"/>
        <v>Thursday</v>
      </c>
      <c r="Y907" t="str">
        <f t="shared" si="116"/>
        <v>Mist</v>
      </c>
      <c r="Z907" t="str">
        <f t="shared" si="117"/>
        <v>4.9 °C</v>
      </c>
      <c r="AA907" t="str">
        <f t="shared" si="117"/>
        <v>5 °C</v>
      </c>
      <c r="AB907" t="str">
        <f t="shared" si="118"/>
        <v>54 %</v>
      </c>
      <c r="AC907" t="str">
        <f t="shared" si="119"/>
        <v>19 km/h</v>
      </c>
      <c r="AD907">
        <f>Table1[[#This Row],[casual]]</f>
        <v>0</v>
      </c>
      <c r="AE907">
        <f>Table1[[#This Row],[registered]]</f>
        <v>26</v>
      </c>
      <c r="AF907">
        <f>Table1[[#This Row],[cnt]]</f>
        <v>26</v>
      </c>
    </row>
    <row r="908" spans="1:32" ht="15" thickBot="1" x14ac:dyDescent="0.35">
      <c r="A908" s="26">
        <v>907</v>
      </c>
      <c r="B908" s="17">
        <v>40584</v>
      </c>
      <c r="C908" s="10">
        <v>1</v>
      </c>
      <c r="D908" s="10">
        <v>0</v>
      </c>
      <c r="E908" s="10">
        <v>2</v>
      </c>
      <c r="F908" s="10">
        <v>7</v>
      </c>
      <c r="G908" s="18" t="b">
        <v>0</v>
      </c>
      <c r="H908" s="10">
        <v>4</v>
      </c>
      <c r="I908" s="10">
        <v>1</v>
      </c>
      <c r="J908" s="10">
        <v>0.1</v>
      </c>
      <c r="K908" s="10">
        <v>7.5800000000000006E-2</v>
      </c>
      <c r="L908" s="10">
        <v>0.5</v>
      </c>
      <c r="M908" s="10">
        <v>0.41789999999999999</v>
      </c>
      <c r="N908" s="10">
        <v>0</v>
      </c>
      <c r="O908" s="10">
        <v>99</v>
      </c>
      <c r="P908" s="10">
        <v>99</v>
      </c>
      <c r="Q908" s="31">
        <v>907</v>
      </c>
      <c r="R908" s="32">
        <v>40584</v>
      </c>
      <c r="S908" s="33" t="str">
        <f t="shared" si="112"/>
        <v>Winter</v>
      </c>
      <c r="T908" s="33">
        <f>2011 + Table1[[#This Row],[yr]]</f>
        <v>2011</v>
      </c>
      <c r="U908" s="33" t="str">
        <f t="shared" si="113"/>
        <v>February</v>
      </c>
      <c r="V908" s="33" t="str">
        <f t="shared" si="114"/>
        <v>07 AM</v>
      </c>
      <c r="W908" s="33" t="b">
        <f>Table1[[#This Row],[holiday]]</f>
        <v>0</v>
      </c>
      <c r="X908" s="33" t="str">
        <f t="shared" si="115"/>
        <v>Thursday</v>
      </c>
      <c r="Y908" s="33" t="str">
        <f t="shared" si="116"/>
        <v>Clear</v>
      </c>
      <c r="Z908" s="33" t="str">
        <f t="shared" si="117"/>
        <v>4.1 °C</v>
      </c>
      <c r="AA908" s="33" t="str">
        <f t="shared" si="117"/>
        <v>3.1 °C</v>
      </c>
      <c r="AB908" s="33" t="str">
        <f t="shared" si="118"/>
        <v>50 %</v>
      </c>
      <c r="AC908" s="33" t="str">
        <f t="shared" si="119"/>
        <v>28 km/h</v>
      </c>
      <c r="AD908" s="33">
        <f>Table1[[#This Row],[casual]]</f>
        <v>0</v>
      </c>
      <c r="AE908" s="33">
        <f>Table1[[#This Row],[registered]]</f>
        <v>99</v>
      </c>
      <c r="AF908" s="33">
        <f>Table1[[#This Row],[cnt]]</f>
        <v>99</v>
      </c>
    </row>
    <row r="909" spans="1:32" ht="15" thickBot="1" x14ac:dyDescent="0.35">
      <c r="A909" s="26">
        <v>908</v>
      </c>
      <c r="B909" s="17">
        <v>40584</v>
      </c>
      <c r="C909" s="10">
        <v>1</v>
      </c>
      <c r="D909" s="10">
        <v>0</v>
      </c>
      <c r="E909" s="10">
        <v>2</v>
      </c>
      <c r="F909" s="10">
        <v>8</v>
      </c>
      <c r="G909" s="18" t="b">
        <v>0</v>
      </c>
      <c r="H909" s="10">
        <v>4</v>
      </c>
      <c r="I909" s="10">
        <v>1</v>
      </c>
      <c r="J909" s="10">
        <v>0.1</v>
      </c>
      <c r="K909" s="10">
        <v>7.5800000000000006E-2</v>
      </c>
      <c r="L909" s="10">
        <v>0.49</v>
      </c>
      <c r="M909" s="10">
        <v>0.32840000000000003</v>
      </c>
      <c r="N909" s="10">
        <v>5</v>
      </c>
      <c r="O909" s="10">
        <v>173</v>
      </c>
      <c r="P909" s="10">
        <v>178</v>
      </c>
      <c r="Q909" s="10">
        <v>908</v>
      </c>
      <c r="R909" s="17">
        <v>40584</v>
      </c>
      <c r="S909" t="str">
        <f t="shared" si="112"/>
        <v>Winter</v>
      </c>
      <c r="T909">
        <f>2011 + Table1[[#This Row],[yr]]</f>
        <v>2011</v>
      </c>
      <c r="U909" t="str">
        <f t="shared" si="113"/>
        <v>February</v>
      </c>
      <c r="V909" t="str">
        <f t="shared" si="114"/>
        <v>08 AM</v>
      </c>
      <c r="W909" t="b">
        <f>Table1[[#This Row],[holiday]]</f>
        <v>0</v>
      </c>
      <c r="X909" t="str">
        <f t="shared" si="115"/>
        <v>Thursday</v>
      </c>
      <c r="Y909" t="str">
        <f t="shared" si="116"/>
        <v>Clear</v>
      </c>
      <c r="Z909" t="str">
        <f t="shared" si="117"/>
        <v>4.1 °C</v>
      </c>
      <c r="AA909" t="str">
        <f t="shared" si="117"/>
        <v>3.1 °C</v>
      </c>
      <c r="AB909" t="str">
        <f t="shared" si="118"/>
        <v>49 %</v>
      </c>
      <c r="AC909" t="str">
        <f t="shared" si="119"/>
        <v>22 km/h</v>
      </c>
      <c r="AD909">
        <f>Table1[[#This Row],[casual]]</f>
        <v>5</v>
      </c>
      <c r="AE909">
        <f>Table1[[#This Row],[registered]]</f>
        <v>173</v>
      </c>
      <c r="AF909">
        <f>Table1[[#This Row],[cnt]]</f>
        <v>178</v>
      </c>
    </row>
    <row r="910" spans="1:32" ht="15" thickBot="1" x14ac:dyDescent="0.35">
      <c r="A910" s="26">
        <v>909</v>
      </c>
      <c r="B910" s="17">
        <v>40584</v>
      </c>
      <c r="C910" s="10">
        <v>1</v>
      </c>
      <c r="D910" s="10">
        <v>0</v>
      </c>
      <c r="E910" s="10">
        <v>2</v>
      </c>
      <c r="F910" s="10">
        <v>9</v>
      </c>
      <c r="G910" s="18" t="b">
        <v>0</v>
      </c>
      <c r="H910" s="10">
        <v>4</v>
      </c>
      <c r="I910" s="10">
        <v>1</v>
      </c>
      <c r="J910" s="10">
        <v>0.12</v>
      </c>
      <c r="K910" s="10">
        <v>0.1061</v>
      </c>
      <c r="L910" s="10">
        <v>0.42</v>
      </c>
      <c r="M910" s="10">
        <v>0.35820000000000002</v>
      </c>
      <c r="N910" s="10">
        <v>1</v>
      </c>
      <c r="O910" s="10">
        <v>121</v>
      </c>
      <c r="P910" s="10">
        <v>122</v>
      </c>
      <c r="Q910" s="31">
        <v>909</v>
      </c>
      <c r="R910" s="32">
        <v>40584</v>
      </c>
      <c r="S910" s="33" t="str">
        <f t="shared" si="112"/>
        <v>Winter</v>
      </c>
      <c r="T910" s="33">
        <f>2011 + Table1[[#This Row],[yr]]</f>
        <v>2011</v>
      </c>
      <c r="U910" s="33" t="str">
        <f t="shared" si="113"/>
        <v>February</v>
      </c>
      <c r="V910" s="33" t="str">
        <f t="shared" si="114"/>
        <v>09 AM</v>
      </c>
      <c r="W910" s="33" t="b">
        <f>Table1[[#This Row],[holiday]]</f>
        <v>0</v>
      </c>
      <c r="X910" s="33" t="str">
        <f t="shared" si="115"/>
        <v>Thursday</v>
      </c>
      <c r="Y910" s="33" t="str">
        <f t="shared" si="116"/>
        <v>Clear</v>
      </c>
      <c r="Z910" s="33" t="str">
        <f t="shared" si="117"/>
        <v>4.9 °C</v>
      </c>
      <c r="AA910" s="33" t="str">
        <f t="shared" si="117"/>
        <v>4.4 °C</v>
      </c>
      <c r="AB910" s="33" t="str">
        <f t="shared" si="118"/>
        <v>42 %</v>
      </c>
      <c r="AC910" s="33" t="str">
        <f t="shared" si="119"/>
        <v>24 km/h</v>
      </c>
      <c r="AD910" s="33">
        <f>Table1[[#This Row],[casual]]</f>
        <v>1</v>
      </c>
      <c r="AE910" s="33">
        <f>Table1[[#This Row],[registered]]</f>
        <v>121</v>
      </c>
      <c r="AF910" s="33">
        <f>Table1[[#This Row],[cnt]]</f>
        <v>122</v>
      </c>
    </row>
    <row r="911" spans="1:32" ht="15" thickBot="1" x14ac:dyDescent="0.35">
      <c r="A911" s="26">
        <v>910</v>
      </c>
      <c r="B911" s="17">
        <v>40584</v>
      </c>
      <c r="C911" s="10">
        <v>1</v>
      </c>
      <c r="D911" s="10">
        <v>0</v>
      </c>
      <c r="E911" s="10">
        <v>2</v>
      </c>
      <c r="F911" s="10">
        <v>10</v>
      </c>
      <c r="G911" s="18" t="b">
        <v>0</v>
      </c>
      <c r="H911" s="10">
        <v>4</v>
      </c>
      <c r="I911" s="10">
        <v>1</v>
      </c>
      <c r="J911" s="10">
        <v>0.12</v>
      </c>
      <c r="K911" s="10">
        <v>0.1061</v>
      </c>
      <c r="L911" s="10">
        <v>0.42</v>
      </c>
      <c r="M911" s="10">
        <v>0.29849999999999999</v>
      </c>
      <c r="N911" s="10">
        <v>1</v>
      </c>
      <c r="O911" s="10">
        <v>34</v>
      </c>
      <c r="P911" s="10">
        <v>35</v>
      </c>
      <c r="Q911" s="10">
        <v>910</v>
      </c>
      <c r="R911" s="17">
        <v>40584</v>
      </c>
      <c r="S911" t="str">
        <f t="shared" si="112"/>
        <v>Winter</v>
      </c>
      <c r="T911">
        <f>2011 + Table1[[#This Row],[yr]]</f>
        <v>2011</v>
      </c>
      <c r="U911" t="str">
        <f t="shared" si="113"/>
        <v>February</v>
      </c>
      <c r="V911" t="str">
        <f t="shared" si="114"/>
        <v>10 AM</v>
      </c>
      <c r="W911" t="b">
        <f>Table1[[#This Row],[holiday]]</f>
        <v>0</v>
      </c>
      <c r="X911" t="str">
        <f t="shared" si="115"/>
        <v>Thursday</v>
      </c>
      <c r="Y911" t="str">
        <f t="shared" si="116"/>
        <v>Clear</v>
      </c>
      <c r="Z911" t="str">
        <f t="shared" si="117"/>
        <v>4.9 °C</v>
      </c>
      <c r="AA911" t="str">
        <f t="shared" si="117"/>
        <v>4.4 °C</v>
      </c>
      <c r="AB911" t="str">
        <f t="shared" si="118"/>
        <v>42 %</v>
      </c>
      <c r="AC911" t="str">
        <f t="shared" si="119"/>
        <v>20 km/h</v>
      </c>
      <c r="AD911">
        <f>Table1[[#This Row],[casual]]</f>
        <v>1</v>
      </c>
      <c r="AE911">
        <f>Table1[[#This Row],[registered]]</f>
        <v>34</v>
      </c>
      <c r="AF911">
        <f>Table1[[#This Row],[cnt]]</f>
        <v>35</v>
      </c>
    </row>
    <row r="912" spans="1:32" ht="15" thickBot="1" x14ac:dyDescent="0.35">
      <c r="A912" s="26">
        <v>911</v>
      </c>
      <c r="B912" s="17">
        <v>40584</v>
      </c>
      <c r="C912" s="10">
        <v>1</v>
      </c>
      <c r="D912" s="10">
        <v>0</v>
      </c>
      <c r="E912" s="10">
        <v>2</v>
      </c>
      <c r="F912" s="10">
        <v>11</v>
      </c>
      <c r="G912" s="18" t="b">
        <v>0</v>
      </c>
      <c r="H912" s="10">
        <v>4</v>
      </c>
      <c r="I912" s="10">
        <v>1</v>
      </c>
      <c r="J912" s="10">
        <v>0.14000000000000001</v>
      </c>
      <c r="K912" s="10">
        <v>0.1212</v>
      </c>
      <c r="L912" s="10">
        <v>0.39</v>
      </c>
      <c r="M912" s="10">
        <v>0.35820000000000002</v>
      </c>
      <c r="N912" s="10">
        <v>1</v>
      </c>
      <c r="O912" s="10">
        <v>44</v>
      </c>
      <c r="P912" s="10">
        <v>45</v>
      </c>
      <c r="Q912" s="31">
        <v>911</v>
      </c>
      <c r="R912" s="32">
        <v>40584</v>
      </c>
      <c r="S912" s="33" t="str">
        <f t="shared" si="112"/>
        <v>Winter</v>
      </c>
      <c r="T912" s="33">
        <f>2011 + Table1[[#This Row],[yr]]</f>
        <v>2011</v>
      </c>
      <c r="U912" s="33" t="str">
        <f t="shared" si="113"/>
        <v>February</v>
      </c>
      <c r="V912" s="33" t="str">
        <f t="shared" si="114"/>
        <v>11 AM</v>
      </c>
      <c r="W912" s="33" t="b">
        <f>Table1[[#This Row],[holiday]]</f>
        <v>0</v>
      </c>
      <c r="X912" s="33" t="str">
        <f t="shared" si="115"/>
        <v>Thursday</v>
      </c>
      <c r="Y912" s="33" t="str">
        <f t="shared" si="116"/>
        <v>Clear</v>
      </c>
      <c r="Z912" s="33" t="str">
        <f t="shared" si="117"/>
        <v>5.7 °C</v>
      </c>
      <c r="AA912" s="33" t="str">
        <f t="shared" si="117"/>
        <v>5 °C</v>
      </c>
      <c r="AB912" s="33" t="str">
        <f t="shared" si="118"/>
        <v>39 %</v>
      </c>
      <c r="AC912" s="33" t="str">
        <f t="shared" si="119"/>
        <v>24 km/h</v>
      </c>
      <c r="AD912" s="33">
        <f>Table1[[#This Row],[casual]]</f>
        <v>1</v>
      </c>
      <c r="AE912" s="33">
        <f>Table1[[#This Row],[registered]]</f>
        <v>44</v>
      </c>
      <c r="AF912" s="33">
        <f>Table1[[#This Row],[cnt]]</f>
        <v>45</v>
      </c>
    </row>
    <row r="913" spans="1:32" ht="15" thickBot="1" x14ac:dyDescent="0.35">
      <c r="A913" s="26">
        <v>912</v>
      </c>
      <c r="B913" s="17">
        <v>40584</v>
      </c>
      <c r="C913" s="10">
        <v>1</v>
      </c>
      <c r="D913" s="10">
        <v>0</v>
      </c>
      <c r="E913" s="10">
        <v>2</v>
      </c>
      <c r="F913" s="10">
        <v>12</v>
      </c>
      <c r="G913" s="18" t="b">
        <v>0</v>
      </c>
      <c r="H913" s="10">
        <v>4</v>
      </c>
      <c r="I913" s="10">
        <v>1</v>
      </c>
      <c r="J913" s="10">
        <v>0.16</v>
      </c>
      <c r="K913" s="10">
        <v>0.13639999999999999</v>
      </c>
      <c r="L913" s="10">
        <v>0.34</v>
      </c>
      <c r="M913" s="10">
        <v>0.3881</v>
      </c>
      <c r="N913" s="10">
        <v>4</v>
      </c>
      <c r="O913" s="10">
        <v>65</v>
      </c>
      <c r="P913" s="10">
        <v>69</v>
      </c>
      <c r="Q913" s="10">
        <v>912</v>
      </c>
      <c r="R913" s="17">
        <v>40584</v>
      </c>
      <c r="S913" t="str">
        <f t="shared" si="112"/>
        <v>Winter</v>
      </c>
      <c r="T913">
        <f>2011 + Table1[[#This Row],[yr]]</f>
        <v>2011</v>
      </c>
      <c r="U913" t="str">
        <f t="shared" si="113"/>
        <v>February</v>
      </c>
      <c r="V913" t="str">
        <f t="shared" si="114"/>
        <v>12 PM</v>
      </c>
      <c r="W913" t="b">
        <f>Table1[[#This Row],[holiday]]</f>
        <v>0</v>
      </c>
      <c r="X913" t="str">
        <f t="shared" si="115"/>
        <v>Thursday</v>
      </c>
      <c r="Y913" t="str">
        <f t="shared" si="116"/>
        <v>Clear</v>
      </c>
      <c r="Z913" t="str">
        <f t="shared" si="117"/>
        <v>6.6 °C</v>
      </c>
      <c r="AA913" t="str">
        <f t="shared" si="117"/>
        <v>5.6 °C</v>
      </c>
      <c r="AB913" t="str">
        <f t="shared" si="118"/>
        <v>34 %</v>
      </c>
      <c r="AC913" t="str">
        <f t="shared" si="119"/>
        <v>26 km/h</v>
      </c>
      <c r="AD913">
        <f>Table1[[#This Row],[casual]]</f>
        <v>4</v>
      </c>
      <c r="AE913">
        <f>Table1[[#This Row],[registered]]</f>
        <v>65</v>
      </c>
      <c r="AF913">
        <f>Table1[[#This Row],[cnt]]</f>
        <v>69</v>
      </c>
    </row>
    <row r="914" spans="1:32" ht="15" thickBot="1" x14ac:dyDescent="0.35">
      <c r="A914" s="26">
        <v>913</v>
      </c>
      <c r="B914" s="17">
        <v>40584</v>
      </c>
      <c r="C914" s="10">
        <v>1</v>
      </c>
      <c r="D914" s="10">
        <v>0</v>
      </c>
      <c r="E914" s="10">
        <v>2</v>
      </c>
      <c r="F914" s="10">
        <v>13</v>
      </c>
      <c r="G914" s="18" t="b">
        <v>0</v>
      </c>
      <c r="H914" s="10">
        <v>4</v>
      </c>
      <c r="I914" s="10">
        <v>1</v>
      </c>
      <c r="J914" s="10">
        <v>0.18</v>
      </c>
      <c r="K914" s="10">
        <v>0.16669999999999999</v>
      </c>
      <c r="L914" s="10">
        <v>0.28999999999999998</v>
      </c>
      <c r="M914" s="10">
        <v>0.29849999999999999</v>
      </c>
      <c r="N914" s="10">
        <v>3</v>
      </c>
      <c r="O914" s="10">
        <v>59</v>
      </c>
      <c r="P914" s="10">
        <v>62</v>
      </c>
      <c r="Q914" s="31">
        <v>913</v>
      </c>
      <c r="R914" s="32">
        <v>40584</v>
      </c>
      <c r="S914" s="33" t="str">
        <f t="shared" si="112"/>
        <v>Winter</v>
      </c>
      <c r="T914" s="33">
        <f>2011 + Table1[[#This Row],[yr]]</f>
        <v>2011</v>
      </c>
      <c r="U914" s="33" t="str">
        <f t="shared" si="113"/>
        <v>February</v>
      </c>
      <c r="V914" s="33" t="str">
        <f t="shared" si="114"/>
        <v>01 PM</v>
      </c>
      <c r="W914" s="33" t="b">
        <f>Table1[[#This Row],[holiday]]</f>
        <v>0</v>
      </c>
      <c r="X914" s="33" t="str">
        <f t="shared" si="115"/>
        <v>Thursday</v>
      </c>
      <c r="Y914" s="33" t="str">
        <f t="shared" si="116"/>
        <v>Clear</v>
      </c>
      <c r="Z914" s="33" t="str">
        <f t="shared" si="117"/>
        <v>7.4 °C</v>
      </c>
      <c r="AA914" s="33" t="str">
        <f t="shared" si="117"/>
        <v>6.8 °C</v>
      </c>
      <c r="AB914" s="33" t="str">
        <f t="shared" si="118"/>
        <v>29 %</v>
      </c>
      <c r="AC914" s="33" t="str">
        <f t="shared" si="119"/>
        <v>20 km/h</v>
      </c>
      <c r="AD914" s="33">
        <f>Table1[[#This Row],[casual]]</f>
        <v>3</v>
      </c>
      <c r="AE914" s="33">
        <f>Table1[[#This Row],[registered]]</f>
        <v>59</v>
      </c>
      <c r="AF914" s="33">
        <f>Table1[[#This Row],[cnt]]</f>
        <v>62</v>
      </c>
    </row>
    <row r="915" spans="1:32" ht="15" thickBot="1" x14ac:dyDescent="0.35">
      <c r="A915" s="26">
        <v>914</v>
      </c>
      <c r="B915" s="17">
        <v>40584</v>
      </c>
      <c r="C915" s="10">
        <v>1</v>
      </c>
      <c r="D915" s="10">
        <v>0</v>
      </c>
      <c r="E915" s="10">
        <v>2</v>
      </c>
      <c r="F915" s="10">
        <v>14</v>
      </c>
      <c r="G915" s="18" t="b">
        <v>0</v>
      </c>
      <c r="H915" s="10">
        <v>4</v>
      </c>
      <c r="I915" s="10">
        <v>1</v>
      </c>
      <c r="J915" s="10">
        <v>0.2</v>
      </c>
      <c r="K915" s="10">
        <v>0.18179999999999999</v>
      </c>
      <c r="L915" s="10">
        <v>0.27</v>
      </c>
      <c r="M915" s="10">
        <v>0.28360000000000002</v>
      </c>
      <c r="N915" s="10">
        <v>6</v>
      </c>
      <c r="O915" s="10">
        <v>42</v>
      </c>
      <c r="P915" s="10">
        <v>48</v>
      </c>
      <c r="Q915" s="10">
        <v>914</v>
      </c>
      <c r="R915" s="17">
        <v>40584</v>
      </c>
      <c r="S915" t="str">
        <f t="shared" si="112"/>
        <v>Winter</v>
      </c>
      <c r="T915">
        <f>2011 + Table1[[#This Row],[yr]]</f>
        <v>2011</v>
      </c>
      <c r="U915" t="str">
        <f t="shared" si="113"/>
        <v>February</v>
      </c>
      <c r="V915" t="str">
        <f t="shared" si="114"/>
        <v>02 PM</v>
      </c>
      <c r="W915" t="b">
        <f>Table1[[#This Row],[holiday]]</f>
        <v>0</v>
      </c>
      <c r="X915" t="str">
        <f t="shared" si="115"/>
        <v>Thursday</v>
      </c>
      <c r="Y915" t="str">
        <f t="shared" si="116"/>
        <v>Clear</v>
      </c>
      <c r="Z915" t="str">
        <f t="shared" si="117"/>
        <v>8.2 °C</v>
      </c>
      <c r="AA915" t="str">
        <f t="shared" si="117"/>
        <v>7.5 °C</v>
      </c>
      <c r="AB915" t="str">
        <f t="shared" si="118"/>
        <v>27 %</v>
      </c>
      <c r="AC915" t="str">
        <f t="shared" si="119"/>
        <v>19 km/h</v>
      </c>
      <c r="AD915">
        <f>Table1[[#This Row],[casual]]</f>
        <v>6</v>
      </c>
      <c r="AE915">
        <f>Table1[[#This Row],[registered]]</f>
        <v>42</v>
      </c>
      <c r="AF915">
        <f>Table1[[#This Row],[cnt]]</f>
        <v>48</v>
      </c>
    </row>
    <row r="916" spans="1:32" ht="15" thickBot="1" x14ac:dyDescent="0.35">
      <c r="A916" s="26">
        <v>915</v>
      </c>
      <c r="B916" s="17">
        <v>40584</v>
      </c>
      <c r="C916" s="10">
        <v>1</v>
      </c>
      <c r="D916" s="10">
        <v>0</v>
      </c>
      <c r="E916" s="10">
        <v>2</v>
      </c>
      <c r="F916" s="10">
        <v>15</v>
      </c>
      <c r="G916" s="18" t="b">
        <v>0</v>
      </c>
      <c r="H916" s="10">
        <v>4</v>
      </c>
      <c r="I916" s="10">
        <v>1</v>
      </c>
      <c r="J916" s="10">
        <v>0.2</v>
      </c>
      <c r="K916" s="10">
        <v>0.19700000000000001</v>
      </c>
      <c r="L916" s="10">
        <v>0.25</v>
      </c>
      <c r="M916" s="10">
        <v>0.25369999999999998</v>
      </c>
      <c r="N916" s="10">
        <v>0</v>
      </c>
      <c r="O916" s="10">
        <v>50</v>
      </c>
      <c r="P916" s="10">
        <v>50</v>
      </c>
      <c r="Q916" s="31">
        <v>915</v>
      </c>
      <c r="R916" s="32">
        <v>40584</v>
      </c>
      <c r="S916" s="33" t="str">
        <f t="shared" si="112"/>
        <v>Winter</v>
      </c>
      <c r="T916" s="33">
        <f>2011 + Table1[[#This Row],[yr]]</f>
        <v>2011</v>
      </c>
      <c r="U916" s="33" t="str">
        <f t="shared" si="113"/>
        <v>February</v>
      </c>
      <c r="V916" s="33" t="str">
        <f t="shared" si="114"/>
        <v>03 PM</v>
      </c>
      <c r="W916" s="33" t="b">
        <f>Table1[[#This Row],[holiday]]</f>
        <v>0</v>
      </c>
      <c r="X916" s="33" t="str">
        <f t="shared" si="115"/>
        <v>Thursday</v>
      </c>
      <c r="Y916" s="33" t="str">
        <f t="shared" si="116"/>
        <v>Clear</v>
      </c>
      <c r="Z916" s="33" t="str">
        <f t="shared" si="117"/>
        <v>8.2 °C</v>
      </c>
      <c r="AA916" s="33" t="str">
        <f t="shared" si="117"/>
        <v>8.1 °C</v>
      </c>
      <c r="AB916" s="33" t="str">
        <f t="shared" si="118"/>
        <v>25 %</v>
      </c>
      <c r="AC916" s="33" t="str">
        <f t="shared" si="119"/>
        <v>17 km/h</v>
      </c>
      <c r="AD916" s="33">
        <f>Table1[[#This Row],[casual]]</f>
        <v>0</v>
      </c>
      <c r="AE916" s="33">
        <f>Table1[[#This Row],[registered]]</f>
        <v>50</v>
      </c>
      <c r="AF916" s="33">
        <f>Table1[[#This Row],[cnt]]</f>
        <v>50</v>
      </c>
    </row>
    <row r="917" spans="1:32" ht="15" thickBot="1" x14ac:dyDescent="0.35">
      <c r="A917" s="26">
        <v>916</v>
      </c>
      <c r="B917" s="17">
        <v>40584</v>
      </c>
      <c r="C917" s="10">
        <v>1</v>
      </c>
      <c r="D917" s="10">
        <v>0</v>
      </c>
      <c r="E917" s="10">
        <v>2</v>
      </c>
      <c r="F917" s="10">
        <v>16</v>
      </c>
      <c r="G917" s="18" t="b">
        <v>0</v>
      </c>
      <c r="H917" s="10">
        <v>4</v>
      </c>
      <c r="I917" s="10">
        <v>1</v>
      </c>
      <c r="J917" s="10">
        <v>0.2</v>
      </c>
      <c r="K917" s="10">
        <v>0.18179999999999999</v>
      </c>
      <c r="L917" s="10">
        <v>0.27</v>
      </c>
      <c r="M917" s="10">
        <v>0.29849999999999999</v>
      </c>
      <c r="N917" s="10">
        <v>4</v>
      </c>
      <c r="O917" s="10">
        <v>76</v>
      </c>
      <c r="P917" s="10">
        <v>80</v>
      </c>
      <c r="Q917" s="10">
        <v>916</v>
      </c>
      <c r="R917" s="17">
        <v>40584</v>
      </c>
      <c r="S917" t="str">
        <f t="shared" si="112"/>
        <v>Winter</v>
      </c>
      <c r="T917">
        <f>2011 + Table1[[#This Row],[yr]]</f>
        <v>2011</v>
      </c>
      <c r="U917" t="str">
        <f t="shared" si="113"/>
        <v>February</v>
      </c>
      <c r="V917" t="str">
        <f t="shared" si="114"/>
        <v>04 PM</v>
      </c>
      <c r="W917" t="b">
        <f>Table1[[#This Row],[holiday]]</f>
        <v>0</v>
      </c>
      <c r="X917" t="str">
        <f t="shared" si="115"/>
        <v>Thursday</v>
      </c>
      <c r="Y917" t="str">
        <f t="shared" si="116"/>
        <v>Clear</v>
      </c>
      <c r="Z917" t="str">
        <f t="shared" si="117"/>
        <v>8.2 °C</v>
      </c>
      <c r="AA917" t="str">
        <f t="shared" si="117"/>
        <v>7.5 °C</v>
      </c>
      <c r="AB917" t="str">
        <f t="shared" si="118"/>
        <v>27 %</v>
      </c>
      <c r="AC917" t="str">
        <f t="shared" si="119"/>
        <v>20 km/h</v>
      </c>
      <c r="AD917">
        <f>Table1[[#This Row],[casual]]</f>
        <v>4</v>
      </c>
      <c r="AE917">
        <f>Table1[[#This Row],[registered]]</f>
        <v>76</v>
      </c>
      <c r="AF917">
        <f>Table1[[#This Row],[cnt]]</f>
        <v>80</v>
      </c>
    </row>
    <row r="918" spans="1:32" ht="15" thickBot="1" x14ac:dyDescent="0.35">
      <c r="A918" s="26">
        <v>917</v>
      </c>
      <c r="B918" s="17">
        <v>40584</v>
      </c>
      <c r="C918" s="10">
        <v>1</v>
      </c>
      <c r="D918" s="10">
        <v>0</v>
      </c>
      <c r="E918" s="10">
        <v>2</v>
      </c>
      <c r="F918" s="10">
        <v>17</v>
      </c>
      <c r="G918" s="18" t="b">
        <v>0</v>
      </c>
      <c r="H918" s="10">
        <v>4</v>
      </c>
      <c r="I918" s="10">
        <v>1</v>
      </c>
      <c r="J918" s="10">
        <v>0.18</v>
      </c>
      <c r="K918" s="10">
        <v>0.18179999999999999</v>
      </c>
      <c r="L918" s="10">
        <v>0.26</v>
      </c>
      <c r="M918" s="10">
        <v>0.19400000000000001</v>
      </c>
      <c r="N918" s="10">
        <v>6</v>
      </c>
      <c r="O918" s="10">
        <v>159</v>
      </c>
      <c r="P918" s="10">
        <v>165</v>
      </c>
      <c r="Q918" s="31">
        <v>917</v>
      </c>
      <c r="R918" s="32">
        <v>40584</v>
      </c>
      <c r="S918" s="33" t="str">
        <f t="shared" si="112"/>
        <v>Winter</v>
      </c>
      <c r="T918" s="33">
        <f>2011 + Table1[[#This Row],[yr]]</f>
        <v>2011</v>
      </c>
      <c r="U918" s="33" t="str">
        <f t="shared" si="113"/>
        <v>February</v>
      </c>
      <c r="V918" s="33" t="str">
        <f t="shared" si="114"/>
        <v>05 PM</v>
      </c>
      <c r="W918" s="33" t="b">
        <f>Table1[[#This Row],[holiday]]</f>
        <v>0</v>
      </c>
      <c r="X918" s="33" t="str">
        <f t="shared" si="115"/>
        <v>Thursday</v>
      </c>
      <c r="Y918" s="33" t="str">
        <f t="shared" si="116"/>
        <v>Clear</v>
      </c>
      <c r="Z918" s="33" t="str">
        <f t="shared" si="117"/>
        <v>7.4 °C</v>
      </c>
      <c r="AA918" s="33" t="str">
        <f t="shared" si="117"/>
        <v>7.5 °C</v>
      </c>
      <c r="AB918" s="33" t="str">
        <f t="shared" si="118"/>
        <v>26 %</v>
      </c>
      <c r="AC918" s="33" t="str">
        <f t="shared" si="119"/>
        <v>13 km/h</v>
      </c>
      <c r="AD918" s="33">
        <f>Table1[[#This Row],[casual]]</f>
        <v>6</v>
      </c>
      <c r="AE918" s="33">
        <f>Table1[[#This Row],[registered]]</f>
        <v>159</v>
      </c>
      <c r="AF918" s="33">
        <f>Table1[[#This Row],[cnt]]</f>
        <v>165</v>
      </c>
    </row>
    <row r="919" spans="1:32" ht="15" thickBot="1" x14ac:dyDescent="0.35">
      <c r="A919" s="26">
        <v>918</v>
      </c>
      <c r="B919" s="17">
        <v>40584</v>
      </c>
      <c r="C919" s="10">
        <v>1</v>
      </c>
      <c r="D919" s="10">
        <v>0</v>
      </c>
      <c r="E919" s="10">
        <v>2</v>
      </c>
      <c r="F919" s="10">
        <v>18</v>
      </c>
      <c r="G919" s="18" t="b">
        <v>0</v>
      </c>
      <c r="H919" s="10">
        <v>4</v>
      </c>
      <c r="I919" s="10">
        <v>1</v>
      </c>
      <c r="J919" s="10">
        <v>0.16</v>
      </c>
      <c r="K919" s="10">
        <v>0.18179999999999999</v>
      </c>
      <c r="L919" s="10">
        <v>0.28000000000000003</v>
      </c>
      <c r="M919" s="10">
        <v>0.1343</v>
      </c>
      <c r="N919" s="10">
        <v>3</v>
      </c>
      <c r="O919" s="10">
        <v>157</v>
      </c>
      <c r="P919" s="10">
        <v>160</v>
      </c>
      <c r="Q919" s="10">
        <v>918</v>
      </c>
      <c r="R919" s="17">
        <v>40584</v>
      </c>
      <c r="S919" t="str">
        <f t="shared" si="112"/>
        <v>Winter</v>
      </c>
      <c r="T919">
        <f>2011 + Table1[[#This Row],[yr]]</f>
        <v>2011</v>
      </c>
      <c r="U919" t="str">
        <f t="shared" si="113"/>
        <v>February</v>
      </c>
      <c r="V919" t="str">
        <f t="shared" si="114"/>
        <v>06 PM</v>
      </c>
      <c r="W919" t="b">
        <f>Table1[[#This Row],[holiday]]</f>
        <v>0</v>
      </c>
      <c r="X919" t="str">
        <f t="shared" si="115"/>
        <v>Thursday</v>
      </c>
      <c r="Y919" t="str">
        <f t="shared" si="116"/>
        <v>Clear</v>
      </c>
      <c r="Z919" t="str">
        <f t="shared" si="117"/>
        <v>6.6 °C</v>
      </c>
      <c r="AA919" t="str">
        <f t="shared" si="117"/>
        <v>7.5 °C</v>
      </c>
      <c r="AB919" t="str">
        <f t="shared" si="118"/>
        <v>28 %</v>
      </c>
      <c r="AC919" t="str">
        <f t="shared" si="119"/>
        <v>9 km/h</v>
      </c>
      <c r="AD919">
        <f>Table1[[#This Row],[casual]]</f>
        <v>3</v>
      </c>
      <c r="AE919">
        <f>Table1[[#This Row],[registered]]</f>
        <v>157</v>
      </c>
      <c r="AF919">
        <f>Table1[[#This Row],[cnt]]</f>
        <v>160</v>
      </c>
    </row>
    <row r="920" spans="1:32" ht="15" thickBot="1" x14ac:dyDescent="0.35">
      <c r="A920" s="26">
        <v>919</v>
      </c>
      <c r="B920" s="17">
        <v>40584</v>
      </c>
      <c r="C920" s="10">
        <v>1</v>
      </c>
      <c r="D920" s="10">
        <v>0</v>
      </c>
      <c r="E920" s="10">
        <v>2</v>
      </c>
      <c r="F920" s="10">
        <v>19</v>
      </c>
      <c r="G920" s="18" t="b">
        <v>0</v>
      </c>
      <c r="H920" s="10">
        <v>4</v>
      </c>
      <c r="I920" s="10">
        <v>1</v>
      </c>
      <c r="J920" s="10">
        <v>0.14000000000000001</v>
      </c>
      <c r="K920" s="10">
        <v>0.16669999999999999</v>
      </c>
      <c r="L920" s="10">
        <v>0.28000000000000003</v>
      </c>
      <c r="M920" s="10">
        <v>0.1045</v>
      </c>
      <c r="N920" s="10">
        <v>2</v>
      </c>
      <c r="O920" s="10">
        <v>110</v>
      </c>
      <c r="P920" s="10">
        <v>112</v>
      </c>
      <c r="Q920" s="31">
        <v>919</v>
      </c>
      <c r="R920" s="32">
        <v>40584</v>
      </c>
      <c r="S920" s="33" t="str">
        <f t="shared" si="112"/>
        <v>Winter</v>
      </c>
      <c r="T920" s="33">
        <f>2011 + Table1[[#This Row],[yr]]</f>
        <v>2011</v>
      </c>
      <c r="U920" s="33" t="str">
        <f t="shared" si="113"/>
        <v>February</v>
      </c>
      <c r="V920" s="33" t="str">
        <f t="shared" si="114"/>
        <v>07 PM</v>
      </c>
      <c r="W920" s="33" t="b">
        <f>Table1[[#This Row],[holiday]]</f>
        <v>0</v>
      </c>
      <c r="X920" s="33" t="str">
        <f t="shared" si="115"/>
        <v>Thursday</v>
      </c>
      <c r="Y920" s="33" t="str">
        <f t="shared" si="116"/>
        <v>Clear</v>
      </c>
      <c r="Z920" s="33" t="str">
        <f t="shared" si="117"/>
        <v>5.7 °C</v>
      </c>
      <c r="AA920" s="33" t="str">
        <f t="shared" si="117"/>
        <v>6.8 °C</v>
      </c>
      <c r="AB920" s="33" t="str">
        <f t="shared" si="118"/>
        <v>28 %</v>
      </c>
      <c r="AC920" s="33" t="str">
        <f t="shared" si="119"/>
        <v>7 km/h</v>
      </c>
      <c r="AD920" s="33">
        <f>Table1[[#This Row],[casual]]</f>
        <v>2</v>
      </c>
      <c r="AE920" s="33">
        <f>Table1[[#This Row],[registered]]</f>
        <v>110</v>
      </c>
      <c r="AF920" s="33">
        <f>Table1[[#This Row],[cnt]]</f>
        <v>112</v>
      </c>
    </row>
    <row r="921" spans="1:32" ht="15" thickBot="1" x14ac:dyDescent="0.35">
      <c r="A921" s="26">
        <v>920</v>
      </c>
      <c r="B921" s="17">
        <v>40584</v>
      </c>
      <c r="C921" s="10">
        <v>1</v>
      </c>
      <c r="D921" s="10">
        <v>0</v>
      </c>
      <c r="E921" s="10">
        <v>2</v>
      </c>
      <c r="F921" s="10">
        <v>20</v>
      </c>
      <c r="G921" s="18" t="b">
        <v>0</v>
      </c>
      <c r="H921" s="10">
        <v>4</v>
      </c>
      <c r="I921" s="10">
        <v>1</v>
      </c>
      <c r="J921" s="10">
        <v>0.14000000000000001</v>
      </c>
      <c r="K921" s="10">
        <v>0.18179999999999999</v>
      </c>
      <c r="L921" s="10">
        <v>0.31</v>
      </c>
      <c r="M921" s="10">
        <v>8.9599999999999999E-2</v>
      </c>
      <c r="N921" s="10">
        <v>4</v>
      </c>
      <c r="O921" s="10">
        <v>93</v>
      </c>
      <c r="P921" s="10">
        <v>97</v>
      </c>
      <c r="Q921" s="10">
        <v>920</v>
      </c>
      <c r="R921" s="17">
        <v>40584</v>
      </c>
      <c r="S921" t="str">
        <f t="shared" si="112"/>
        <v>Winter</v>
      </c>
      <c r="T921">
        <f>2011 + Table1[[#This Row],[yr]]</f>
        <v>2011</v>
      </c>
      <c r="U921" t="str">
        <f t="shared" si="113"/>
        <v>February</v>
      </c>
      <c r="V921" t="str">
        <f t="shared" si="114"/>
        <v>08 PM</v>
      </c>
      <c r="W921" t="b">
        <f>Table1[[#This Row],[holiday]]</f>
        <v>0</v>
      </c>
      <c r="X921" t="str">
        <f t="shared" si="115"/>
        <v>Thursday</v>
      </c>
      <c r="Y921" t="str">
        <f t="shared" si="116"/>
        <v>Clear</v>
      </c>
      <c r="Z921" t="str">
        <f t="shared" si="117"/>
        <v>5.7 °C</v>
      </c>
      <c r="AA921" t="str">
        <f t="shared" si="117"/>
        <v>7.5 °C</v>
      </c>
      <c r="AB921" t="str">
        <f t="shared" si="118"/>
        <v>31 %</v>
      </c>
      <c r="AC921" t="str">
        <f t="shared" si="119"/>
        <v>6 km/h</v>
      </c>
      <c r="AD921">
        <f>Table1[[#This Row],[casual]]</f>
        <v>4</v>
      </c>
      <c r="AE921">
        <f>Table1[[#This Row],[registered]]</f>
        <v>93</v>
      </c>
      <c r="AF921">
        <f>Table1[[#This Row],[cnt]]</f>
        <v>97</v>
      </c>
    </row>
    <row r="922" spans="1:32" ht="15" thickBot="1" x14ac:dyDescent="0.35">
      <c r="A922" s="26">
        <v>921</v>
      </c>
      <c r="B922" s="17">
        <v>40584</v>
      </c>
      <c r="C922" s="10">
        <v>1</v>
      </c>
      <c r="D922" s="10">
        <v>0</v>
      </c>
      <c r="E922" s="10">
        <v>2</v>
      </c>
      <c r="F922" s="10">
        <v>21</v>
      </c>
      <c r="G922" s="18" t="b">
        <v>0</v>
      </c>
      <c r="H922" s="10">
        <v>4</v>
      </c>
      <c r="I922" s="10">
        <v>1</v>
      </c>
      <c r="J922" s="10">
        <v>0.14000000000000001</v>
      </c>
      <c r="K922" s="10">
        <v>0.21210000000000001</v>
      </c>
      <c r="L922" s="10">
        <v>0.39</v>
      </c>
      <c r="M922" s="10">
        <v>0</v>
      </c>
      <c r="N922" s="10">
        <v>2</v>
      </c>
      <c r="O922" s="10">
        <v>70</v>
      </c>
      <c r="P922" s="10">
        <v>72</v>
      </c>
      <c r="Q922" s="31">
        <v>921</v>
      </c>
      <c r="R922" s="32">
        <v>40584</v>
      </c>
      <c r="S922" s="33" t="str">
        <f t="shared" si="112"/>
        <v>Winter</v>
      </c>
      <c r="T922" s="33">
        <f>2011 + Table1[[#This Row],[yr]]</f>
        <v>2011</v>
      </c>
      <c r="U922" s="33" t="str">
        <f t="shared" si="113"/>
        <v>February</v>
      </c>
      <c r="V922" s="33" t="str">
        <f t="shared" si="114"/>
        <v>09 PM</v>
      </c>
      <c r="W922" s="33" t="b">
        <f>Table1[[#This Row],[holiday]]</f>
        <v>0</v>
      </c>
      <c r="X922" s="33" t="str">
        <f t="shared" si="115"/>
        <v>Thursday</v>
      </c>
      <c r="Y922" s="33" t="str">
        <f t="shared" si="116"/>
        <v>Clear</v>
      </c>
      <c r="Z922" s="33" t="str">
        <f t="shared" si="117"/>
        <v>5.7 °C</v>
      </c>
      <c r="AA922" s="33" t="str">
        <f t="shared" si="117"/>
        <v>8.7 °C</v>
      </c>
      <c r="AB922" s="33" t="str">
        <f t="shared" si="118"/>
        <v>39 %</v>
      </c>
      <c r="AC922" s="33" t="str">
        <f t="shared" si="119"/>
        <v>0 km/h</v>
      </c>
      <c r="AD922" s="33">
        <f>Table1[[#This Row],[casual]]</f>
        <v>2</v>
      </c>
      <c r="AE922" s="33">
        <f>Table1[[#This Row],[registered]]</f>
        <v>70</v>
      </c>
      <c r="AF922" s="33">
        <f>Table1[[#This Row],[cnt]]</f>
        <v>72</v>
      </c>
    </row>
    <row r="923" spans="1:32" ht="15" thickBot="1" x14ac:dyDescent="0.35">
      <c r="A923" s="26">
        <v>922</v>
      </c>
      <c r="B923" s="17">
        <v>40584</v>
      </c>
      <c r="C923" s="10">
        <v>1</v>
      </c>
      <c r="D923" s="10">
        <v>0</v>
      </c>
      <c r="E923" s="10">
        <v>2</v>
      </c>
      <c r="F923" s="10">
        <v>22</v>
      </c>
      <c r="G923" s="18" t="b">
        <v>0</v>
      </c>
      <c r="H923" s="10">
        <v>4</v>
      </c>
      <c r="I923" s="10">
        <v>1</v>
      </c>
      <c r="J923" s="10">
        <v>0.12</v>
      </c>
      <c r="K923" s="10">
        <v>0.19700000000000001</v>
      </c>
      <c r="L923" s="10">
        <v>0.39</v>
      </c>
      <c r="M923" s="10">
        <v>0</v>
      </c>
      <c r="N923" s="10">
        <v>4</v>
      </c>
      <c r="O923" s="10">
        <v>47</v>
      </c>
      <c r="P923" s="10">
        <v>51</v>
      </c>
      <c r="Q923" s="10">
        <v>922</v>
      </c>
      <c r="R923" s="17">
        <v>40584</v>
      </c>
      <c r="S923" t="str">
        <f t="shared" si="112"/>
        <v>Winter</v>
      </c>
      <c r="T923">
        <f>2011 + Table1[[#This Row],[yr]]</f>
        <v>2011</v>
      </c>
      <c r="U923" t="str">
        <f t="shared" si="113"/>
        <v>February</v>
      </c>
      <c r="V923" t="str">
        <f t="shared" si="114"/>
        <v>10 PM</v>
      </c>
      <c r="W923" t="b">
        <f>Table1[[#This Row],[holiday]]</f>
        <v>0</v>
      </c>
      <c r="X923" t="str">
        <f t="shared" si="115"/>
        <v>Thursday</v>
      </c>
      <c r="Y923" t="str">
        <f t="shared" si="116"/>
        <v>Clear</v>
      </c>
      <c r="Z923" t="str">
        <f t="shared" si="117"/>
        <v>4.9 °C</v>
      </c>
      <c r="AA923" t="str">
        <f t="shared" si="117"/>
        <v>8.1 °C</v>
      </c>
      <c r="AB923" t="str">
        <f t="shared" si="118"/>
        <v>39 %</v>
      </c>
      <c r="AC923" t="str">
        <f t="shared" si="119"/>
        <v>0 km/h</v>
      </c>
      <c r="AD923">
        <f>Table1[[#This Row],[casual]]</f>
        <v>4</v>
      </c>
      <c r="AE923">
        <f>Table1[[#This Row],[registered]]</f>
        <v>47</v>
      </c>
      <c r="AF923">
        <f>Table1[[#This Row],[cnt]]</f>
        <v>51</v>
      </c>
    </row>
    <row r="924" spans="1:32" ht="15" thickBot="1" x14ac:dyDescent="0.35">
      <c r="A924" s="26">
        <v>923</v>
      </c>
      <c r="B924" s="17">
        <v>40584</v>
      </c>
      <c r="C924" s="10">
        <v>1</v>
      </c>
      <c r="D924" s="10">
        <v>0</v>
      </c>
      <c r="E924" s="10">
        <v>2</v>
      </c>
      <c r="F924" s="10">
        <v>23</v>
      </c>
      <c r="G924" s="18" t="b">
        <v>0</v>
      </c>
      <c r="H924" s="10">
        <v>4</v>
      </c>
      <c r="I924" s="10">
        <v>1</v>
      </c>
      <c r="J924" s="10">
        <v>0.12</v>
      </c>
      <c r="K924" s="10">
        <v>0.1515</v>
      </c>
      <c r="L924" s="10">
        <v>0.42</v>
      </c>
      <c r="M924" s="10">
        <v>0.1045</v>
      </c>
      <c r="N924" s="10">
        <v>1</v>
      </c>
      <c r="O924" s="10">
        <v>33</v>
      </c>
      <c r="P924" s="10">
        <v>34</v>
      </c>
      <c r="Q924" s="31">
        <v>923</v>
      </c>
      <c r="R924" s="32">
        <v>40584</v>
      </c>
      <c r="S924" s="33" t="str">
        <f t="shared" si="112"/>
        <v>Winter</v>
      </c>
      <c r="T924" s="33">
        <f>2011 + Table1[[#This Row],[yr]]</f>
        <v>2011</v>
      </c>
      <c r="U924" s="33" t="str">
        <f t="shared" si="113"/>
        <v>February</v>
      </c>
      <c r="V924" s="33" t="str">
        <f t="shared" si="114"/>
        <v>11 PM</v>
      </c>
      <c r="W924" s="33" t="b">
        <f>Table1[[#This Row],[holiday]]</f>
        <v>0</v>
      </c>
      <c r="X924" s="33" t="str">
        <f t="shared" si="115"/>
        <v>Thursday</v>
      </c>
      <c r="Y924" s="33" t="str">
        <f t="shared" si="116"/>
        <v>Clear</v>
      </c>
      <c r="Z924" s="33" t="str">
        <f t="shared" si="117"/>
        <v>4.9 °C</v>
      </c>
      <c r="AA924" s="33" t="str">
        <f t="shared" si="117"/>
        <v>6.2 °C</v>
      </c>
      <c r="AB924" s="33" t="str">
        <f t="shared" si="118"/>
        <v>42 %</v>
      </c>
      <c r="AC924" s="33" t="str">
        <f t="shared" si="119"/>
        <v>7 km/h</v>
      </c>
      <c r="AD924" s="33">
        <f>Table1[[#This Row],[casual]]</f>
        <v>1</v>
      </c>
      <c r="AE924" s="33">
        <f>Table1[[#This Row],[registered]]</f>
        <v>33</v>
      </c>
      <c r="AF924" s="33">
        <f>Table1[[#This Row],[cnt]]</f>
        <v>34</v>
      </c>
    </row>
    <row r="925" spans="1:32" ht="15" thickBot="1" x14ac:dyDescent="0.35">
      <c r="A925" s="26">
        <v>924</v>
      </c>
      <c r="B925" s="17">
        <v>40585</v>
      </c>
      <c r="C925" s="10">
        <v>1</v>
      </c>
      <c r="D925" s="10">
        <v>0</v>
      </c>
      <c r="E925" s="10">
        <v>2</v>
      </c>
      <c r="F925" s="10">
        <v>0</v>
      </c>
      <c r="G925" s="18" t="b">
        <v>0</v>
      </c>
      <c r="H925" s="10">
        <v>5</v>
      </c>
      <c r="I925" s="10">
        <v>1</v>
      </c>
      <c r="J925" s="10">
        <v>0.1</v>
      </c>
      <c r="K925" s="10">
        <v>0.13639999999999999</v>
      </c>
      <c r="L925" s="10">
        <v>0.49</v>
      </c>
      <c r="M925" s="10">
        <v>0.1045</v>
      </c>
      <c r="N925" s="10">
        <v>2</v>
      </c>
      <c r="O925" s="10">
        <v>12</v>
      </c>
      <c r="P925" s="10">
        <v>14</v>
      </c>
      <c r="Q925" s="10">
        <v>924</v>
      </c>
      <c r="R925" s="17">
        <v>40585</v>
      </c>
      <c r="S925" t="str">
        <f t="shared" si="112"/>
        <v>Winter</v>
      </c>
      <c r="T925">
        <f>2011 + Table1[[#This Row],[yr]]</f>
        <v>2011</v>
      </c>
      <c r="U925" t="str">
        <f t="shared" si="113"/>
        <v>February</v>
      </c>
      <c r="V925" t="str">
        <f t="shared" si="114"/>
        <v>12 AM</v>
      </c>
      <c r="W925" t="b">
        <f>Table1[[#This Row],[holiday]]</f>
        <v>0</v>
      </c>
      <c r="X925" t="str">
        <f t="shared" si="115"/>
        <v>Friday</v>
      </c>
      <c r="Y925" t="str">
        <f t="shared" si="116"/>
        <v>Clear</v>
      </c>
      <c r="Z925" t="str">
        <f t="shared" si="117"/>
        <v>4.1 °C</v>
      </c>
      <c r="AA925" t="str">
        <f t="shared" si="117"/>
        <v>5.6 °C</v>
      </c>
      <c r="AB925" t="str">
        <f t="shared" si="118"/>
        <v>49 %</v>
      </c>
      <c r="AC925" t="str">
        <f t="shared" si="119"/>
        <v>7 km/h</v>
      </c>
      <c r="AD925">
        <f>Table1[[#This Row],[casual]]</f>
        <v>2</v>
      </c>
      <c r="AE925">
        <f>Table1[[#This Row],[registered]]</f>
        <v>12</v>
      </c>
      <c r="AF925">
        <f>Table1[[#This Row],[cnt]]</f>
        <v>14</v>
      </c>
    </row>
    <row r="926" spans="1:32" ht="15" thickBot="1" x14ac:dyDescent="0.35">
      <c r="A926" s="26">
        <v>925</v>
      </c>
      <c r="B926" s="17">
        <v>40585</v>
      </c>
      <c r="C926" s="10">
        <v>1</v>
      </c>
      <c r="D926" s="10">
        <v>0</v>
      </c>
      <c r="E926" s="10">
        <v>2</v>
      </c>
      <c r="F926" s="10">
        <v>1</v>
      </c>
      <c r="G926" s="18" t="b">
        <v>0</v>
      </c>
      <c r="H926" s="10">
        <v>5</v>
      </c>
      <c r="I926" s="10">
        <v>1</v>
      </c>
      <c r="J926" s="10">
        <v>0.1</v>
      </c>
      <c r="K926" s="10">
        <v>0.13639999999999999</v>
      </c>
      <c r="L926" s="10">
        <v>0.54</v>
      </c>
      <c r="M926" s="10">
        <v>8.9599999999999999E-2</v>
      </c>
      <c r="N926" s="10">
        <v>1</v>
      </c>
      <c r="O926" s="10">
        <v>6</v>
      </c>
      <c r="P926" s="10">
        <v>7</v>
      </c>
      <c r="Q926" s="31">
        <v>925</v>
      </c>
      <c r="R926" s="32">
        <v>40585</v>
      </c>
      <c r="S926" s="33" t="str">
        <f t="shared" si="112"/>
        <v>Winter</v>
      </c>
      <c r="T926" s="33">
        <f>2011 + Table1[[#This Row],[yr]]</f>
        <v>2011</v>
      </c>
      <c r="U926" s="33" t="str">
        <f t="shared" si="113"/>
        <v>February</v>
      </c>
      <c r="V926" s="33" t="str">
        <f t="shared" si="114"/>
        <v>01 AM</v>
      </c>
      <c r="W926" s="33" t="b">
        <f>Table1[[#This Row],[holiday]]</f>
        <v>0</v>
      </c>
      <c r="X926" s="33" t="str">
        <f t="shared" si="115"/>
        <v>Friday</v>
      </c>
      <c r="Y926" s="33" t="str">
        <f t="shared" si="116"/>
        <v>Clear</v>
      </c>
      <c r="Z926" s="33" t="str">
        <f t="shared" si="117"/>
        <v>4.1 °C</v>
      </c>
      <c r="AA926" s="33" t="str">
        <f t="shared" si="117"/>
        <v>5.6 °C</v>
      </c>
      <c r="AB926" s="33" t="str">
        <f t="shared" si="118"/>
        <v>54 %</v>
      </c>
      <c r="AC926" s="33" t="str">
        <f t="shared" si="119"/>
        <v>6 km/h</v>
      </c>
      <c r="AD926" s="33">
        <f>Table1[[#This Row],[casual]]</f>
        <v>1</v>
      </c>
      <c r="AE926" s="33">
        <f>Table1[[#This Row],[registered]]</f>
        <v>6</v>
      </c>
      <c r="AF926" s="33">
        <f>Table1[[#This Row],[cnt]]</f>
        <v>7</v>
      </c>
    </row>
    <row r="927" spans="1:32" ht="15" thickBot="1" x14ac:dyDescent="0.35">
      <c r="A927" s="26">
        <v>926</v>
      </c>
      <c r="B927" s="17">
        <v>40585</v>
      </c>
      <c r="C927" s="10">
        <v>1</v>
      </c>
      <c r="D927" s="10">
        <v>0</v>
      </c>
      <c r="E927" s="10">
        <v>2</v>
      </c>
      <c r="F927" s="10">
        <v>2</v>
      </c>
      <c r="G927" s="18" t="b">
        <v>0</v>
      </c>
      <c r="H927" s="10">
        <v>5</v>
      </c>
      <c r="I927" s="10">
        <v>1</v>
      </c>
      <c r="J927" s="10">
        <v>0.1</v>
      </c>
      <c r="K927" s="10">
        <v>0.13639999999999999</v>
      </c>
      <c r="L927" s="10">
        <v>0.54</v>
      </c>
      <c r="M927" s="10">
        <v>8.9599999999999999E-2</v>
      </c>
      <c r="N927" s="10">
        <v>0</v>
      </c>
      <c r="O927" s="10">
        <v>3</v>
      </c>
      <c r="P927" s="10">
        <v>3</v>
      </c>
      <c r="Q927" s="10">
        <v>926</v>
      </c>
      <c r="R927" s="17">
        <v>40585</v>
      </c>
      <c r="S927" t="str">
        <f t="shared" si="112"/>
        <v>Winter</v>
      </c>
      <c r="T927">
        <f>2011 + Table1[[#This Row],[yr]]</f>
        <v>2011</v>
      </c>
      <c r="U927" t="str">
        <f t="shared" si="113"/>
        <v>February</v>
      </c>
      <c r="V927" t="str">
        <f t="shared" si="114"/>
        <v>02 AM</v>
      </c>
      <c r="W927" t="b">
        <f>Table1[[#This Row],[holiday]]</f>
        <v>0</v>
      </c>
      <c r="X927" t="str">
        <f t="shared" si="115"/>
        <v>Friday</v>
      </c>
      <c r="Y927" t="str">
        <f t="shared" si="116"/>
        <v>Clear</v>
      </c>
      <c r="Z927" t="str">
        <f t="shared" si="117"/>
        <v>4.1 °C</v>
      </c>
      <c r="AA927" t="str">
        <f t="shared" si="117"/>
        <v>5.6 °C</v>
      </c>
      <c r="AB927" t="str">
        <f t="shared" si="118"/>
        <v>54 %</v>
      </c>
      <c r="AC927" t="str">
        <f t="shared" si="119"/>
        <v>6 km/h</v>
      </c>
      <c r="AD927">
        <f>Table1[[#This Row],[casual]]</f>
        <v>0</v>
      </c>
      <c r="AE927">
        <f>Table1[[#This Row],[registered]]</f>
        <v>3</v>
      </c>
      <c r="AF927">
        <f>Table1[[#This Row],[cnt]]</f>
        <v>3</v>
      </c>
    </row>
    <row r="928" spans="1:32" ht="15" thickBot="1" x14ac:dyDescent="0.35">
      <c r="A928" s="26">
        <v>927</v>
      </c>
      <c r="B928" s="17">
        <v>40585</v>
      </c>
      <c r="C928" s="10">
        <v>1</v>
      </c>
      <c r="D928" s="10">
        <v>0</v>
      </c>
      <c r="E928" s="10">
        <v>2</v>
      </c>
      <c r="F928" s="10">
        <v>5</v>
      </c>
      <c r="G928" s="18" t="b">
        <v>0</v>
      </c>
      <c r="H928" s="10">
        <v>5</v>
      </c>
      <c r="I928" s="10">
        <v>1</v>
      </c>
      <c r="J928" s="10">
        <v>0.08</v>
      </c>
      <c r="K928" s="10">
        <v>0.1212</v>
      </c>
      <c r="L928" s="10">
        <v>0.63</v>
      </c>
      <c r="M928" s="10">
        <v>8.9599999999999999E-2</v>
      </c>
      <c r="N928" s="10">
        <v>0</v>
      </c>
      <c r="O928" s="10">
        <v>4</v>
      </c>
      <c r="P928" s="10">
        <v>4</v>
      </c>
      <c r="Q928" s="31">
        <v>927</v>
      </c>
      <c r="R928" s="32">
        <v>40585</v>
      </c>
      <c r="S928" s="33" t="str">
        <f t="shared" si="112"/>
        <v>Winter</v>
      </c>
      <c r="T928" s="33">
        <f>2011 + Table1[[#This Row],[yr]]</f>
        <v>2011</v>
      </c>
      <c r="U928" s="33" t="str">
        <f t="shared" si="113"/>
        <v>February</v>
      </c>
      <c r="V928" s="33" t="str">
        <f t="shared" si="114"/>
        <v>05 AM</v>
      </c>
      <c r="W928" s="33" t="b">
        <f>Table1[[#This Row],[holiday]]</f>
        <v>0</v>
      </c>
      <c r="X928" s="33" t="str">
        <f t="shared" si="115"/>
        <v>Friday</v>
      </c>
      <c r="Y928" s="33" t="str">
        <f t="shared" si="116"/>
        <v>Clear</v>
      </c>
      <c r="Z928" s="33" t="str">
        <f t="shared" si="117"/>
        <v>3.3 °C</v>
      </c>
      <c r="AA928" s="33" t="str">
        <f t="shared" si="117"/>
        <v>5 °C</v>
      </c>
      <c r="AB928" s="33" t="str">
        <f t="shared" si="118"/>
        <v>63 %</v>
      </c>
      <c r="AC928" s="33" t="str">
        <f t="shared" si="119"/>
        <v>6 km/h</v>
      </c>
      <c r="AD928" s="33">
        <f>Table1[[#This Row],[casual]]</f>
        <v>0</v>
      </c>
      <c r="AE928" s="33">
        <f>Table1[[#This Row],[registered]]</f>
        <v>4</v>
      </c>
      <c r="AF928" s="33">
        <f>Table1[[#This Row],[cnt]]</f>
        <v>4</v>
      </c>
    </row>
    <row r="929" spans="1:32" ht="15" thickBot="1" x14ac:dyDescent="0.35">
      <c r="A929" s="26">
        <v>928</v>
      </c>
      <c r="B929" s="17">
        <v>40585</v>
      </c>
      <c r="C929" s="10">
        <v>1</v>
      </c>
      <c r="D929" s="10">
        <v>0</v>
      </c>
      <c r="E929" s="10">
        <v>2</v>
      </c>
      <c r="F929" s="10">
        <v>6</v>
      </c>
      <c r="G929" s="18" t="b">
        <v>0</v>
      </c>
      <c r="H929" s="10">
        <v>5</v>
      </c>
      <c r="I929" s="10">
        <v>1</v>
      </c>
      <c r="J929" s="10">
        <v>0.1</v>
      </c>
      <c r="K929" s="10">
        <v>0.18179999999999999</v>
      </c>
      <c r="L929" s="10">
        <v>0.68</v>
      </c>
      <c r="M929" s="10">
        <v>0</v>
      </c>
      <c r="N929" s="10">
        <v>1</v>
      </c>
      <c r="O929" s="10">
        <v>23</v>
      </c>
      <c r="P929" s="10">
        <v>24</v>
      </c>
      <c r="Q929" s="10">
        <v>928</v>
      </c>
      <c r="R929" s="17">
        <v>40585</v>
      </c>
      <c r="S929" t="str">
        <f t="shared" si="112"/>
        <v>Winter</v>
      </c>
      <c r="T929">
        <f>2011 + Table1[[#This Row],[yr]]</f>
        <v>2011</v>
      </c>
      <c r="U929" t="str">
        <f t="shared" si="113"/>
        <v>February</v>
      </c>
      <c r="V929" t="str">
        <f t="shared" si="114"/>
        <v>06 AM</v>
      </c>
      <c r="W929" t="b">
        <f>Table1[[#This Row],[holiday]]</f>
        <v>0</v>
      </c>
      <c r="X929" t="str">
        <f t="shared" si="115"/>
        <v>Friday</v>
      </c>
      <c r="Y929" t="str">
        <f t="shared" si="116"/>
        <v>Clear</v>
      </c>
      <c r="Z929" t="str">
        <f t="shared" si="117"/>
        <v>4.1 °C</v>
      </c>
      <c r="AA929" t="str">
        <f t="shared" si="117"/>
        <v>7.5 °C</v>
      </c>
      <c r="AB929" t="str">
        <f t="shared" si="118"/>
        <v>68 %</v>
      </c>
      <c r="AC929" t="str">
        <f t="shared" si="119"/>
        <v>0 km/h</v>
      </c>
      <c r="AD929">
        <f>Table1[[#This Row],[casual]]</f>
        <v>1</v>
      </c>
      <c r="AE929">
        <f>Table1[[#This Row],[registered]]</f>
        <v>23</v>
      </c>
      <c r="AF929">
        <f>Table1[[#This Row],[cnt]]</f>
        <v>24</v>
      </c>
    </row>
    <row r="930" spans="1:32" ht="15" thickBot="1" x14ac:dyDescent="0.35">
      <c r="A930" s="26">
        <v>929</v>
      </c>
      <c r="B930" s="17">
        <v>40585</v>
      </c>
      <c r="C930" s="10">
        <v>1</v>
      </c>
      <c r="D930" s="10">
        <v>0</v>
      </c>
      <c r="E930" s="10">
        <v>2</v>
      </c>
      <c r="F930" s="10">
        <v>7</v>
      </c>
      <c r="G930" s="18" t="b">
        <v>0</v>
      </c>
      <c r="H930" s="10">
        <v>5</v>
      </c>
      <c r="I930" s="10">
        <v>1</v>
      </c>
      <c r="J930" s="10">
        <v>0.08</v>
      </c>
      <c r="K930" s="10">
        <v>0.16669999999999999</v>
      </c>
      <c r="L930" s="10">
        <v>0.73</v>
      </c>
      <c r="M930" s="10">
        <v>0</v>
      </c>
      <c r="N930" s="10">
        <v>1</v>
      </c>
      <c r="O930" s="10">
        <v>73</v>
      </c>
      <c r="P930" s="10">
        <v>74</v>
      </c>
      <c r="Q930" s="31">
        <v>929</v>
      </c>
      <c r="R930" s="32">
        <v>40585</v>
      </c>
      <c r="S930" s="33" t="str">
        <f t="shared" si="112"/>
        <v>Winter</v>
      </c>
      <c r="T930" s="33">
        <f>2011 + Table1[[#This Row],[yr]]</f>
        <v>2011</v>
      </c>
      <c r="U930" s="33" t="str">
        <f t="shared" si="113"/>
        <v>February</v>
      </c>
      <c r="V930" s="33" t="str">
        <f t="shared" si="114"/>
        <v>07 AM</v>
      </c>
      <c r="W930" s="33" t="b">
        <f>Table1[[#This Row],[holiday]]</f>
        <v>0</v>
      </c>
      <c r="X930" s="33" t="str">
        <f t="shared" si="115"/>
        <v>Friday</v>
      </c>
      <c r="Y930" s="33" t="str">
        <f t="shared" si="116"/>
        <v>Clear</v>
      </c>
      <c r="Z930" s="33" t="str">
        <f t="shared" si="117"/>
        <v>3.3 °C</v>
      </c>
      <c r="AA930" s="33" t="str">
        <f t="shared" si="117"/>
        <v>6.8 °C</v>
      </c>
      <c r="AB930" s="33" t="str">
        <f t="shared" si="118"/>
        <v>73 %</v>
      </c>
      <c r="AC930" s="33" t="str">
        <f t="shared" si="119"/>
        <v>0 km/h</v>
      </c>
      <c r="AD930" s="33">
        <f>Table1[[#This Row],[casual]]</f>
        <v>1</v>
      </c>
      <c r="AE930" s="33">
        <f>Table1[[#This Row],[registered]]</f>
        <v>73</v>
      </c>
      <c r="AF930" s="33">
        <f>Table1[[#This Row],[cnt]]</f>
        <v>74</v>
      </c>
    </row>
    <row r="931" spans="1:32" ht="15" thickBot="1" x14ac:dyDescent="0.35">
      <c r="A931" s="26">
        <v>930</v>
      </c>
      <c r="B931" s="17">
        <v>40585</v>
      </c>
      <c r="C931" s="10">
        <v>1</v>
      </c>
      <c r="D931" s="10">
        <v>0</v>
      </c>
      <c r="E931" s="10">
        <v>2</v>
      </c>
      <c r="F931" s="10">
        <v>8</v>
      </c>
      <c r="G931" s="18" t="b">
        <v>0</v>
      </c>
      <c r="H931" s="10">
        <v>5</v>
      </c>
      <c r="I931" s="10">
        <v>1</v>
      </c>
      <c r="J931" s="10">
        <v>0.1</v>
      </c>
      <c r="K931" s="10">
        <v>0.1212</v>
      </c>
      <c r="L931" s="10">
        <v>0.74</v>
      </c>
      <c r="M931" s="10">
        <v>0.16420000000000001</v>
      </c>
      <c r="N931" s="10">
        <v>4</v>
      </c>
      <c r="O931" s="10">
        <v>212</v>
      </c>
      <c r="P931" s="10">
        <v>216</v>
      </c>
      <c r="Q931" s="10">
        <v>930</v>
      </c>
      <c r="R931" s="17">
        <v>40585</v>
      </c>
      <c r="S931" t="str">
        <f t="shared" si="112"/>
        <v>Winter</v>
      </c>
      <c r="T931">
        <f>2011 + Table1[[#This Row],[yr]]</f>
        <v>2011</v>
      </c>
      <c r="U931" t="str">
        <f t="shared" si="113"/>
        <v>February</v>
      </c>
      <c r="V931" t="str">
        <f t="shared" si="114"/>
        <v>08 AM</v>
      </c>
      <c r="W931" t="b">
        <f>Table1[[#This Row],[holiday]]</f>
        <v>0</v>
      </c>
      <c r="X931" t="str">
        <f t="shared" si="115"/>
        <v>Friday</v>
      </c>
      <c r="Y931" t="str">
        <f t="shared" si="116"/>
        <v>Clear</v>
      </c>
      <c r="Z931" t="str">
        <f t="shared" si="117"/>
        <v>4.1 °C</v>
      </c>
      <c r="AA931" t="str">
        <f t="shared" si="117"/>
        <v>5 °C</v>
      </c>
      <c r="AB931" t="str">
        <f t="shared" si="118"/>
        <v>74 %</v>
      </c>
      <c r="AC931" t="str">
        <f t="shared" si="119"/>
        <v>11 km/h</v>
      </c>
      <c r="AD931">
        <f>Table1[[#This Row],[casual]]</f>
        <v>4</v>
      </c>
      <c r="AE931">
        <f>Table1[[#This Row],[registered]]</f>
        <v>212</v>
      </c>
      <c r="AF931">
        <f>Table1[[#This Row],[cnt]]</f>
        <v>216</v>
      </c>
    </row>
    <row r="932" spans="1:32" ht="15" thickBot="1" x14ac:dyDescent="0.35">
      <c r="A932" s="26">
        <v>931</v>
      </c>
      <c r="B932" s="17">
        <v>40585</v>
      </c>
      <c r="C932" s="10">
        <v>1</v>
      </c>
      <c r="D932" s="10">
        <v>0</v>
      </c>
      <c r="E932" s="10">
        <v>2</v>
      </c>
      <c r="F932" s="10">
        <v>9</v>
      </c>
      <c r="G932" s="18" t="b">
        <v>0</v>
      </c>
      <c r="H932" s="10">
        <v>5</v>
      </c>
      <c r="I932" s="10">
        <v>1</v>
      </c>
      <c r="J932" s="10">
        <v>0.12</v>
      </c>
      <c r="K932" s="10">
        <v>0.1212</v>
      </c>
      <c r="L932" s="10">
        <v>0.74</v>
      </c>
      <c r="M932" s="10">
        <v>0.22389999999999999</v>
      </c>
      <c r="N932" s="10">
        <v>8</v>
      </c>
      <c r="O932" s="10">
        <v>132</v>
      </c>
      <c r="P932" s="10">
        <v>140</v>
      </c>
      <c r="Q932" s="31">
        <v>931</v>
      </c>
      <c r="R932" s="32">
        <v>40585</v>
      </c>
      <c r="S932" s="33" t="str">
        <f t="shared" si="112"/>
        <v>Winter</v>
      </c>
      <c r="T932" s="33">
        <f>2011 + Table1[[#This Row],[yr]]</f>
        <v>2011</v>
      </c>
      <c r="U932" s="33" t="str">
        <f t="shared" si="113"/>
        <v>February</v>
      </c>
      <c r="V932" s="33" t="str">
        <f t="shared" si="114"/>
        <v>09 AM</v>
      </c>
      <c r="W932" s="33" t="b">
        <f>Table1[[#This Row],[holiday]]</f>
        <v>0</v>
      </c>
      <c r="X932" s="33" t="str">
        <f t="shared" si="115"/>
        <v>Friday</v>
      </c>
      <c r="Y932" s="33" t="str">
        <f t="shared" si="116"/>
        <v>Clear</v>
      </c>
      <c r="Z932" s="33" t="str">
        <f t="shared" si="117"/>
        <v>4.9 °C</v>
      </c>
      <c r="AA932" s="33" t="str">
        <f t="shared" si="117"/>
        <v>5 °C</v>
      </c>
      <c r="AB932" s="33" t="str">
        <f t="shared" si="118"/>
        <v>74 %</v>
      </c>
      <c r="AC932" s="33" t="str">
        <f t="shared" si="119"/>
        <v>15 km/h</v>
      </c>
      <c r="AD932" s="33">
        <f>Table1[[#This Row],[casual]]</f>
        <v>8</v>
      </c>
      <c r="AE932" s="33">
        <f>Table1[[#This Row],[registered]]</f>
        <v>132</v>
      </c>
      <c r="AF932" s="33">
        <f>Table1[[#This Row],[cnt]]</f>
        <v>140</v>
      </c>
    </row>
    <row r="933" spans="1:32" ht="15" thickBot="1" x14ac:dyDescent="0.35">
      <c r="A933" s="26">
        <v>932</v>
      </c>
      <c r="B933" s="17">
        <v>40585</v>
      </c>
      <c r="C933" s="10">
        <v>1</v>
      </c>
      <c r="D933" s="10">
        <v>0</v>
      </c>
      <c r="E933" s="10">
        <v>2</v>
      </c>
      <c r="F933" s="10">
        <v>10</v>
      </c>
      <c r="G933" s="18" t="b">
        <v>0</v>
      </c>
      <c r="H933" s="10">
        <v>5</v>
      </c>
      <c r="I933" s="10">
        <v>1</v>
      </c>
      <c r="J933" s="10">
        <v>0.14000000000000001</v>
      </c>
      <c r="K933" s="10">
        <v>0.13639999999999999</v>
      </c>
      <c r="L933" s="10">
        <v>0.69</v>
      </c>
      <c r="M933" s="10">
        <v>0.19400000000000001</v>
      </c>
      <c r="N933" s="10">
        <v>5</v>
      </c>
      <c r="O933" s="10">
        <v>39</v>
      </c>
      <c r="P933" s="10">
        <v>44</v>
      </c>
      <c r="Q933" s="10">
        <v>932</v>
      </c>
      <c r="R933" s="17">
        <v>40585</v>
      </c>
      <c r="S933" t="str">
        <f t="shared" si="112"/>
        <v>Winter</v>
      </c>
      <c r="T933">
        <f>2011 + Table1[[#This Row],[yr]]</f>
        <v>2011</v>
      </c>
      <c r="U933" t="str">
        <f t="shared" si="113"/>
        <v>February</v>
      </c>
      <c r="V933" t="str">
        <f t="shared" si="114"/>
        <v>10 AM</v>
      </c>
      <c r="W933" t="b">
        <f>Table1[[#This Row],[holiday]]</f>
        <v>0</v>
      </c>
      <c r="X933" t="str">
        <f t="shared" si="115"/>
        <v>Friday</v>
      </c>
      <c r="Y933" t="str">
        <f t="shared" si="116"/>
        <v>Clear</v>
      </c>
      <c r="Z933" t="str">
        <f t="shared" si="117"/>
        <v>5.7 °C</v>
      </c>
      <c r="AA933" t="str">
        <f t="shared" si="117"/>
        <v>5.6 °C</v>
      </c>
      <c r="AB933" t="str">
        <f t="shared" si="118"/>
        <v>69 %</v>
      </c>
      <c r="AC933" t="str">
        <f t="shared" si="119"/>
        <v>13 km/h</v>
      </c>
      <c r="AD933">
        <f>Table1[[#This Row],[casual]]</f>
        <v>5</v>
      </c>
      <c r="AE933">
        <f>Table1[[#This Row],[registered]]</f>
        <v>39</v>
      </c>
      <c r="AF933">
        <f>Table1[[#This Row],[cnt]]</f>
        <v>44</v>
      </c>
    </row>
    <row r="934" spans="1:32" ht="15" thickBot="1" x14ac:dyDescent="0.35">
      <c r="A934" s="26">
        <v>933</v>
      </c>
      <c r="B934" s="17">
        <v>40585</v>
      </c>
      <c r="C934" s="10">
        <v>1</v>
      </c>
      <c r="D934" s="10">
        <v>0</v>
      </c>
      <c r="E934" s="10">
        <v>2</v>
      </c>
      <c r="F934" s="10">
        <v>11</v>
      </c>
      <c r="G934" s="18" t="b">
        <v>0</v>
      </c>
      <c r="H934" s="10">
        <v>5</v>
      </c>
      <c r="I934" s="10">
        <v>1</v>
      </c>
      <c r="J934" s="10">
        <v>0.22</v>
      </c>
      <c r="K934" s="10">
        <v>0.2273</v>
      </c>
      <c r="L934" s="10">
        <v>0.47</v>
      </c>
      <c r="M934" s="10">
        <v>0.1343</v>
      </c>
      <c r="N934" s="10">
        <v>12</v>
      </c>
      <c r="O934" s="10">
        <v>52</v>
      </c>
      <c r="P934" s="10">
        <v>64</v>
      </c>
      <c r="Q934" s="31">
        <v>933</v>
      </c>
      <c r="R934" s="32">
        <v>40585</v>
      </c>
      <c r="S934" s="33" t="str">
        <f t="shared" si="112"/>
        <v>Winter</v>
      </c>
      <c r="T934" s="33">
        <f>2011 + Table1[[#This Row],[yr]]</f>
        <v>2011</v>
      </c>
      <c r="U934" s="33" t="str">
        <f t="shared" si="113"/>
        <v>February</v>
      </c>
      <c r="V934" s="33" t="str">
        <f t="shared" si="114"/>
        <v>11 AM</v>
      </c>
      <c r="W934" s="33" t="b">
        <f>Table1[[#This Row],[holiday]]</f>
        <v>0</v>
      </c>
      <c r="X934" s="33" t="str">
        <f t="shared" si="115"/>
        <v>Friday</v>
      </c>
      <c r="Y934" s="33" t="str">
        <f t="shared" si="116"/>
        <v>Clear</v>
      </c>
      <c r="Z934" s="33" t="str">
        <f t="shared" si="117"/>
        <v>9 °C</v>
      </c>
      <c r="AA934" s="33" t="str">
        <f t="shared" si="117"/>
        <v>9.3 °C</v>
      </c>
      <c r="AB934" s="33" t="str">
        <f t="shared" si="118"/>
        <v>47 %</v>
      </c>
      <c r="AC934" s="33" t="str">
        <f t="shared" si="119"/>
        <v>9 km/h</v>
      </c>
      <c r="AD934" s="33">
        <f>Table1[[#This Row],[casual]]</f>
        <v>12</v>
      </c>
      <c r="AE934" s="33">
        <f>Table1[[#This Row],[registered]]</f>
        <v>52</v>
      </c>
      <c r="AF934" s="33">
        <f>Table1[[#This Row],[cnt]]</f>
        <v>64</v>
      </c>
    </row>
    <row r="935" spans="1:32" ht="15" thickBot="1" x14ac:dyDescent="0.35">
      <c r="A935" s="26">
        <v>934</v>
      </c>
      <c r="B935" s="17">
        <v>40585</v>
      </c>
      <c r="C935" s="10">
        <v>1</v>
      </c>
      <c r="D935" s="10">
        <v>0</v>
      </c>
      <c r="E935" s="10">
        <v>2</v>
      </c>
      <c r="F935" s="10">
        <v>12</v>
      </c>
      <c r="G935" s="18" t="b">
        <v>0</v>
      </c>
      <c r="H935" s="10">
        <v>5</v>
      </c>
      <c r="I935" s="10">
        <v>1</v>
      </c>
      <c r="J935" s="10">
        <v>0.22</v>
      </c>
      <c r="K935" s="10">
        <v>0.2273</v>
      </c>
      <c r="L935" s="10">
        <v>0.47</v>
      </c>
      <c r="M935" s="10">
        <v>0.1343</v>
      </c>
      <c r="N935" s="10">
        <v>7</v>
      </c>
      <c r="O935" s="10">
        <v>64</v>
      </c>
      <c r="P935" s="10">
        <v>71</v>
      </c>
      <c r="Q935" s="10">
        <v>934</v>
      </c>
      <c r="R935" s="17">
        <v>40585</v>
      </c>
      <c r="S935" t="str">
        <f t="shared" si="112"/>
        <v>Winter</v>
      </c>
      <c r="T935">
        <f>2011 + Table1[[#This Row],[yr]]</f>
        <v>2011</v>
      </c>
      <c r="U935" t="str">
        <f t="shared" si="113"/>
        <v>February</v>
      </c>
      <c r="V935" t="str">
        <f t="shared" si="114"/>
        <v>12 PM</v>
      </c>
      <c r="W935" t="b">
        <f>Table1[[#This Row],[holiday]]</f>
        <v>0</v>
      </c>
      <c r="X935" t="str">
        <f t="shared" si="115"/>
        <v>Friday</v>
      </c>
      <c r="Y935" t="str">
        <f t="shared" si="116"/>
        <v>Clear</v>
      </c>
      <c r="Z935" t="str">
        <f t="shared" si="117"/>
        <v>9 °C</v>
      </c>
      <c r="AA935" t="str">
        <f t="shared" si="117"/>
        <v>9.3 °C</v>
      </c>
      <c r="AB935" t="str">
        <f t="shared" si="118"/>
        <v>47 %</v>
      </c>
      <c r="AC935" t="str">
        <f t="shared" si="119"/>
        <v>9 km/h</v>
      </c>
      <c r="AD935">
        <f>Table1[[#This Row],[casual]]</f>
        <v>7</v>
      </c>
      <c r="AE935">
        <f>Table1[[#This Row],[registered]]</f>
        <v>64</v>
      </c>
      <c r="AF935">
        <f>Table1[[#This Row],[cnt]]</f>
        <v>71</v>
      </c>
    </row>
    <row r="936" spans="1:32" ht="15" thickBot="1" x14ac:dyDescent="0.35">
      <c r="A936" s="26">
        <v>935</v>
      </c>
      <c r="B936" s="17">
        <v>40585</v>
      </c>
      <c r="C936" s="10">
        <v>1</v>
      </c>
      <c r="D936" s="10">
        <v>0</v>
      </c>
      <c r="E936" s="10">
        <v>2</v>
      </c>
      <c r="F936" s="10">
        <v>13</v>
      </c>
      <c r="G936" s="18" t="b">
        <v>0</v>
      </c>
      <c r="H936" s="10">
        <v>5</v>
      </c>
      <c r="I936" s="10">
        <v>1</v>
      </c>
      <c r="J936" s="10">
        <v>0.24</v>
      </c>
      <c r="K936" s="10">
        <v>0.2273</v>
      </c>
      <c r="L936" s="10">
        <v>0.35</v>
      </c>
      <c r="M936" s="10">
        <v>0.19400000000000001</v>
      </c>
      <c r="N936" s="10">
        <v>21</v>
      </c>
      <c r="O936" s="10">
        <v>89</v>
      </c>
      <c r="P936" s="10">
        <v>110</v>
      </c>
      <c r="Q936" s="31">
        <v>935</v>
      </c>
      <c r="R936" s="32">
        <v>40585</v>
      </c>
      <c r="S936" s="33" t="str">
        <f t="shared" si="112"/>
        <v>Winter</v>
      </c>
      <c r="T936" s="33">
        <f>2011 + Table1[[#This Row],[yr]]</f>
        <v>2011</v>
      </c>
      <c r="U936" s="33" t="str">
        <f t="shared" si="113"/>
        <v>February</v>
      </c>
      <c r="V936" s="33" t="str">
        <f t="shared" si="114"/>
        <v>01 PM</v>
      </c>
      <c r="W936" s="33" t="b">
        <f>Table1[[#This Row],[holiday]]</f>
        <v>0</v>
      </c>
      <c r="X936" s="33" t="str">
        <f t="shared" si="115"/>
        <v>Friday</v>
      </c>
      <c r="Y936" s="33" t="str">
        <f t="shared" si="116"/>
        <v>Clear</v>
      </c>
      <c r="Z936" s="33" t="str">
        <f t="shared" si="117"/>
        <v>9.8 °C</v>
      </c>
      <c r="AA936" s="33" t="str">
        <f t="shared" si="117"/>
        <v>9.3 °C</v>
      </c>
      <c r="AB936" s="33" t="str">
        <f t="shared" si="118"/>
        <v>35 %</v>
      </c>
      <c r="AC936" s="33" t="str">
        <f t="shared" si="119"/>
        <v>13 km/h</v>
      </c>
      <c r="AD936" s="33">
        <f>Table1[[#This Row],[casual]]</f>
        <v>21</v>
      </c>
      <c r="AE936" s="33">
        <f>Table1[[#This Row],[registered]]</f>
        <v>89</v>
      </c>
      <c r="AF936" s="33">
        <f>Table1[[#This Row],[cnt]]</f>
        <v>110</v>
      </c>
    </row>
    <row r="937" spans="1:32" ht="15" thickBot="1" x14ac:dyDescent="0.35">
      <c r="A937" s="26">
        <v>936</v>
      </c>
      <c r="B937" s="17">
        <v>40585</v>
      </c>
      <c r="C937" s="10">
        <v>1</v>
      </c>
      <c r="D937" s="10">
        <v>0</v>
      </c>
      <c r="E937" s="10">
        <v>2</v>
      </c>
      <c r="F937" s="10">
        <v>14</v>
      </c>
      <c r="G937" s="18" t="b">
        <v>0</v>
      </c>
      <c r="H937" s="10">
        <v>5</v>
      </c>
      <c r="I937" s="10">
        <v>1</v>
      </c>
      <c r="J937" s="10">
        <v>0.3</v>
      </c>
      <c r="K937" s="10">
        <v>0.28789999999999999</v>
      </c>
      <c r="L937" s="10">
        <v>0.26</v>
      </c>
      <c r="M937" s="10">
        <v>0.25369999999999998</v>
      </c>
      <c r="N937" s="10">
        <v>17</v>
      </c>
      <c r="O937" s="10">
        <v>67</v>
      </c>
      <c r="P937" s="10">
        <v>84</v>
      </c>
      <c r="Q937" s="10">
        <v>936</v>
      </c>
      <c r="R937" s="17">
        <v>40585</v>
      </c>
      <c r="S937" t="str">
        <f t="shared" si="112"/>
        <v>Winter</v>
      </c>
      <c r="T937">
        <f>2011 + Table1[[#This Row],[yr]]</f>
        <v>2011</v>
      </c>
      <c r="U937" t="str">
        <f t="shared" si="113"/>
        <v>February</v>
      </c>
      <c r="V937" t="str">
        <f t="shared" si="114"/>
        <v>02 PM</v>
      </c>
      <c r="W937" t="b">
        <f>Table1[[#This Row],[holiday]]</f>
        <v>0</v>
      </c>
      <c r="X937" t="str">
        <f t="shared" si="115"/>
        <v>Friday</v>
      </c>
      <c r="Y937" t="str">
        <f t="shared" si="116"/>
        <v>Clear</v>
      </c>
      <c r="Z937" t="str">
        <f t="shared" si="117"/>
        <v>12.3 °C</v>
      </c>
      <c r="AA937" t="str">
        <f t="shared" si="117"/>
        <v>11.8 °C</v>
      </c>
      <c r="AB937" t="str">
        <f t="shared" si="118"/>
        <v>26 %</v>
      </c>
      <c r="AC937" t="str">
        <f t="shared" si="119"/>
        <v>17 km/h</v>
      </c>
      <c r="AD937">
        <f>Table1[[#This Row],[casual]]</f>
        <v>17</v>
      </c>
      <c r="AE937">
        <f>Table1[[#This Row],[registered]]</f>
        <v>67</v>
      </c>
      <c r="AF937">
        <f>Table1[[#This Row],[cnt]]</f>
        <v>84</v>
      </c>
    </row>
    <row r="938" spans="1:32" ht="15" thickBot="1" x14ac:dyDescent="0.35">
      <c r="A938" s="26">
        <v>937</v>
      </c>
      <c r="B938" s="17">
        <v>40585</v>
      </c>
      <c r="C938" s="10">
        <v>1</v>
      </c>
      <c r="D938" s="10">
        <v>0</v>
      </c>
      <c r="E938" s="10">
        <v>2</v>
      </c>
      <c r="F938" s="10">
        <v>15</v>
      </c>
      <c r="G938" s="18" t="b">
        <v>0</v>
      </c>
      <c r="H938" s="10">
        <v>5</v>
      </c>
      <c r="I938" s="10">
        <v>1</v>
      </c>
      <c r="J938" s="10">
        <v>0.32</v>
      </c>
      <c r="K938" s="10">
        <v>0.31819999999999998</v>
      </c>
      <c r="L938" s="10">
        <v>0.21</v>
      </c>
      <c r="M938" s="10">
        <v>0.16420000000000001</v>
      </c>
      <c r="N938" s="10">
        <v>12</v>
      </c>
      <c r="O938" s="10">
        <v>62</v>
      </c>
      <c r="P938" s="10">
        <v>74</v>
      </c>
      <c r="Q938" s="31">
        <v>937</v>
      </c>
      <c r="R938" s="32">
        <v>40585</v>
      </c>
      <c r="S938" s="33" t="str">
        <f t="shared" si="112"/>
        <v>Winter</v>
      </c>
      <c r="T938" s="33">
        <f>2011 + Table1[[#This Row],[yr]]</f>
        <v>2011</v>
      </c>
      <c r="U938" s="33" t="str">
        <f t="shared" si="113"/>
        <v>February</v>
      </c>
      <c r="V938" s="33" t="str">
        <f t="shared" si="114"/>
        <v>03 PM</v>
      </c>
      <c r="W938" s="33" t="b">
        <f>Table1[[#This Row],[holiday]]</f>
        <v>0</v>
      </c>
      <c r="X938" s="33" t="str">
        <f t="shared" si="115"/>
        <v>Friday</v>
      </c>
      <c r="Y938" s="33" t="str">
        <f t="shared" si="116"/>
        <v>Clear</v>
      </c>
      <c r="Z938" s="33" t="str">
        <f t="shared" si="117"/>
        <v>13.1 °C</v>
      </c>
      <c r="AA938" s="33" t="str">
        <f t="shared" si="117"/>
        <v>13 °C</v>
      </c>
      <c r="AB938" s="33" t="str">
        <f t="shared" si="118"/>
        <v>21 %</v>
      </c>
      <c r="AC938" s="33" t="str">
        <f t="shared" si="119"/>
        <v>11 km/h</v>
      </c>
      <c r="AD938" s="33">
        <f>Table1[[#This Row],[casual]]</f>
        <v>12</v>
      </c>
      <c r="AE938" s="33">
        <f>Table1[[#This Row],[registered]]</f>
        <v>62</v>
      </c>
      <c r="AF938" s="33">
        <f>Table1[[#This Row],[cnt]]</f>
        <v>74</v>
      </c>
    </row>
    <row r="939" spans="1:32" ht="15" thickBot="1" x14ac:dyDescent="0.35">
      <c r="A939" s="26">
        <v>938</v>
      </c>
      <c r="B939" s="17">
        <v>40585</v>
      </c>
      <c r="C939" s="10">
        <v>1</v>
      </c>
      <c r="D939" s="10">
        <v>0</v>
      </c>
      <c r="E939" s="10">
        <v>2</v>
      </c>
      <c r="F939" s="10">
        <v>16</v>
      </c>
      <c r="G939" s="18" t="b">
        <v>0</v>
      </c>
      <c r="H939" s="10">
        <v>5</v>
      </c>
      <c r="I939" s="10">
        <v>1</v>
      </c>
      <c r="J939" s="10">
        <v>0.3</v>
      </c>
      <c r="K939" s="10">
        <v>0.28789999999999999</v>
      </c>
      <c r="L939" s="10">
        <v>0.28000000000000003</v>
      </c>
      <c r="M939" s="10">
        <v>0.19400000000000001</v>
      </c>
      <c r="N939" s="10">
        <v>14</v>
      </c>
      <c r="O939" s="10">
        <v>111</v>
      </c>
      <c r="P939" s="10">
        <v>125</v>
      </c>
      <c r="Q939" s="10">
        <v>938</v>
      </c>
      <c r="R939" s="17">
        <v>40585</v>
      </c>
      <c r="S939" t="str">
        <f t="shared" si="112"/>
        <v>Winter</v>
      </c>
      <c r="T939">
        <f>2011 + Table1[[#This Row],[yr]]</f>
        <v>2011</v>
      </c>
      <c r="U939" t="str">
        <f t="shared" si="113"/>
        <v>February</v>
      </c>
      <c r="V939" t="str">
        <f t="shared" si="114"/>
        <v>04 PM</v>
      </c>
      <c r="W939" t="b">
        <f>Table1[[#This Row],[holiday]]</f>
        <v>0</v>
      </c>
      <c r="X939" t="str">
        <f t="shared" si="115"/>
        <v>Friday</v>
      </c>
      <c r="Y939" t="str">
        <f t="shared" si="116"/>
        <v>Clear</v>
      </c>
      <c r="Z939" t="str">
        <f t="shared" si="117"/>
        <v>12.3 °C</v>
      </c>
      <c r="AA939" t="str">
        <f t="shared" si="117"/>
        <v>11.8 °C</v>
      </c>
      <c r="AB939" t="str">
        <f t="shared" si="118"/>
        <v>28 %</v>
      </c>
      <c r="AC939" t="str">
        <f t="shared" si="119"/>
        <v>13 km/h</v>
      </c>
      <c r="AD939">
        <f>Table1[[#This Row],[casual]]</f>
        <v>14</v>
      </c>
      <c r="AE939">
        <f>Table1[[#This Row],[registered]]</f>
        <v>111</v>
      </c>
      <c r="AF939">
        <f>Table1[[#This Row],[cnt]]</f>
        <v>125</v>
      </c>
    </row>
    <row r="940" spans="1:32" ht="15" thickBot="1" x14ac:dyDescent="0.35">
      <c r="A940" s="26">
        <v>939</v>
      </c>
      <c r="B940" s="17">
        <v>40585</v>
      </c>
      <c r="C940" s="10">
        <v>1</v>
      </c>
      <c r="D940" s="10">
        <v>0</v>
      </c>
      <c r="E940" s="10">
        <v>2</v>
      </c>
      <c r="F940" s="10">
        <v>17</v>
      </c>
      <c r="G940" s="18" t="b">
        <v>0</v>
      </c>
      <c r="H940" s="10">
        <v>5</v>
      </c>
      <c r="I940" s="10">
        <v>1</v>
      </c>
      <c r="J940" s="10">
        <v>0.3</v>
      </c>
      <c r="K940" s="10">
        <v>0.33329999999999999</v>
      </c>
      <c r="L940" s="10">
        <v>0.24</v>
      </c>
      <c r="M940" s="10">
        <v>0</v>
      </c>
      <c r="N940" s="10">
        <v>18</v>
      </c>
      <c r="O940" s="10">
        <v>193</v>
      </c>
      <c r="P940" s="10">
        <v>211</v>
      </c>
      <c r="Q940" s="31">
        <v>939</v>
      </c>
      <c r="R940" s="32">
        <v>40585</v>
      </c>
      <c r="S940" s="33" t="str">
        <f t="shared" si="112"/>
        <v>Winter</v>
      </c>
      <c r="T940" s="33">
        <f>2011 + Table1[[#This Row],[yr]]</f>
        <v>2011</v>
      </c>
      <c r="U940" s="33" t="str">
        <f t="shared" si="113"/>
        <v>February</v>
      </c>
      <c r="V940" s="33" t="str">
        <f t="shared" si="114"/>
        <v>05 PM</v>
      </c>
      <c r="W940" s="33" t="b">
        <f>Table1[[#This Row],[holiday]]</f>
        <v>0</v>
      </c>
      <c r="X940" s="33" t="str">
        <f t="shared" si="115"/>
        <v>Friday</v>
      </c>
      <c r="Y940" s="33" t="str">
        <f t="shared" si="116"/>
        <v>Clear</v>
      </c>
      <c r="Z940" s="33" t="str">
        <f t="shared" si="117"/>
        <v>12.3 °C</v>
      </c>
      <c r="AA940" s="33" t="str">
        <f t="shared" si="117"/>
        <v>13.7 °C</v>
      </c>
      <c r="AB940" s="33" t="str">
        <f t="shared" si="118"/>
        <v>24 %</v>
      </c>
      <c r="AC940" s="33" t="str">
        <f t="shared" si="119"/>
        <v>0 km/h</v>
      </c>
      <c r="AD940" s="33">
        <f>Table1[[#This Row],[casual]]</f>
        <v>18</v>
      </c>
      <c r="AE940" s="33">
        <f>Table1[[#This Row],[registered]]</f>
        <v>193</v>
      </c>
      <c r="AF940" s="33">
        <f>Table1[[#This Row],[cnt]]</f>
        <v>211</v>
      </c>
    </row>
    <row r="941" spans="1:32" ht="15" thickBot="1" x14ac:dyDescent="0.35">
      <c r="A941" s="26">
        <v>940</v>
      </c>
      <c r="B941" s="17">
        <v>40585</v>
      </c>
      <c r="C941" s="10">
        <v>1</v>
      </c>
      <c r="D941" s="10">
        <v>0</v>
      </c>
      <c r="E941" s="10">
        <v>2</v>
      </c>
      <c r="F941" s="10">
        <v>18</v>
      </c>
      <c r="G941" s="18" t="b">
        <v>0</v>
      </c>
      <c r="H941" s="10">
        <v>5</v>
      </c>
      <c r="I941" s="10">
        <v>1</v>
      </c>
      <c r="J941" s="10">
        <v>0.28000000000000003</v>
      </c>
      <c r="K941" s="10">
        <v>0.31819999999999998</v>
      </c>
      <c r="L941" s="10">
        <v>0.28000000000000003</v>
      </c>
      <c r="M941" s="10">
        <v>0</v>
      </c>
      <c r="N941" s="10">
        <v>9</v>
      </c>
      <c r="O941" s="10">
        <v>165</v>
      </c>
      <c r="P941" s="10">
        <v>174</v>
      </c>
      <c r="Q941" s="10">
        <v>940</v>
      </c>
      <c r="R941" s="17">
        <v>40585</v>
      </c>
      <c r="S941" t="str">
        <f t="shared" si="112"/>
        <v>Winter</v>
      </c>
      <c r="T941">
        <f>2011 + Table1[[#This Row],[yr]]</f>
        <v>2011</v>
      </c>
      <c r="U941" t="str">
        <f t="shared" si="113"/>
        <v>February</v>
      </c>
      <c r="V941" t="str">
        <f t="shared" si="114"/>
        <v>06 PM</v>
      </c>
      <c r="W941" t="b">
        <f>Table1[[#This Row],[holiday]]</f>
        <v>0</v>
      </c>
      <c r="X941" t="str">
        <f t="shared" si="115"/>
        <v>Friday</v>
      </c>
      <c r="Y941" t="str">
        <f t="shared" si="116"/>
        <v>Clear</v>
      </c>
      <c r="Z941" t="str">
        <f t="shared" si="117"/>
        <v>11.5 °C</v>
      </c>
      <c r="AA941" t="str">
        <f t="shared" si="117"/>
        <v>13 °C</v>
      </c>
      <c r="AB941" t="str">
        <f t="shared" si="118"/>
        <v>28 %</v>
      </c>
      <c r="AC941" t="str">
        <f t="shared" si="119"/>
        <v>0 km/h</v>
      </c>
      <c r="AD941">
        <f>Table1[[#This Row],[casual]]</f>
        <v>9</v>
      </c>
      <c r="AE941">
        <f>Table1[[#This Row],[registered]]</f>
        <v>165</v>
      </c>
      <c r="AF941">
        <f>Table1[[#This Row],[cnt]]</f>
        <v>174</v>
      </c>
    </row>
    <row r="942" spans="1:32" ht="15" thickBot="1" x14ac:dyDescent="0.35">
      <c r="A942" s="26">
        <v>941</v>
      </c>
      <c r="B942" s="17">
        <v>40585</v>
      </c>
      <c r="C942" s="10">
        <v>1</v>
      </c>
      <c r="D942" s="10">
        <v>0</v>
      </c>
      <c r="E942" s="10">
        <v>2</v>
      </c>
      <c r="F942" s="10">
        <v>19</v>
      </c>
      <c r="G942" s="18" t="b">
        <v>0</v>
      </c>
      <c r="H942" s="10">
        <v>5</v>
      </c>
      <c r="I942" s="10">
        <v>1</v>
      </c>
      <c r="J942" s="10">
        <v>0.26</v>
      </c>
      <c r="K942" s="10">
        <v>0.30299999999999999</v>
      </c>
      <c r="L942" s="10">
        <v>0.33</v>
      </c>
      <c r="M942" s="10">
        <v>0</v>
      </c>
      <c r="N942" s="10">
        <v>7</v>
      </c>
      <c r="O942" s="10">
        <v>94</v>
      </c>
      <c r="P942" s="10">
        <v>101</v>
      </c>
      <c r="Q942" s="31">
        <v>941</v>
      </c>
      <c r="R942" s="32">
        <v>40585</v>
      </c>
      <c r="S942" s="33" t="str">
        <f t="shared" si="112"/>
        <v>Winter</v>
      </c>
      <c r="T942" s="33">
        <f>2011 + Table1[[#This Row],[yr]]</f>
        <v>2011</v>
      </c>
      <c r="U942" s="33" t="str">
        <f t="shared" si="113"/>
        <v>February</v>
      </c>
      <c r="V942" s="33" t="str">
        <f t="shared" si="114"/>
        <v>07 PM</v>
      </c>
      <c r="W942" s="33" t="b">
        <f>Table1[[#This Row],[holiday]]</f>
        <v>0</v>
      </c>
      <c r="X942" s="33" t="str">
        <f t="shared" si="115"/>
        <v>Friday</v>
      </c>
      <c r="Y942" s="33" t="str">
        <f t="shared" si="116"/>
        <v>Clear</v>
      </c>
      <c r="Z942" s="33" t="str">
        <f t="shared" si="117"/>
        <v>10.7 °C</v>
      </c>
      <c r="AA942" s="33" t="str">
        <f t="shared" si="117"/>
        <v>12.4 °C</v>
      </c>
      <c r="AB942" s="33" t="str">
        <f t="shared" si="118"/>
        <v>33 %</v>
      </c>
      <c r="AC942" s="33" t="str">
        <f t="shared" si="119"/>
        <v>0 km/h</v>
      </c>
      <c r="AD942" s="33">
        <f>Table1[[#This Row],[casual]]</f>
        <v>7</v>
      </c>
      <c r="AE942" s="33">
        <f>Table1[[#This Row],[registered]]</f>
        <v>94</v>
      </c>
      <c r="AF942" s="33">
        <f>Table1[[#This Row],[cnt]]</f>
        <v>101</v>
      </c>
    </row>
    <row r="943" spans="1:32" ht="15" thickBot="1" x14ac:dyDescent="0.35">
      <c r="A943" s="26">
        <v>942</v>
      </c>
      <c r="B943" s="17">
        <v>40585</v>
      </c>
      <c r="C943" s="10">
        <v>1</v>
      </c>
      <c r="D943" s="10">
        <v>0</v>
      </c>
      <c r="E943" s="10">
        <v>2</v>
      </c>
      <c r="F943" s="10">
        <v>20</v>
      </c>
      <c r="G943" s="18" t="b">
        <v>0</v>
      </c>
      <c r="H943" s="10">
        <v>5</v>
      </c>
      <c r="I943" s="10">
        <v>1</v>
      </c>
      <c r="J943" s="10">
        <v>0.22</v>
      </c>
      <c r="K943" s="10">
        <v>0.2273</v>
      </c>
      <c r="L943" s="10">
        <v>0.55000000000000004</v>
      </c>
      <c r="M943" s="10">
        <v>0.1343</v>
      </c>
      <c r="N943" s="10">
        <v>2</v>
      </c>
      <c r="O943" s="10">
        <v>61</v>
      </c>
      <c r="P943" s="10">
        <v>63</v>
      </c>
      <c r="Q943" s="10">
        <v>942</v>
      </c>
      <c r="R943" s="17">
        <v>40585</v>
      </c>
      <c r="S943" t="str">
        <f t="shared" si="112"/>
        <v>Winter</v>
      </c>
      <c r="T943">
        <f>2011 + Table1[[#This Row],[yr]]</f>
        <v>2011</v>
      </c>
      <c r="U943" t="str">
        <f t="shared" si="113"/>
        <v>February</v>
      </c>
      <c r="V943" t="str">
        <f t="shared" si="114"/>
        <v>08 PM</v>
      </c>
      <c r="W943" t="b">
        <f>Table1[[#This Row],[holiday]]</f>
        <v>0</v>
      </c>
      <c r="X943" t="str">
        <f t="shared" si="115"/>
        <v>Friday</v>
      </c>
      <c r="Y943" t="str">
        <f t="shared" si="116"/>
        <v>Clear</v>
      </c>
      <c r="Z943" t="str">
        <f t="shared" si="117"/>
        <v>9 °C</v>
      </c>
      <c r="AA943" t="str">
        <f t="shared" si="117"/>
        <v>9.3 °C</v>
      </c>
      <c r="AB943" t="str">
        <f t="shared" si="118"/>
        <v>55 %</v>
      </c>
      <c r="AC943" t="str">
        <f t="shared" si="119"/>
        <v>9 km/h</v>
      </c>
      <c r="AD943">
        <f>Table1[[#This Row],[casual]]</f>
        <v>2</v>
      </c>
      <c r="AE943">
        <f>Table1[[#This Row],[registered]]</f>
        <v>61</v>
      </c>
      <c r="AF943">
        <f>Table1[[#This Row],[cnt]]</f>
        <v>63</v>
      </c>
    </row>
    <row r="944" spans="1:32" ht="15" thickBot="1" x14ac:dyDescent="0.35">
      <c r="A944" s="26">
        <v>943</v>
      </c>
      <c r="B944" s="17">
        <v>40585</v>
      </c>
      <c r="C944" s="10">
        <v>1</v>
      </c>
      <c r="D944" s="10">
        <v>0</v>
      </c>
      <c r="E944" s="10">
        <v>2</v>
      </c>
      <c r="F944" s="10">
        <v>21</v>
      </c>
      <c r="G944" s="18" t="b">
        <v>0</v>
      </c>
      <c r="H944" s="10">
        <v>5</v>
      </c>
      <c r="I944" s="10">
        <v>1</v>
      </c>
      <c r="J944" s="10">
        <v>0.2</v>
      </c>
      <c r="K944" s="10">
        <v>0.21210000000000001</v>
      </c>
      <c r="L944" s="10">
        <v>0.59</v>
      </c>
      <c r="M944" s="10">
        <v>0.1343</v>
      </c>
      <c r="N944" s="10">
        <v>1</v>
      </c>
      <c r="O944" s="10">
        <v>46</v>
      </c>
      <c r="P944" s="10">
        <v>47</v>
      </c>
      <c r="Q944" s="31">
        <v>943</v>
      </c>
      <c r="R944" s="32">
        <v>40585</v>
      </c>
      <c r="S944" s="33" t="str">
        <f t="shared" si="112"/>
        <v>Winter</v>
      </c>
      <c r="T944" s="33">
        <f>2011 + Table1[[#This Row],[yr]]</f>
        <v>2011</v>
      </c>
      <c r="U944" s="33" t="str">
        <f t="shared" si="113"/>
        <v>February</v>
      </c>
      <c r="V944" s="33" t="str">
        <f t="shared" si="114"/>
        <v>09 PM</v>
      </c>
      <c r="W944" s="33" t="b">
        <f>Table1[[#This Row],[holiday]]</f>
        <v>0</v>
      </c>
      <c r="X944" s="33" t="str">
        <f t="shared" si="115"/>
        <v>Friday</v>
      </c>
      <c r="Y944" s="33" t="str">
        <f t="shared" si="116"/>
        <v>Clear</v>
      </c>
      <c r="Z944" s="33" t="str">
        <f t="shared" si="117"/>
        <v>8.2 °C</v>
      </c>
      <c r="AA944" s="33" t="str">
        <f t="shared" si="117"/>
        <v>8.7 °C</v>
      </c>
      <c r="AB944" s="33" t="str">
        <f t="shared" si="118"/>
        <v>59 %</v>
      </c>
      <c r="AC944" s="33" t="str">
        <f t="shared" si="119"/>
        <v>9 km/h</v>
      </c>
      <c r="AD944" s="33">
        <f>Table1[[#This Row],[casual]]</f>
        <v>1</v>
      </c>
      <c r="AE944" s="33">
        <f>Table1[[#This Row],[registered]]</f>
        <v>46</v>
      </c>
      <c r="AF944" s="33">
        <f>Table1[[#This Row],[cnt]]</f>
        <v>47</v>
      </c>
    </row>
    <row r="945" spans="1:32" ht="15" thickBot="1" x14ac:dyDescent="0.35">
      <c r="A945" s="26">
        <v>944</v>
      </c>
      <c r="B945" s="17">
        <v>40585</v>
      </c>
      <c r="C945" s="10">
        <v>1</v>
      </c>
      <c r="D945" s="10">
        <v>0</v>
      </c>
      <c r="E945" s="10">
        <v>2</v>
      </c>
      <c r="F945" s="10">
        <v>22</v>
      </c>
      <c r="G945" s="18" t="b">
        <v>0</v>
      </c>
      <c r="H945" s="10">
        <v>5</v>
      </c>
      <c r="I945" s="10">
        <v>1</v>
      </c>
      <c r="J945" s="10">
        <v>0.2</v>
      </c>
      <c r="K945" s="10">
        <v>0.2273</v>
      </c>
      <c r="L945" s="10">
        <v>0.64</v>
      </c>
      <c r="M945" s="10">
        <v>8.9599999999999999E-2</v>
      </c>
      <c r="N945" s="10">
        <v>2</v>
      </c>
      <c r="O945" s="10">
        <v>41</v>
      </c>
      <c r="P945" s="10">
        <v>43</v>
      </c>
      <c r="Q945" s="10">
        <v>944</v>
      </c>
      <c r="R945" s="17">
        <v>40585</v>
      </c>
      <c r="S945" t="str">
        <f t="shared" si="112"/>
        <v>Winter</v>
      </c>
      <c r="T945">
        <f>2011 + Table1[[#This Row],[yr]]</f>
        <v>2011</v>
      </c>
      <c r="U945" t="str">
        <f t="shared" si="113"/>
        <v>February</v>
      </c>
      <c r="V945" t="str">
        <f t="shared" si="114"/>
        <v>10 PM</v>
      </c>
      <c r="W945" t="b">
        <f>Table1[[#This Row],[holiday]]</f>
        <v>0</v>
      </c>
      <c r="X945" t="str">
        <f t="shared" si="115"/>
        <v>Friday</v>
      </c>
      <c r="Y945" t="str">
        <f t="shared" si="116"/>
        <v>Clear</v>
      </c>
      <c r="Z945" t="str">
        <f t="shared" si="117"/>
        <v>8.2 °C</v>
      </c>
      <c r="AA945" t="str">
        <f t="shared" si="117"/>
        <v>9.3 °C</v>
      </c>
      <c r="AB945" t="str">
        <f t="shared" si="118"/>
        <v>64 %</v>
      </c>
      <c r="AC945" t="str">
        <f t="shared" si="119"/>
        <v>6 km/h</v>
      </c>
      <c r="AD945">
        <f>Table1[[#This Row],[casual]]</f>
        <v>2</v>
      </c>
      <c r="AE945">
        <f>Table1[[#This Row],[registered]]</f>
        <v>41</v>
      </c>
      <c r="AF945">
        <f>Table1[[#This Row],[cnt]]</f>
        <v>43</v>
      </c>
    </row>
    <row r="946" spans="1:32" ht="15" thickBot="1" x14ac:dyDescent="0.35">
      <c r="A946" s="26">
        <v>945</v>
      </c>
      <c r="B946" s="17">
        <v>40585</v>
      </c>
      <c r="C946" s="10">
        <v>1</v>
      </c>
      <c r="D946" s="10">
        <v>0</v>
      </c>
      <c r="E946" s="10">
        <v>2</v>
      </c>
      <c r="F946" s="10">
        <v>23</v>
      </c>
      <c r="G946" s="18" t="b">
        <v>0</v>
      </c>
      <c r="H946" s="10">
        <v>5</v>
      </c>
      <c r="I946" s="10">
        <v>1</v>
      </c>
      <c r="J946" s="10">
        <v>0.18</v>
      </c>
      <c r="K946" s="10">
        <v>0.2424</v>
      </c>
      <c r="L946" s="10">
        <v>0.69</v>
      </c>
      <c r="M946" s="10">
        <v>0</v>
      </c>
      <c r="N946" s="10">
        <v>5</v>
      </c>
      <c r="O946" s="10">
        <v>48</v>
      </c>
      <c r="P946" s="10">
        <v>53</v>
      </c>
      <c r="Q946" s="31">
        <v>945</v>
      </c>
      <c r="R946" s="32">
        <v>40585</v>
      </c>
      <c r="S946" s="33" t="str">
        <f t="shared" si="112"/>
        <v>Winter</v>
      </c>
      <c r="T946" s="33">
        <f>2011 + Table1[[#This Row],[yr]]</f>
        <v>2011</v>
      </c>
      <c r="U946" s="33" t="str">
        <f t="shared" si="113"/>
        <v>February</v>
      </c>
      <c r="V946" s="33" t="str">
        <f t="shared" si="114"/>
        <v>11 PM</v>
      </c>
      <c r="W946" s="33" t="b">
        <f>Table1[[#This Row],[holiday]]</f>
        <v>0</v>
      </c>
      <c r="X946" s="33" t="str">
        <f t="shared" si="115"/>
        <v>Friday</v>
      </c>
      <c r="Y946" s="33" t="str">
        <f t="shared" si="116"/>
        <v>Clear</v>
      </c>
      <c r="Z946" s="33" t="str">
        <f t="shared" si="117"/>
        <v>7.4 °C</v>
      </c>
      <c r="AA946" s="33" t="str">
        <f t="shared" si="117"/>
        <v>9.9 °C</v>
      </c>
      <c r="AB946" s="33" t="str">
        <f t="shared" si="118"/>
        <v>69 %</v>
      </c>
      <c r="AC946" s="33" t="str">
        <f t="shared" si="119"/>
        <v>0 km/h</v>
      </c>
      <c r="AD946" s="33">
        <f>Table1[[#This Row],[casual]]</f>
        <v>5</v>
      </c>
      <c r="AE946" s="33">
        <f>Table1[[#This Row],[registered]]</f>
        <v>48</v>
      </c>
      <c r="AF946" s="33">
        <f>Table1[[#This Row],[cnt]]</f>
        <v>53</v>
      </c>
    </row>
    <row r="947" spans="1:32" ht="15" thickBot="1" x14ac:dyDescent="0.35">
      <c r="A947" s="26">
        <v>946</v>
      </c>
      <c r="B947" s="17">
        <v>40586</v>
      </c>
      <c r="C947" s="10">
        <v>1</v>
      </c>
      <c r="D947" s="10">
        <v>0</v>
      </c>
      <c r="E947" s="10">
        <v>2</v>
      </c>
      <c r="F947" s="10">
        <v>0</v>
      </c>
      <c r="G947" s="18" t="b">
        <v>0</v>
      </c>
      <c r="H947" s="10">
        <v>6</v>
      </c>
      <c r="I947" s="10">
        <v>1</v>
      </c>
      <c r="J947" s="10">
        <v>0.16</v>
      </c>
      <c r="K947" s="10">
        <v>0.19700000000000001</v>
      </c>
      <c r="L947" s="10">
        <v>0.69</v>
      </c>
      <c r="M947" s="10">
        <v>8.9599999999999999E-2</v>
      </c>
      <c r="N947" s="10">
        <v>3</v>
      </c>
      <c r="O947" s="10">
        <v>27</v>
      </c>
      <c r="P947" s="10">
        <v>30</v>
      </c>
      <c r="Q947" s="10">
        <v>946</v>
      </c>
      <c r="R947" s="17">
        <v>40586</v>
      </c>
      <c r="S947" t="str">
        <f t="shared" si="112"/>
        <v>Winter</v>
      </c>
      <c r="T947">
        <f>2011 + Table1[[#This Row],[yr]]</f>
        <v>2011</v>
      </c>
      <c r="U947" t="str">
        <f t="shared" si="113"/>
        <v>February</v>
      </c>
      <c r="V947" t="str">
        <f t="shared" si="114"/>
        <v>12 AM</v>
      </c>
      <c r="W947" t="b">
        <f>Table1[[#This Row],[holiday]]</f>
        <v>0</v>
      </c>
      <c r="X947" t="str">
        <f t="shared" si="115"/>
        <v>Saturday</v>
      </c>
      <c r="Y947" t="str">
        <f t="shared" si="116"/>
        <v>Clear</v>
      </c>
      <c r="Z947" t="str">
        <f t="shared" si="117"/>
        <v>6.6 °C</v>
      </c>
      <c r="AA947" t="str">
        <f t="shared" si="117"/>
        <v>8.1 °C</v>
      </c>
      <c r="AB947" t="str">
        <f t="shared" si="118"/>
        <v>69 %</v>
      </c>
      <c r="AC947" t="str">
        <f t="shared" si="119"/>
        <v>6 km/h</v>
      </c>
      <c r="AD947">
        <f>Table1[[#This Row],[casual]]</f>
        <v>3</v>
      </c>
      <c r="AE947">
        <f>Table1[[#This Row],[registered]]</f>
        <v>27</v>
      </c>
      <c r="AF947">
        <f>Table1[[#This Row],[cnt]]</f>
        <v>30</v>
      </c>
    </row>
    <row r="948" spans="1:32" ht="15" thickBot="1" x14ac:dyDescent="0.35">
      <c r="A948" s="26">
        <v>947</v>
      </c>
      <c r="B948" s="17">
        <v>40586</v>
      </c>
      <c r="C948" s="10">
        <v>1</v>
      </c>
      <c r="D948" s="10">
        <v>0</v>
      </c>
      <c r="E948" s="10">
        <v>2</v>
      </c>
      <c r="F948" s="10">
        <v>1</v>
      </c>
      <c r="G948" s="18" t="b">
        <v>0</v>
      </c>
      <c r="H948" s="10">
        <v>6</v>
      </c>
      <c r="I948" s="10">
        <v>1</v>
      </c>
      <c r="J948" s="10">
        <v>0.14000000000000001</v>
      </c>
      <c r="K948" s="10">
        <v>0.21210000000000001</v>
      </c>
      <c r="L948" s="10">
        <v>0.86</v>
      </c>
      <c r="M948" s="10">
        <v>0</v>
      </c>
      <c r="N948" s="10">
        <v>2</v>
      </c>
      <c r="O948" s="10">
        <v>22</v>
      </c>
      <c r="P948" s="10">
        <v>24</v>
      </c>
      <c r="Q948" s="31">
        <v>947</v>
      </c>
      <c r="R948" s="32">
        <v>40586</v>
      </c>
      <c r="S948" s="33" t="str">
        <f t="shared" si="112"/>
        <v>Winter</v>
      </c>
      <c r="T948" s="33">
        <f>2011 + Table1[[#This Row],[yr]]</f>
        <v>2011</v>
      </c>
      <c r="U948" s="33" t="str">
        <f t="shared" si="113"/>
        <v>February</v>
      </c>
      <c r="V948" s="33" t="str">
        <f t="shared" si="114"/>
        <v>01 AM</v>
      </c>
      <c r="W948" s="33" t="b">
        <f>Table1[[#This Row],[holiday]]</f>
        <v>0</v>
      </c>
      <c r="X948" s="33" t="str">
        <f t="shared" si="115"/>
        <v>Saturday</v>
      </c>
      <c r="Y948" s="33" t="str">
        <f t="shared" si="116"/>
        <v>Clear</v>
      </c>
      <c r="Z948" s="33" t="str">
        <f t="shared" si="117"/>
        <v>5.7 °C</v>
      </c>
      <c r="AA948" s="33" t="str">
        <f t="shared" si="117"/>
        <v>8.7 °C</v>
      </c>
      <c r="AB948" s="33" t="str">
        <f t="shared" si="118"/>
        <v>86 %</v>
      </c>
      <c r="AC948" s="33" t="str">
        <f t="shared" si="119"/>
        <v>0 km/h</v>
      </c>
      <c r="AD948" s="33">
        <f>Table1[[#This Row],[casual]]</f>
        <v>2</v>
      </c>
      <c r="AE948" s="33">
        <f>Table1[[#This Row],[registered]]</f>
        <v>22</v>
      </c>
      <c r="AF948" s="33">
        <f>Table1[[#This Row],[cnt]]</f>
        <v>24</v>
      </c>
    </row>
    <row r="949" spans="1:32" ht="15" thickBot="1" x14ac:dyDescent="0.35">
      <c r="A949" s="26">
        <v>948</v>
      </c>
      <c r="B949" s="17">
        <v>40586</v>
      </c>
      <c r="C949" s="10">
        <v>1</v>
      </c>
      <c r="D949" s="10">
        <v>0</v>
      </c>
      <c r="E949" s="10">
        <v>2</v>
      </c>
      <c r="F949" s="10">
        <v>2</v>
      </c>
      <c r="G949" s="18" t="b">
        <v>0</v>
      </c>
      <c r="H949" s="10">
        <v>6</v>
      </c>
      <c r="I949" s="10">
        <v>1</v>
      </c>
      <c r="J949" s="10">
        <v>0.14000000000000001</v>
      </c>
      <c r="K949" s="10">
        <v>0.21210000000000001</v>
      </c>
      <c r="L949" s="10">
        <v>0.8</v>
      </c>
      <c r="M949" s="10">
        <v>0</v>
      </c>
      <c r="N949" s="10">
        <v>2</v>
      </c>
      <c r="O949" s="10">
        <v>13</v>
      </c>
      <c r="P949" s="10">
        <v>15</v>
      </c>
      <c r="Q949" s="10">
        <v>948</v>
      </c>
      <c r="R949" s="17">
        <v>40586</v>
      </c>
      <c r="S949" t="str">
        <f t="shared" si="112"/>
        <v>Winter</v>
      </c>
      <c r="T949">
        <f>2011 + Table1[[#This Row],[yr]]</f>
        <v>2011</v>
      </c>
      <c r="U949" t="str">
        <f t="shared" si="113"/>
        <v>February</v>
      </c>
      <c r="V949" t="str">
        <f t="shared" si="114"/>
        <v>02 AM</v>
      </c>
      <c r="W949" t="b">
        <f>Table1[[#This Row],[holiday]]</f>
        <v>0</v>
      </c>
      <c r="X949" t="str">
        <f t="shared" si="115"/>
        <v>Saturday</v>
      </c>
      <c r="Y949" t="str">
        <f t="shared" si="116"/>
        <v>Clear</v>
      </c>
      <c r="Z949" t="str">
        <f t="shared" si="117"/>
        <v>5.7 °C</v>
      </c>
      <c r="AA949" t="str">
        <f t="shared" si="117"/>
        <v>8.7 °C</v>
      </c>
      <c r="AB949" t="str">
        <f t="shared" si="118"/>
        <v>80 %</v>
      </c>
      <c r="AC949" t="str">
        <f t="shared" si="119"/>
        <v>0 km/h</v>
      </c>
      <c r="AD949">
        <f>Table1[[#This Row],[casual]]</f>
        <v>2</v>
      </c>
      <c r="AE949">
        <f>Table1[[#This Row],[registered]]</f>
        <v>13</v>
      </c>
      <c r="AF949">
        <f>Table1[[#This Row],[cnt]]</f>
        <v>15</v>
      </c>
    </row>
    <row r="950" spans="1:32" ht="15" thickBot="1" x14ac:dyDescent="0.35">
      <c r="A950" s="26">
        <v>949</v>
      </c>
      <c r="B950" s="17">
        <v>40586</v>
      </c>
      <c r="C950" s="10">
        <v>1</v>
      </c>
      <c r="D950" s="10">
        <v>0</v>
      </c>
      <c r="E950" s="10">
        <v>2</v>
      </c>
      <c r="F950" s="10">
        <v>3</v>
      </c>
      <c r="G950" s="18" t="b">
        <v>0</v>
      </c>
      <c r="H950" s="10">
        <v>6</v>
      </c>
      <c r="I950" s="10">
        <v>1</v>
      </c>
      <c r="J950" s="10">
        <v>0.12</v>
      </c>
      <c r="K950" s="10">
        <v>0.19700000000000001</v>
      </c>
      <c r="L950" s="10">
        <v>0.8</v>
      </c>
      <c r="M950" s="10">
        <v>0</v>
      </c>
      <c r="N950" s="10">
        <v>3</v>
      </c>
      <c r="O950" s="10">
        <v>7</v>
      </c>
      <c r="P950" s="10">
        <v>10</v>
      </c>
      <c r="Q950" s="31">
        <v>949</v>
      </c>
      <c r="R950" s="32">
        <v>40586</v>
      </c>
      <c r="S950" s="33" t="str">
        <f t="shared" si="112"/>
        <v>Winter</v>
      </c>
      <c r="T950" s="33">
        <f>2011 + Table1[[#This Row],[yr]]</f>
        <v>2011</v>
      </c>
      <c r="U950" s="33" t="str">
        <f t="shared" si="113"/>
        <v>February</v>
      </c>
      <c r="V950" s="33" t="str">
        <f t="shared" si="114"/>
        <v>03 AM</v>
      </c>
      <c r="W950" s="33" t="b">
        <f>Table1[[#This Row],[holiday]]</f>
        <v>0</v>
      </c>
      <c r="X950" s="33" t="str">
        <f t="shared" si="115"/>
        <v>Saturday</v>
      </c>
      <c r="Y950" s="33" t="str">
        <f t="shared" si="116"/>
        <v>Clear</v>
      </c>
      <c r="Z950" s="33" t="str">
        <f t="shared" si="117"/>
        <v>4.9 °C</v>
      </c>
      <c r="AA950" s="33" t="str">
        <f t="shared" si="117"/>
        <v>8.1 °C</v>
      </c>
      <c r="AB950" s="33" t="str">
        <f t="shared" si="118"/>
        <v>80 %</v>
      </c>
      <c r="AC950" s="33" t="str">
        <f t="shared" si="119"/>
        <v>0 km/h</v>
      </c>
      <c r="AD950" s="33">
        <f>Table1[[#This Row],[casual]]</f>
        <v>3</v>
      </c>
      <c r="AE950" s="33">
        <f>Table1[[#This Row],[registered]]</f>
        <v>7</v>
      </c>
      <c r="AF950" s="33">
        <f>Table1[[#This Row],[cnt]]</f>
        <v>10</v>
      </c>
    </row>
    <row r="951" spans="1:32" ht="15" thickBot="1" x14ac:dyDescent="0.35">
      <c r="A951" s="26">
        <v>950</v>
      </c>
      <c r="B951" s="17">
        <v>40586</v>
      </c>
      <c r="C951" s="10">
        <v>1</v>
      </c>
      <c r="D951" s="10">
        <v>0</v>
      </c>
      <c r="E951" s="10">
        <v>2</v>
      </c>
      <c r="F951" s="10">
        <v>4</v>
      </c>
      <c r="G951" s="18" t="b">
        <v>0</v>
      </c>
      <c r="H951" s="10">
        <v>6</v>
      </c>
      <c r="I951" s="10">
        <v>1</v>
      </c>
      <c r="J951" s="10">
        <v>0.12</v>
      </c>
      <c r="K951" s="10">
        <v>0.16669999999999999</v>
      </c>
      <c r="L951" s="10">
        <v>0.74</v>
      </c>
      <c r="M951" s="10">
        <v>8.9599999999999999E-2</v>
      </c>
      <c r="N951" s="10">
        <v>0</v>
      </c>
      <c r="O951" s="10">
        <v>4</v>
      </c>
      <c r="P951" s="10">
        <v>4</v>
      </c>
      <c r="Q951" s="10">
        <v>950</v>
      </c>
      <c r="R951" s="17">
        <v>40586</v>
      </c>
      <c r="S951" t="str">
        <f t="shared" si="112"/>
        <v>Winter</v>
      </c>
      <c r="T951">
        <f>2011 + Table1[[#This Row],[yr]]</f>
        <v>2011</v>
      </c>
      <c r="U951" t="str">
        <f t="shared" si="113"/>
        <v>February</v>
      </c>
      <c r="V951" t="str">
        <f t="shared" si="114"/>
        <v>04 AM</v>
      </c>
      <c r="W951" t="b">
        <f>Table1[[#This Row],[holiday]]</f>
        <v>0</v>
      </c>
      <c r="X951" t="str">
        <f t="shared" si="115"/>
        <v>Saturday</v>
      </c>
      <c r="Y951" t="str">
        <f t="shared" si="116"/>
        <v>Clear</v>
      </c>
      <c r="Z951" t="str">
        <f t="shared" si="117"/>
        <v>4.9 °C</v>
      </c>
      <c r="AA951" t="str">
        <f t="shared" si="117"/>
        <v>6.8 °C</v>
      </c>
      <c r="AB951" t="str">
        <f t="shared" si="118"/>
        <v>74 %</v>
      </c>
      <c r="AC951" t="str">
        <f t="shared" si="119"/>
        <v>6 km/h</v>
      </c>
      <c r="AD951">
        <f>Table1[[#This Row],[casual]]</f>
        <v>0</v>
      </c>
      <c r="AE951">
        <f>Table1[[#This Row],[registered]]</f>
        <v>4</v>
      </c>
      <c r="AF951">
        <f>Table1[[#This Row],[cnt]]</f>
        <v>4</v>
      </c>
    </row>
    <row r="952" spans="1:32" ht="15" thickBot="1" x14ac:dyDescent="0.35">
      <c r="A952" s="26">
        <v>951</v>
      </c>
      <c r="B952" s="17">
        <v>40586</v>
      </c>
      <c r="C952" s="10">
        <v>1</v>
      </c>
      <c r="D952" s="10">
        <v>0</v>
      </c>
      <c r="E952" s="10">
        <v>2</v>
      </c>
      <c r="F952" s="10">
        <v>5</v>
      </c>
      <c r="G952" s="18" t="b">
        <v>0</v>
      </c>
      <c r="H952" s="10">
        <v>6</v>
      </c>
      <c r="I952" s="10">
        <v>1</v>
      </c>
      <c r="J952" s="10">
        <v>0.12</v>
      </c>
      <c r="K952" s="10">
        <v>0.16669999999999999</v>
      </c>
      <c r="L952" s="10">
        <v>0.74</v>
      </c>
      <c r="M952" s="10">
        <v>8.9599999999999999E-2</v>
      </c>
      <c r="N952" s="10">
        <v>0</v>
      </c>
      <c r="O952" s="10">
        <v>1</v>
      </c>
      <c r="P952" s="10">
        <v>1</v>
      </c>
      <c r="Q952" s="31">
        <v>951</v>
      </c>
      <c r="R952" s="32">
        <v>40586</v>
      </c>
      <c r="S952" s="33" t="str">
        <f t="shared" si="112"/>
        <v>Winter</v>
      </c>
      <c r="T952" s="33">
        <f>2011 + Table1[[#This Row],[yr]]</f>
        <v>2011</v>
      </c>
      <c r="U952" s="33" t="str">
        <f t="shared" si="113"/>
        <v>February</v>
      </c>
      <c r="V952" s="33" t="str">
        <f t="shared" si="114"/>
        <v>05 AM</v>
      </c>
      <c r="W952" s="33" t="b">
        <f>Table1[[#This Row],[holiday]]</f>
        <v>0</v>
      </c>
      <c r="X952" s="33" t="str">
        <f t="shared" si="115"/>
        <v>Saturday</v>
      </c>
      <c r="Y952" s="33" t="str">
        <f t="shared" si="116"/>
        <v>Clear</v>
      </c>
      <c r="Z952" s="33" t="str">
        <f t="shared" si="117"/>
        <v>4.9 °C</v>
      </c>
      <c r="AA952" s="33" t="str">
        <f t="shared" si="117"/>
        <v>6.8 °C</v>
      </c>
      <c r="AB952" s="33" t="str">
        <f t="shared" si="118"/>
        <v>74 %</v>
      </c>
      <c r="AC952" s="33" t="str">
        <f t="shared" si="119"/>
        <v>6 km/h</v>
      </c>
      <c r="AD952" s="33">
        <f>Table1[[#This Row],[casual]]</f>
        <v>0</v>
      </c>
      <c r="AE952" s="33">
        <f>Table1[[#This Row],[registered]]</f>
        <v>1</v>
      </c>
      <c r="AF952" s="33">
        <f>Table1[[#This Row],[cnt]]</f>
        <v>1</v>
      </c>
    </row>
    <row r="953" spans="1:32" ht="15" thickBot="1" x14ac:dyDescent="0.35">
      <c r="A953" s="26">
        <v>952</v>
      </c>
      <c r="B953" s="17">
        <v>40586</v>
      </c>
      <c r="C953" s="10">
        <v>1</v>
      </c>
      <c r="D953" s="10">
        <v>0</v>
      </c>
      <c r="E953" s="10">
        <v>2</v>
      </c>
      <c r="F953" s="10">
        <v>6</v>
      </c>
      <c r="G953" s="18" t="b">
        <v>0</v>
      </c>
      <c r="H953" s="10">
        <v>6</v>
      </c>
      <c r="I953" s="10">
        <v>1</v>
      </c>
      <c r="J953" s="10">
        <v>0.12</v>
      </c>
      <c r="K953" s="10">
        <v>0.13639999999999999</v>
      </c>
      <c r="L953" s="10">
        <v>0.93</v>
      </c>
      <c r="M953" s="10">
        <v>0.19400000000000001</v>
      </c>
      <c r="N953" s="10">
        <v>1</v>
      </c>
      <c r="O953" s="10">
        <v>1</v>
      </c>
      <c r="P953" s="10">
        <v>2</v>
      </c>
      <c r="Q953" s="10">
        <v>952</v>
      </c>
      <c r="R953" s="17">
        <v>40586</v>
      </c>
      <c r="S953" t="str">
        <f t="shared" si="112"/>
        <v>Winter</v>
      </c>
      <c r="T953">
        <f>2011 + Table1[[#This Row],[yr]]</f>
        <v>2011</v>
      </c>
      <c r="U953" t="str">
        <f t="shared" si="113"/>
        <v>February</v>
      </c>
      <c r="V953" t="str">
        <f t="shared" si="114"/>
        <v>06 AM</v>
      </c>
      <c r="W953" t="b">
        <f>Table1[[#This Row],[holiday]]</f>
        <v>0</v>
      </c>
      <c r="X953" t="str">
        <f t="shared" si="115"/>
        <v>Saturday</v>
      </c>
      <c r="Y953" t="str">
        <f t="shared" si="116"/>
        <v>Clear</v>
      </c>
      <c r="Z953" t="str">
        <f t="shared" si="117"/>
        <v>4.9 °C</v>
      </c>
      <c r="AA953" t="str">
        <f t="shared" si="117"/>
        <v>5.6 °C</v>
      </c>
      <c r="AB953" t="str">
        <f t="shared" si="118"/>
        <v>93 %</v>
      </c>
      <c r="AC953" t="str">
        <f t="shared" si="119"/>
        <v>13 km/h</v>
      </c>
      <c r="AD953">
        <f>Table1[[#This Row],[casual]]</f>
        <v>1</v>
      </c>
      <c r="AE953">
        <f>Table1[[#This Row],[registered]]</f>
        <v>1</v>
      </c>
      <c r="AF953">
        <f>Table1[[#This Row],[cnt]]</f>
        <v>2</v>
      </c>
    </row>
    <row r="954" spans="1:32" ht="15" thickBot="1" x14ac:dyDescent="0.35">
      <c r="A954" s="26">
        <v>953</v>
      </c>
      <c r="B954" s="17">
        <v>40586</v>
      </c>
      <c r="C954" s="10">
        <v>1</v>
      </c>
      <c r="D954" s="10">
        <v>0</v>
      </c>
      <c r="E954" s="10">
        <v>2</v>
      </c>
      <c r="F954" s="10">
        <v>7</v>
      </c>
      <c r="G954" s="18" t="b">
        <v>0</v>
      </c>
      <c r="H954" s="10">
        <v>6</v>
      </c>
      <c r="I954" s="10">
        <v>1</v>
      </c>
      <c r="J954" s="10">
        <v>0.12</v>
      </c>
      <c r="K954" s="10">
        <v>0.1515</v>
      </c>
      <c r="L954" s="10">
        <v>0.8</v>
      </c>
      <c r="M954" s="10">
        <v>0.1045</v>
      </c>
      <c r="N954" s="10">
        <v>2</v>
      </c>
      <c r="O954" s="10">
        <v>9</v>
      </c>
      <c r="P954" s="10">
        <v>11</v>
      </c>
      <c r="Q954" s="31">
        <v>953</v>
      </c>
      <c r="R954" s="32">
        <v>40586</v>
      </c>
      <c r="S954" s="33" t="str">
        <f t="shared" si="112"/>
        <v>Winter</v>
      </c>
      <c r="T954" s="33">
        <f>2011 + Table1[[#This Row],[yr]]</f>
        <v>2011</v>
      </c>
      <c r="U954" s="33" t="str">
        <f t="shared" si="113"/>
        <v>February</v>
      </c>
      <c r="V954" s="33" t="str">
        <f t="shared" si="114"/>
        <v>07 AM</v>
      </c>
      <c r="W954" s="33" t="b">
        <f>Table1[[#This Row],[holiday]]</f>
        <v>0</v>
      </c>
      <c r="X954" s="33" t="str">
        <f t="shared" si="115"/>
        <v>Saturday</v>
      </c>
      <c r="Y954" s="33" t="str">
        <f t="shared" si="116"/>
        <v>Clear</v>
      </c>
      <c r="Z954" s="33" t="str">
        <f t="shared" si="117"/>
        <v>4.9 °C</v>
      </c>
      <c r="AA954" s="33" t="str">
        <f t="shared" si="117"/>
        <v>6.2 °C</v>
      </c>
      <c r="AB954" s="33" t="str">
        <f t="shared" si="118"/>
        <v>80 %</v>
      </c>
      <c r="AC954" s="33" t="str">
        <f t="shared" si="119"/>
        <v>7 km/h</v>
      </c>
      <c r="AD954" s="33">
        <f>Table1[[#This Row],[casual]]</f>
        <v>2</v>
      </c>
      <c r="AE954" s="33">
        <f>Table1[[#This Row],[registered]]</f>
        <v>9</v>
      </c>
      <c r="AF954" s="33">
        <f>Table1[[#This Row],[cnt]]</f>
        <v>11</v>
      </c>
    </row>
    <row r="955" spans="1:32" ht="15" thickBot="1" x14ac:dyDescent="0.35">
      <c r="A955" s="26">
        <v>954</v>
      </c>
      <c r="B955" s="17">
        <v>40586</v>
      </c>
      <c r="C955" s="10">
        <v>1</v>
      </c>
      <c r="D955" s="10">
        <v>0</v>
      </c>
      <c r="E955" s="10">
        <v>2</v>
      </c>
      <c r="F955" s="10">
        <v>8</v>
      </c>
      <c r="G955" s="18" t="b">
        <v>0</v>
      </c>
      <c r="H955" s="10">
        <v>6</v>
      </c>
      <c r="I955" s="10">
        <v>1</v>
      </c>
      <c r="J955" s="10">
        <v>0.14000000000000001</v>
      </c>
      <c r="K955" s="10">
        <v>0.1515</v>
      </c>
      <c r="L955" s="10">
        <v>0.86</v>
      </c>
      <c r="M955" s="10">
        <v>0.1343</v>
      </c>
      <c r="N955" s="10">
        <v>2</v>
      </c>
      <c r="O955" s="10">
        <v>28</v>
      </c>
      <c r="P955" s="10">
        <v>30</v>
      </c>
      <c r="Q955" s="10">
        <v>954</v>
      </c>
      <c r="R955" s="17">
        <v>40586</v>
      </c>
      <c r="S955" t="str">
        <f t="shared" si="112"/>
        <v>Winter</v>
      </c>
      <c r="T955">
        <f>2011 + Table1[[#This Row],[yr]]</f>
        <v>2011</v>
      </c>
      <c r="U955" t="str">
        <f t="shared" si="113"/>
        <v>February</v>
      </c>
      <c r="V955" t="str">
        <f t="shared" si="114"/>
        <v>08 AM</v>
      </c>
      <c r="W955" t="b">
        <f>Table1[[#This Row],[holiday]]</f>
        <v>0</v>
      </c>
      <c r="X955" t="str">
        <f t="shared" si="115"/>
        <v>Saturday</v>
      </c>
      <c r="Y955" t="str">
        <f t="shared" si="116"/>
        <v>Clear</v>
      </c>
      <c r="Z955" t="str">
        <f t="shared" si="117"/>
        <v>5.7 °C</v>
      </c>
      <c r="AA955" t="str">
        <f t="shared" si="117"/>
        <v>6.2 °C</v>
      </c>
      <c r="AB955" t="str">
        <f t="shared" si="118"/>
        <v>86 %</v>
      </c>
      <c r="AC955" t="str">
        <f t="shared" si="119"/>
        <v>9 km/h</v>
      </c>
      <c r="AD955">
        <f>Table1[[#This Row],[casual]]</f>
        <v>2</v>
      </c>
      <c r="AE955">
        <f>Table1[[#This Row],[registered]]</f>
        <v>28</v>
      </c>
      <c r="AF955">
        <f>Table1[[#This Row],[cnt]]</f>
        <v>30</v>
      </c>
    </row>
    <row r="956" spans="1:32" ht="15" thickBot="1" x14ac:dyDescent="0.35">
      <c r="A956" s="26">
        <v>955</v>
      </c>
      <c r="B956" s="17">
        <v>40586</v>
      </c>
      <c r="C956" s="10">
        <v>1</v>
      </c>
      <c r="D956" s="10">
        <v>0</v>
      </c>
      <c r="E956" s="10">
        <v>2</v>
      </c>
      <c r="F956" s="10">
        <v>9</v>
      </c>
      <c r="G956" s="18" t="b">
        <v>0</v>
      </c>
      <c r="H956" s="10">
        <v>6</v>
      </c>
      <c r="I956" s="10">
        <v>1</v>
      </c>
      <c r="J956" s="10">
        <v>0.16</v>
      </c>
      <c r="K956" s="10">
        <v>0.18179999999999999</v>
      </c>
      <c r="L956" s="10">
        <v>0.64</v>
      </c>
      <c r="M956" s="10">
        <v>0.1343</v>
      </c>
      <c r="N956" s="10">
        <v>5</v>
      </c>
      <c r="O956" s="10">
        <v>38</v>
      </c>
      <c r="P956" s="10">
        <v>43</v>
      </c>
      <c r="Q956" s="31">
        <v>955</v>
      </c>
      <c r="R956" s="32">
        <v>40586</v>
      </c>
      <c r="S956" s="33" t="str">
        <f t="shared" si="112"/>
        <v>Winter</v>
      </c>
      <c r="T956" s="33">
        <f>2011 + Table1[[#This Row],[yr]]</f>
        <v>2011</v>
      </c>
      <c r="U956" s="33" t="str">
        <f t="shared" si="113"/>
        <v>February</v>
      </c>
      <c r="V956" s="33" t="str">
        <f t="shared" si="114"/>
        <v>09 AM</v>
      </c>
      <c r="W956" s="33" t="b">
        <f>Table1[[#This Row],[holiday]]</f>
        <v>0</v>
      </c>
      <c r="X956" s="33" t="str">
        <f t="shared" si="115"/>
        <v>Saturday</v>
      </c>
      <c r="Y956" s="33" t="str">
        <f t="shared" si="116"/>
        <v>Clear</v>
      </c>
      <c r="Z956" s="33" t="str">
        <f t="shared" si="117"/>
        <v>6.6 °C</v>
      </c>
      <c r="AA956" s="33" t="str">
        <f t="shared" si="117"/>
        <v>7.5 °C</v>
      </c>
      <c r="AB956" s="33" t="str">
        <f t="shared" si="118"/>
        <v>64 %</v>
      </c>
      <c r="AC956" s="33" t="str">
        <f t="shared" si="119"/>
        <v>9 km/h</v>
      </c>
      <c r="AD956" s="33">
        <f>Table1[[#This Row],[casual]]</f>
        <v>5</v>
      </c>
      <c r="AE956" s="33">
        <f>Table1[[#This Row],[registered]]</f>
        <v>38</v>
      </c>
      <c r="AF956" s="33">
        <f>Table1[[#This Row],[cnt]]</f>
        <v>43</v>
      </c>
    </row>
    <row r="957" spans="1:32" ht="15" thickBot="1" x14ac:dyDescent="0.35">
      <c r="A957" s="26">
        <v>956</v>
      </c>
      <c r="B957" s="17">
        <v>40586</v>
      </c>
      <c r="C957" s="10">
        <v>1</v>
      </c>
      <c r="D957" s="10">
        <v>0</v>
      </c>
      <c r="E957" s="10">
        <v>2</v>
      </c>
      <c r="F957" s="10">
        <v>10</v>
      </c>
      <c r="G957" s="18" t="b">
        <v>0</v>
      </c>
      <c r="H957" s="10">
        <v>6</v>
      </c>
      <c r="I957" s="10">
        <v>1</v>
      </c>
      <c r="J957" s="10">
        <v>0.22</v>
      </c>
      <c r="K957" s="10">
        <v>0.21210000000000001</v>
      </c>
      <c r="L957" s="10">
        <v>0.41</v>
      </c>
      <c r="M957" s="10">
        <v>0.25369999999999998</v>
      </c>
      <c r="N957" s="10">
        <v>13</v>
      </c>
      <c r="O957" s="10">
        <v>71</v>
      </c>
      <c r="P957" s="10">
        <v>84</v>
      </c>
      <c r="Q957" s="10">
        <v>956</v>
      </c>
      <c r="R957" s="17">
        <v>40586</v>
      </c>
      <c r="S957" t="str">
        <f t="shared" si="112"/>
        <v>Winter</v>
      </c>
      <c r="T957">
        <f>2011 + Table1[[#This Row],[yr]]</f>
        <v>2011</v>
      </c>
      <c r="U957" t="str">
        <f t="shared" si="113"/>
        <v>February</v>
      </c>
      <c r="V957" t="str">
        <f t="shared" si="114"/>
        <v>10 AM</v>
      </c>
      <c r="W957" t="b">
        <f>Table1[[#This Row],[holiday]]</f>
        <v>0</v>
      </c>
      <c r="X957" t="str">
        <f t="shared" si="115"/>
        <v>Saturday</v>
      </c>
      <c r="Y957" t="str">
        <f t="shared" si="116"/>
        <v>Clear</v>
      </c>
      <c r="Z957" t="str">
        <f t="shared" si="117"/>
        <v>9 °C</v>
      </c>
      <c r="AA957" t="str">
        <f t="shared" si="117"/>
        <v>8.7 °C</v>
      </c>
      <c r="AB957" t="str">
        <f t="shared" si="118"/>
        <v>41 %</v>
      </c>
      <c r="AC957" t="str">
        <f t="shared" si="119"/>
        <v>17 km/h</v>
      </c>
      <c r="AD957">
        <f>Table1[[#This Row],[casual]]</f>
        <v>13</v>
      </c>
      <c r="AE957">
        <f>Table1[[#This Row],[registered]]</f>
        <v>71</v>
      </c>
      <c r="AF957">
        <f>Table1[[#This Row],[cnt]]</f>
        <v>84</v>
      </c>
    </row>
    <row r="958" spans="1:32" ht="15" thickBot="1" x14ac:dyDescent="0.35">
      <c r="A958" s="26">
        <v>957</v>
      </c>
      <c r="B958" s="17">
        <v>40586</v>
      </c>
      <c r="C958" s="10">
        <v>1</v>
      </c>
      <c r="D958" s="10">
        <v>0</v>
      </c>
      <c r="E958" s="10">
        <v>2</v>
      </c>
      <c r="F958" s="10">
        <v>11</v>
      </c>
      <c r="G958" s="18" t="b">
        <v>0</v>
      </c>
      <c r="H958" s="10">
        <v>6</v>
      </c>
      <c r="I958" s="10">
        <v>1</v>
      </c>
      <c r="J958" s="10">
        <v>0.3</v>
      </c>
      <c r="K958" s="10">
        <v>0.2727</v>
      </c>
      <c r="L958" s="10">
        <v>0.28000000000000003</v>
      </c>
      <c r="M958" s="10">
        <v>0.32840000000000003</v>
      </c>
      <c r="N958" s="10">
        <v>30</v>
      </c>
      <c r="O958" s="10">
        <v>84</v>
      </c>
      <c r="P958" s="10">
        <v>114</v>
      </c>
      <c r="Q958" s="31">
        <v>957</v>
      </c>
      <c r="R958" s="32">
        <v>40586</v>
      </c>
      <c r="S958" s="33" t="str">
        <f t="shared" si="112"/>
        <v>Winter</v>
      </c>
      <c r="T958" s="33">
        <f>2011 + Table1[[#This Row],[yr]]</f>
        <v>2011</v>
      </c>
      <c r="U958" s="33" t="str">
        <f t="shared" si="113"/>
        <v>February</v>
      </c>
      <c r="V958" s="33" t="str">
        <f t="shared" si="114"/>
        <v>11 AM</v>
      </c>
      <c r="W958" s="33" t="b">
        <f>Table1[[#This Row],[holiday]]</f>
        <v>0</v>
      </c>
      <c r="X958" s="33" t="str">
        <f t="shared" si="115"/>
        <v>Saturday</v>
      </c>
      <c r="Y958" s="33" t="str">
        <f t="shared" si="116"/>
        <v>Clear</v>
      </c>
      <c r="Z958" s="33" t="str">
        <f t="shared" si="117"/>
        <v>12.3 °C</v>
      </c>
      <c r="AA958" s="33" t="str">
        <f t="shared" si="117"/>
        <v>11.2 °C</v>
      </c>
      <c r="AB958" s="33" t="str">
        <f t="shared" si="118"/>
        <v>28 %</v>
      </c>
      <c r="AC958" s="33" t="str">
        <f t="shared" si="119"/>
        <v>22 km/h</v>
      </c>
      <c r="AD958" s="33">
        <f>Table1[[#This Row],[casual]]</f>
        <v>30</v>
      </c>
      <c r="AE958" s="33">
        <f>Table1[[#This Row],[registered]]</f>
        <v>84</v>
      </c>
      <c r="AF958" s="33">
        <f>Table1[[#This Row],[cnt]]</f>
        <v>114</v>
      </c>
    </row>
    <row r="959" spans="1:32" ht="15" thickBot="1" x14ac:dyDescent="0.35">
      <c r="A959" s="26">
        <v>958</v>
      </c>
      <c r="B959" s="17">
        <v>40586</v>
      </c>
      <c r="C959" s="10">
        <v>1</v>
      </c>
      <c r="D959" s="10">
        <v>0</v>
      </c>
      <c r="E959" s="10">
        <v>2</v>
      </c>
      <c r="F959" s="10">
        <v>12</v>
      </c>
      <c r="G959" s="18" t="b">
        <v>0</v>
      </c>
      <c r="H959" s="10">
        <v>6</v>
      </c>
      <c r="I959" s="10">
        <v>1</v>
      </c>
      <c r="J959" s="10">
        <v>0.3</v>
      </c>
      <c r="K959" s="10">
        <v>0.2727</v>
      </c>
      <c r="L959" s="10">
        <v>0.39</v>
      </c>
      <c r="M959" s="10">
        <v>0.4627</v>
      </c>
      <c r="N959" s="10">
        <v>27</v>
      </c>
      <c r="O959" s="10">
        <v>93</v>
      </c>
      <c r="P959" s="10">
        <v>120</v>
      </c>
      <c r="Q959" s="10">
        <v>958</v>
      </c>
      <c r="R959" s="17">
        <v>40586</v>
      </c>
      <c r="S959" t="str">
        <f t="shared" si="112"/>
        <v>Winter</v>
      </c>
      <c r="T959">
        <f>2011 + Table1[[#This Row],[yr]]</f>
        <v>2011</v>
      </c>
      <c r="U959" t="str">
        <f t="shared" si="113"/>
        <v>February</v>
      </c>
      <c r="V959" t="str">
        <f t="shared" si="114"/>
        <v>12 PM</v>
      </c>
      <c r="W959" t="b">
        <f>Table1[[#This Row],[holiday]]</f>
        <v>0</v>
      </c>
      <c r="X959" t="str">
        <f t="shared" si="115"/>
        <v>Saturday</v>
      </c>
      <c r="Y959" t="str">
        <f t="shared" si="116"/>
        <v>Clear</v>
      </c>
      <c r="Z959" t="str">
        <f t="shared" si="117"/>
        <v>12.3 °C</v>
      </c>
      <c r="AA959" t="str">
        <f t="shared" si="117"/>
        <v>11.2 °C</v>
      </c>
      <c r="AB959" t="str">
        <f t="shared" si="118"/>
        <v>39 %</v>
      </c>
      <c r="AC959" t="str">
        <f t="shared" si="119"/>
        <v>31 km/h</v>
      </c>
      <c r="AD959">
        <f>Table1[[#This Row],[casual]]</f>
        <v>27</v>
      </c>
      <c r="AE959">
        <f>Table1[[#This Row],[registered]]</f>
        <v>93</v>
      </c>
      <c r="AF959">
        <f>Table1[[#This Row],[cnt]]</f>
        <v>120</v>
      </c>
    </row>
    <row r="960" spans="1:32" ht="15" thickBot="1" x14ac:dyDescent="0.35">
      <c r="A960" s="26">
        <v>959</v>
      </c>
      <c r="B960" s="17">
        <v>40586</v>
      </c>
      <c r="C960" s="10">
        <v>1</v>
      </c>
      <c r="D960" s="10">
        <v>0</v>
      </c>
      <c r="E960" s="10">
        <v>2</v>
      </c>
      <c r="F960" s="10">
        <v>13</v>
      </c>
      <c r="G960" s="18" t="b">
        <v>0</v>
      </c>
      <c r="H960" s="10">
        <v>6</v>
      </c>
      <c r="I960" s="10">
        <v>1</v>
      </c>
      <c r="J960" s="10">
        <v>0.3</v>
      </c>
      <c r="K960" s="10">
        <v>0.2727</v>
      </c>
      <c r="L960" s="10">
        <v>0.39</v>
      </c>
      <c r="M960" s="10">
        <v>0.41789999999999999</v>
      </c>
      <c r="N960" s="10">
        <v>32</v>
      </c>
      <c r="O960" s="10">
        <v>103</v>
      </c>
      <c r="P960" s="10">
        <v>135</v>
      </c>
      <c r="Q960" s="31">
        <v>959</v>
      </c>
      <c r="R960" s="32">
        <v>40586</v>
      </c>
      <c r="S960" s="33" t="str">
        <f t="shared" si="112"/>
        <v>Winter</v>
      </c>
      <c r="T960" s="33">
        <f>2011 + Table1[[#This Row],[yr]]</f>
        <v>2011</v>
      </c>
      <c r="U960" s="33" t="str">
        <f t="shared" si="113"/>
        <v>February</v>
      </c>
      <c r="V960" s="33" t="str">
        <f t="shared" si="114"/>
        <v>01 PM</v>
      </c>
      <c r="W960" s="33" t="b">
        <f>Table1[[#This Row],[holiday]]</f>
        <v>0</v>
      </c>
      <c r="X960" s="33" t="str">
        <f t="shared" si="115"/>
        <v>Saturday</v>
      </c>
      <c r="Y960" s="33" t="str">
        <f t="shared" si="116"/>
        <v>Clear</v>
      </c>
      <c r="Z960" s="33" t="str">
        <f t="shared" si="117"/>
        <v>12.3 °C</v>
      </c>
      <c r="AA960" s="33" t="str">
        <f t="shared" si="117"/>
        <v>11.2 °C</v>
      </c>
      <c r="AB960" s="33" t="str">
        <f t="shared" si="118"/>
        <v>39 %</v>
      </c>
      <c r="AC960" s="33" t="str">
        <f t="shared" si="119"/>
        <v>28 km/h</v>
      </c>
      <c r="AD960" s="33">
        <f>Table1[[#This Row],[casual]]</f>
        <v>32</v>
      </c>
      <c r="AE960" s="33">
        <f>Table1[[#This Row],[registered]]</f>
        <v>103</v>
      </c>
      <c r="AF960" s="33">
        <f>Table1[[#This Row],[cnt]]</f>
        <v>135</v>
      </c>
    </row>
    <row r="961" spans="1:32" ht="15" thickBot="1" x14ac:dyDescent="0.35">
      <c r="A961" s="26">
        <v>960</v>
      </c>
      <c r="B961" s="17">
        <v>40586</v>
      </c>
      <c r="C961" s="10">
        <v>1</v>
      </c>
      <c r="D961" s="10">
        <v>0</v>
      </c>
      <c r="E961" s="10">
        <v>2</v>
      </c>
      <c r="F961" s="10">
        <v>14</v>
      </c>
      <c r="G961" s="18" t="b">
        <v>0</v>
      </c>
      <c r="H961" s="10">
        <v>6</v>
      </c>
      <c r="I961" s="10">
        <v>1</v>
      </c>
      <c r="J961" s="10">
        <v>0.34</v>
      </c>
      <c r="K961" s="10">
        <v>0.31819999999999998</v>
      </c>
      <c r="L961" s="10">
        <v>0.31</v>
      </c>
      <c r="M961" s="10">
        <v>0.28360000000000002</v>
      </c>
      <c r="N961" s="10">
        <v>30</v>
      </c>
      <c r="O961" s="10">
        <v>90</v>
      </c>
      <c r="P961" s="10">
        <v>120</v>
      </c>
      <c r="Q961" s="10">
        <v>960</v>
      </c>
      <c r="R961" s="17">
        <v>40586</v>
      </c>
      <c r="S961" t="str">
        <f t="shared" si="112"/>
        <v>Winter</v>
      </c>
      <c r="T961">
        <f>2011 + Table1[[#This Row],[yr]]</f>
        <v>2011</v>
      </c>
      <c r="U961" t="str">
        <f t="shared" si="113"/>
        <v>February</v>
      </c>
      <c r="V961" t="str">
        <f t="shared" si="114"/>
        <v>02 PM</v>
      </c>
      <c r="W961" t="b">
        <f>Table1[[#This Row],[holiday]]</f>
        <v>0</v>
      </c>
      <c r="X961" t="str">
        <f t="shared" si="115"/>
        <v>Saturday</v>
      </c>
      <c r="Y961" t="str">
        <f t="shared" si="116"/>
        <v>Clear</v>
      </c>
      <c r="Z961" t="str">
        <f t="shared" si="117"/>
        <v>13.9 °C</v>
      </c>
      <c r="AA961" t="str">
        <f t="shared" si="117"/>
        <v>13 °C</v>
      </c>
      <c r="AB961" t="str">
        <f t="shared" si="118"/>
        <v>31 %</v>
      </c>
      <c r="AC961" t="str">
        <f t="shared" si="119"/>
        <v>19 km/h</v>
      </c>
      <c r="AD961">
        <f>Table1[[#This Row],[casual]]</f>
        <v>30</v>
      </c>
      <c r="AE961">
        <f>Table1[[#This Row],[registered]]</f>
        <v>90</v>
      </c>
      <c r="AF961">
        <f>Table1[[#This Row],[cnt]]</f>
        <v>120</v>
      </c>
    </row>
    <row r="962" spans="1:32" ht="15" thickBot="1" x14ac:dyDescent="0.35">
      <c r="A962" s="26">
        <v>961</v>
      </c>
      <c r="B962" s="17">
        <v>40586</v>
      </c>
      <c r="C962" s="10">
        <v>1</v>
      </c>
      <c r="D962" s="10">
        <v>0</v>
      </c>
      <c r="E962" s="10">
        <v>2</v>
      </c>
      <c r="F962" s="10">
        <v>15</v>
      </c>
      <c r="G962" s="18" t="b">
        <v>0</v>
      </c>
      <c r="H962" s="10">
        <v>6</v>
      </c>
      <c r="I962" s="10">
        <v>1</v>
      </c>
      <c r="J962" s="10">
        <v>0.34</v>
      </c>
      <c r="K962" s="10">
        <v>0.30299999999999999</v>
      </c>
      <c r="L962" s="10">
        <v>0.28999999999999998</v>
      </c>
      <c r="M962" s="10">
        <v>0.41789999999999999</v>
      </c>
      <c r="N962" s="10">
        <v>47</v>
      </c>
      <c r="O962" s="10">
        <v>127</v>
      </c>
      <c r="P962" s="10">
        <v>174</v>
      </c>
      <c r="Q962" s="31">
        <v>961</v>
      </c>
      <c r="R962" s="32">
        <v>40586</v>
      </c>
      <c r="S962" s="33" t="str">
        <f t="shared" ref="S962:S1001" si="120">CHOOSE(C962, "Winter", "Spring", "Summer", "Fall")</f>
        <v>Winter</v>
      </c>
      <c r="T962" s="33">
        <f>2011 + Table1[[#This Row],[yr]]</f>
        <v>2011</v>
      </c>
      <c r="U962" s="33" t="str">
        <f t="shared" ref="U962:U1001" si="121">CHOOSE(E962+0, "January", "February")</f>
        <v>February</v>
      </c>
      <c r="V962" s="33" t="str">
        <f t="shared" ref="V962:V1001" si="122">TEXT(F962/24, "hh AM/PM")</f>
        <v>03 PM</v>
      </c>
      <c r="W962" s="33" t="b">
        <f>Table1[[#This Row],[holiday]]</f>
        <v>0</v>
      </c>
      <c r="X962" s="33" t="str">
        <f t="shared" ref="X962:X1001" si="123">CHOOSE(H962+1, "Sunday", "Monday", "Tuesday", "Wednesday", "Thursday", "Friday", "Saturday")</f>
        <v>Saturday</v>
      </c>
      <c r="Y962" s="33" t="str">
        <f t="shared" ref="Y962:Y1001" si="124">CHOOSE(I962, "Clear", "Mist", "Light Snow/Rain", "Heavy Rain")</f>
        <v>Clear</v>
      </c>
      <c r="Z962" s="33" t="str">
        <f t="shared" ref="Z962:AA1001" si="125">ROUND(J962 * 41, 1) &amp; " °C"</f>
        <v>13.9 °C</v>
      </c>
      <c r="AA962" s="33" t="str">
        <f t="shared" si="125"/>
        <v>12.4 °C</v>
      </c>
      <c r="AB962" s="33" t="str">
        <f t="shared" ref="AB962:AB1001" si="126">ROUND(L962 * 100, 0) &amp; " %"</f>
        <v>29 %</v>
      </c>
      <c r="AC962" s="33" t="str">
        <f t="shared" ref="AC962:AC1001" si="127">ROUND(M962 * 67, 1) &amp; " km/h"</f>
        <v>28 km/h</v>
      </c>
      <c r="AD962" s="33">
        <f>Table1[[#This Row],[casual]]</f>
        <v>47</v>
      </c>
      <c r="AE962" s="33">
        <f>Table1[[#This Row],[registered]]</f>
        <v>127</v>
      </c>
      <c r="AF962" s="33">
        <f>Table1[[#This Row],[cnt]]</f>
        <v>174</v>
      </c>
    </row>
    <row r="963" spans="1:32" ht="15" thickBot="1" x14ac:dyDescent="0.35">
      <c r="A963" s="26">
        <v>962</v>
      </c>
      <c r="B963" s="17">
        <v>40586</v>
      </c>
      <c r="C963" s="10">
        <v>1</v>
      </c>
      <c r="D963" s="10">
        <v>0</v>
      </c>
      <c r="E963" s="10">
        <v>2</v>
      </c>
      <c r="F963" s="10">
        <v>16</v>
      </c>
      <c r="G963" s="18" t="b">
        <v>0</v>
      </c>
      <c r="H963" s="10">
        <v>6</v>
      </c>
      <c r="I963" s="10">
        <v>1</v>
      </c>
      <c r="J963" s="10">
        <v>0.34</v>
      </c>
      <c r="K963" s="10">
        <v>0.30299999999999999</v>
      </c>
      <c r="L963" s="10">
        <v>0.28999999999999998</v>
      </c>
      <c r="M963" s="10">
        <v>0.41789999999999999</v>
      </c>
      <c r="N963" s="10">
        <v>42</v>
      </c>
      <c r="O963" s="10">
        <v>103</v>
      </c>
      <c r="P963" s="10">
        <v>145</v>
      </c>
      <c r="Q963" s="10">
        <v>962</v>
      </c>
      <c r="R963" s="17">
        <v>40586</v>
      </c>
      <c r="S963" t="str">
        <f t="shared" si="120"/>
        <v>Winter</v>
      </c>
      <c r="T963">
        <f>2011 + Table1[[#This Row],[yr]]</f>
        <v>2011</v>
      </c>
      <c r="U963" t="str">
        <f t="shared" si="121"/>
        <v>February</v>
      </c>
      <c r="V963" t="str">
        <f t="shared" si="122"/>
        <v>04 PM</v>
      </c>
      <c r="W963" t="b">
        <f>Table1[[#This Row],[holiday]]</f>
        <v>0</v>
      </c>
      <c r="X963" t="str">
        <f t="shared" si="123"/>
        <v>Saturday</v>
      </c>
      <c r="Y963" t="str">
        <f t="shared" si="124"/>
        <v>Clear</v>
      </c>
      <c r="Z963" t="str">
        <f t="shared" si="125"/>
        <v>13.9 °C</v>
      </c>
      <c r="AA963" t="str">
        <f t="shared" si="125"/>
        <v>12.4 °C</v>
      </c>
      <c r="AB963" t="str">
        <f t="shared" si="126"/>
        <v>29 %</v>
      </c>
      <c r="AC963" t="str">
        <f t="shared" si="127"/>
        <v>28 km/h</v>
      </c>
      <c r="AD963">
        <f>Table1[[#This Row],[casual]]</f>
        <v>42</v>
      </c>
      <c r="AE963">
        <f>Table1[[#This Row],[registered]]</f>
        <v>103</v>
      </c>
      <c r="AF963">
        <f>Table1[[#This Row],[cnt]]</f>
        <v>145</v>
      </c>
    </row>
    <row r="964" spans="1:32" ht="15" thickBot="1" x14ac:dyDescent="0.35">
      <c r="A964" s="26">
        <v>963</v>
      </c>
      <c r="B964" s="17">
        <v>40586</v>
      </c>
      <c r="C964" s="10">
        <v>1</v>
      </c>
      <c r="D964" s="10">
        <v>0</v>
      </c>
      <c r="E964" s="10">
        <v>2</v>
      </c>
      <c r="F964" s="10">
        <v>17</v>
      </c>
      <c r="G964" s="18" t="b">
        <v>0</v>
      </c>
      <c r="H964" s="10">
        <v>6</v>
      </c>
      <c r="I964" s="10">
        <v>1</v>
      </c>
      <c r="J964" s="10">
        <v>0.32</v>
      </c>
      <c r="K964" s="10">
        <v>0.28789999999999999</v>
      </c>
      <c r="L964" s="10">
        <v>0.31</v>
      </c>
      <c r="M964" s="10">
        <v>0.52239999999999998</v>
      </c>
      <c r="N964" s="10">
        <v>24</v>
      </c>
      <c r="O964" s="10">
        <v>113</v>
      </c>
      <c r="P964" s="10">
        <v>137</v>
      </c>
      <c r="Q964" s="31">
        <v>963</v>
      </c>
      <c r="R964" s="32">
        <v>40586</v>
      </c>
      <c r="S964" s="33" t="str">
        <f t="shared" si="120"/>
        <v>Winter</v>
      </c>
      <c r="T964" s="33">
        <f>2011 + Table1[[#This Row],[yr]]</f>
        <v>2011</v>
      </c>
      <c r="U964" s="33" t="str">
        <f t="shared" si="121"/>
        <v>February</v>
      </c>
      <c r="V964" s="33" t="str">
        <f t="shared" si="122"/>
        <v>05 PM</v>
      </c>
      <c r="W964" s="33" t="b">
        <f>Table1[[#This Row],[holiday]]</f>
        <v>0</v>
      </c>
      <c r="X964" s="33" t="str">
        <f t="shared" si="123"/>
        <v>Saturday</v>
      </c>
      <c r="Y964" s="33" t="str">
        <f t="shared" si="124"/>
        <v>Clear</v>
      </c>
      <c r="Z964" s="33" t="str">
        <f t="shared" si="125"/>
        <v>13.1 °C</v>
      </c>
      <c r="AA964" s="33" t="str">
        <f t="shared" si="125"/>
        <v>11.8 °C</v>
      </c>
      <c r="AB964" s="33" t="str">
        <f t="shared" si="126"/>
        <v>31 %</v>
      </c>
      <c r="AC964" s="33" t="str">
        <f t="shared" si="127"/>
        <v>35 km/h</v>
      </c>
      <c r="AD964" s="33">
        <f>Table1[[#This Row],[casual]]</f>
        <v>24</v>
      </c>
      <c r="AE964" s="33">
        <f>Table1[[#This Row],[registered]]</f>
        <v>113</v>
      </c>
      <c r="AF964" s="33">
        <f>Table1[[#This Row],[cnt]]</f>
        <v>137</v>
      </c>
    </row>
    <row r="965" spans="1:32" ht="15" thickBot="1" x14ac:dyDescent="0.35">
      <c r="A965" s="26">
        <v>964</v>
      </c>
      <c r="B965" s="17">
        <v>40586</v>
      </c>
      <c r="C965" s="10">
        <v>1</v>
      </c>
      <c r="D965" s="10">
        <v>0</v>
      </c>
      <c r="E965" s="10">
        <v>2</v>
      </c>
      <c r="F965" s="10">
        <v>18</v>
      </c>
      <c r="G965" s="18" t="b">
        <v>0</v>
      </c>
      <c r="H965" s="10">
        <v>6</v>
      </c>
      <c r="I965" s="10">
        <v>1</v>
      </c>
      <c r="J965" s="10">
        <v>0.28000000000000003</v>
      </c>
      <c r="K965" s="10">
        <v>0.2576</v>
      </c>
      <c r="L965" s="10">
        <v>0.38</v>
      </c>
      <c r="M965" s="10">
        <v>0.32840000000000003</v>
      </c>
      <c r="N965" s="10">
        <v>4</v>
      </c>
      <c r="O965" s="10">
        <v>60</v>
      </c>
      <c r="P965" s="10">
        <v>64</v>
      </c>
      <c r="Q965" s="10">
        <v>964</v>
      </c>
      <c r="R965" s="17">
        <v>40586</v>
      </c>
      <c r="S965" t="str">
        <f t="shared" si="120"/>
        <v>Winter</v>
      </c>
      <c r="T965">
        <f>2011 + Table1[[#This Row],[yr]]</f>
        <v>2011</v>
      </c>
      <c r="U965" t="str">
        <f t="shared" si="121"/>
        <v>February</v>
      </c>
      <c r="V965" t="str">
        <f t="shared" si="122"/>
        <v>06 PM</v>
      </c>
      <c r="W965" t="b">
        <f>Table1[[#This Row],[holiday]]</f>
        <v>0</v>
      </c>
      <c r="X965" t="str">
        <f t="shared" si="123"/>
        <v>Saturday</v>
      </c>
      <c r="Y965" t="str">
        <f t="shared" si="124"/>
        <v>Clear</v>
      </c>
      <c r="Z965" t="str">
        <f t="shared" si="125"/>
        <v>11.5 °C</v>
      </c>
      <c r="AA965" t="str">
        <f t="shared" si="125"/>
        <v>10.6 °C</v>
      </c>
      <c r="AB965" t="str">
        <f t="shared" si="126"/>
        <v>38 %</v>
      </c>
      <c r="AC965" t="str">
        <f t="shared" si="127"/>
        <v>22 km/h</v>
      </c>
      <c r="AD965">
        <f>Table1[[#This Row],[casual]]</f>
        <v>4</v>
      </c>
      <c r="AE965">
        <f>Table1[[#This Row],[registered]]</f>
        <v>60</v>
      </c>
      <c r="AF965">
        <f>Table1[[#This Row],[cnt]]</f>
        <v>64</v>
      </c>
    </row>
    <row r="966" spans="1:32" ht="15" thickBot="1" x14ac:dyDescent="0.35">
      <c r="A966" s="26">
        <v>965</v>
      </c>
      <c r="B966" s="17">
        <v>40586</v>
      </c>
      <c r="C966" s="10">
        <v>1</v>
      </c>
      <c r="D966" s="10">
        <v>0</v>
      </c>
      <c r="E966" s="10">
        <v>2</v>
      </c>
      <c r="F966" s="10">
        <v>19</v>
      </c>
      <c r="G966" s="18" t="b">
        <v>0</v>
      </c>
      <c r="H966" s="10">
        <v>6</v>
      </c>
      <c r="I966" s="10">
        <v>1</v>
      </c>
      <c r="J966" s="10">
        <v>0.28000000000000003</v>
      </c>
      <c r="K966" s="10">
        <v>0.2727</v>
      </c>
      <c r="L966" s="10">
        <v>0.38</v>
      </c>
      <c r="M966" s="10">
        <v>0.16420000000000001</v>
      </c>
      <c r="N966" s="10">
        <v>2</v>
      </c>
      <c r="O966" s="10">
        <v>39</v>
      </c>
      <c r="P966" s="10">
        <v>41</v>
      </c>
      <c r="Q966" s="31">
        <v>965</v>
      </c>
      <c r="R966" s="32">
        <v>40586</v>
      </c>
      <c r="S966" s="33" t="str">
        <f t="shared" si="120"/>
        <v>Winter</v>
      </c>
      <c r="T966" s="33">
        <f>2011 + Table1[[#This Row],[yr]]</f>
        <v>2011</v>
      </c>
      <c r="U966" s="33" t="str">
        <f t="shared" si="121"/>
        <v>February</v>
      </c>
      <c r="V966" s="33" t="str">
        <f t="shared" si="122"/>
        <v>07 PM</v>
      </c>
      <c r="W966" s="33" t="b">
        <f>Table1[[#This Row],[holiday]]</f>
        <v>0</v>
      </c>
      <c r="X966" s="33" t="str">
        <f t="shared" si="123"/>
        <v>Saturday</v>
      </c>
      <c r="Y966" s="33" t="str">
        <f t="shared" si="124"/>
        <v>Clear</v>
      </c>
      <c r="Z966" s="33" t="str">
        <f t="shared" si="125"/>
        <v>11.5 °C</v>
      </c>
      <c r="AA966" s="33" t="str">
        <f t="shared" si="125"/>
        <v>11.2 °C</v>
      </c>
      <c r="AB966" s="33" t="str">
        <f t="shared" si="126"/>
        <v>38 %</v>
      </c>
      <c r="AC966" s="33" t="str">
        <f t="shared" si="127"/>
        <v>11 km/h</v>
      </c>
      <c r="AD966" s="33">
        <f>Table1[[#This Row],[casual]]</f>
        <v>2</v>
      </c>
      <c r="AE966" s="33">
        <f>Table1[[#This Row],[registered]]</f>
        <v>39</v>
      </c>
      <c r="AF966" s="33">
        <f>Table1[[#This Row],[cnt]]</f>
        <v>41</v>
      </c>
    </row>
    <row r="967" spans="1:32" ht="15" thickBot="1" x14ac:dyDescent="0.35">
      <c r="A967" s="26">
        <v>966</v>
      </c>
      <c r="B967" s="17">
        <v>40586</v>
      </c>
      <c r="C967" s="10">
        <v>1</v>
      </c>
      <c r="D967" s="10">
        <v>0</v>
      </c>
      <c r="E967" s="10">
        <v>2</v>
      </c>
      <c r="F967" s="10">
        <v>20</v>
      </c>
      <c r="G967" s="18" t="b">
        <v>0</v>
      </c>
      <c r="H967" s="10">
        <v>6</v>
      </c>
      <c r="I967" s="10">
        <v>1</v>
      </c>
      <c r="J967" s="10">
        <v>0.26</v>
      </c>
      <c r="K967" s="10">
        <v>0.2576</v>
      </c>
      <c r="L967" s="10">
        <v>0.41</v>
      </c>
      <c r="M967" s="10">
        <v>0.22389999999999999</v>
      </c>
      <c r="N967" s="10">
        <v>1</v>
      </c>
      <c r="O967" s="10">
        <v>39</v>
      </c>
      <c r="P967" s="10">
        <v>40</v>
      </c>
      <c r="Q967" s="10">
        <v>966</v>
      </c>
      <c r="R967" s="17">
        <v>40586</v>
      </c>
      <c r="S967" t="str">
        <f t="shared" si="120"/>
        <v>Winter</v>
      </c>
      <c r="T967">
        <f>2011 + Table1[[#This Row],[yr]]</f>
        <v>2011</v>
      </c>
      <c r="U967" t="str">
        <f t="shared" si="121"/>
        <v>February</v>
      </c>
      <c r="V967" t="str">
        <f t="shared" si="122"/>
        <v>08 PM</v>
      </c>
      <c r="W967" t="b">
        <f>Table1[[#This Row],[holiday]]</f>
        <v>0</v>
      </c>
      <c r="X967" t="str">
        <f t="shared" si="123"/>
        <v>Saturday</v>
      </c>
      <c r="Y967" t="str">
        <f t="shared" si="124"/>
        <v>Clear</v>
      </c>
      <c r="Z967" t="str">
        <f t="shared" si="125"/>
        <v>10.7 °C</v>
      </c>
      <c r="AA967" t="str">
        <f t="shared" si="125"/>
        <v>10.6 °C</v>
      </c>
      <c r="AB967" t="str">
        <f t="shared" si="126"/>
        <v>41 %</v>
      </c>
      <c r="AC967" t="str">
        <f t="shared" si="127"/>
        <v>15 km/h</v>
      </c>
      <c r="AD967">
        <f>Table1[[#This Row],[casual]]</f>
        <v>1</v>
      </c>
      <c r="AE967">
        <f>Table1[[#This Row],[registered]]</f>
        <v>39</v>
      </c>
      <c r="AF967">
        <f>Table1[[#This Row],[cnt]]</f>
        <v>40</v>
      </c>
    </row>
    <row r="968" spans="1:32" ht="15" thickBot="1" x14ac:dyDescent="0.35">
      <c r="A968" s="26">
        <v>967</v>
      </c>
      <c r="B968" s="17">
        <v>40586</v>
      </c>
      <c r="C968" s="10">
        <v>1</v>
      </c>
      <c r="D968" s="10">
        <v>0</v>
      </c>
      <c r="E968" s="10">
        <v>2</v>
      </c>
      <c r="F968" s="10">
        <v>21</v>
      </c>
      <c r="G968" s="18" t="b">
        <v>0</v>
      </c>
      <c r="H968" s="10">
        <v>6</v>
      </c>
      <c r="I968" s="10">
        <v>1</v>
      </c>
      <c r="J968" s="10">
        <v>0.26</v>
      </c>
      <c r="K968" s="10">
        <v>0.30299999999999999</v>
      </c>
      <c r="L968" s="10">
        <v>0.41</v>
      </c>
      <c r="M968" s="10">
        <v>0</v>
      </c>
      <c r="N968" s="10">
        <v>9</v>
      </c>
      <c r="O968" s="10">
        <v>42</v>
      </c>
      <c r="P968" s="10">
        <v>51</v>
      </c>
      <c r="Q968" s="31">
        <v>967</v>
      </c>
      <c r="R968" s="32">
        <v>40586</v>
      </c>
      <c r="S968" s="33" t="str">
        <f t="shared" si="120"/>
        <v>Winter</v>
      </c>
      <c r="T968" s="33">
        <f>2011 + Table1[[#This Row],[yr]]</f>
        <v>2011</v>
      </c>
      <c r="U968" s="33" t="str">
        <f t="shared" si="121"/>
        <v>February</v>
      </c>
      <c r="V968" s="33" t="str">
        <f t="shared" si="122"/>
        <v>09 PM</v>
      </c>
      <c r="W968" s="33" t="b">
        <f>Table1[[#This Row],[holiday]]</f>
        <v>0</v>
      </c>
      <c r="X968" s="33" t="str">
        <f t="shared" si="123"/>
        <v>Saturday</v>
      </c>
      <c r="Y968" s="33" t="str">
        <f t="shared" si="124"/>
        <v>Clear</v>
      </c>
      <c r="Z968" s="33" t="str">
        <f t="shared" si="125"/>
        <v>10.7 °C</v>
      </c>
      <c r="AA968" s="33" t="str">
        <f t="shared" si="125"/>
        <v>12.4 °C</v>
      </c>
      <c r="AB968" s="33" t="str">
        <f t="shared" si="126"/>
        <v>41 %</v>
      </c>
      <c r="AC968" s="33" t="str">
        <f t="shared" si="127"/>
        <v>0 km/h</v>
      </c>
      <c r="AD968" s="33">
        <f>Table1[[#This Row],[casual]]</f>
        <v>9</v>
      </c>
      <c r="AE968" s="33">
        <f>Table1[[#This Row],[registered]]</f>
        <v>42</v>
      </c>
      <c r="AF968" s="33">
        <f>Table1[[#This Row],[cnt]]</f>
        <v>51</v>
      </c>
    </row>
    <row r="969" spans="1:32" ht="15" thickBot="1" x14ac:dyDescent="0.35">
      <c r="A969" s="26">
        <v>968</v>
      </c>
      <c r="B969" s="17">
        <v>40586</v>
      </c>
      <c r="C969" s="10">
        <v>1</v>
      </c>
      <c r="D969" s="10">
        <v>0</v>
      </c>
      <c r="E969" s="10">
        <v>2</v>
      </c>
      <c r="F969" s="10">
        <v>22</v>
      </c>
      <c r="G969" s="18" t="b">
        <v>0</v>
      </c>
      <c r="H969" s="10">
        <v>6</v>
      </c>
      <c r="I969" s="10">
        <v>1</v>
      </c>
      <c r="J969" s="10">
        <v>0.24</v>
      </c>
      <c r="K969" s="10">
        <v>0.2576</v>
      </c>
      <c r="L969" s="10">
        <v>0.44</v>
      </c>
      <c r="M969" s="10">
        <v>8.9599999999999999E-2</v>
      </c>
      <c r="N969" s="10">
        <v>6</v>
      </c>
      <c r="O969" s="10">
        <v>39</v>
      </c>
      <c r="P969" s="10">
        <v>45</v>
      </c>
      <c r="Q969" s="10">
        <v>968</v>
      </c>
      <c r="R969" s="17">
        <v>40586</v>
      </c>
      <c r="S969" t="str">
        <f t="shared" si="120"/>
        <v>Winter</v>
      </c>
      <c r="T969">
        <f>2011 + Table1[[#This Row],[yr]]</f>
        <v>2011</v>
      </c>
      <c r="U969" t="str">
        <f t="shared" si="121"/>
        <v>February</v>
      </c>
      <c r="V969" t="str">
        <f t="shared" si="122"/>
        <v>10 PM</v>
      </c>
      <c r="W969" t="b">
        <f>Table1[[#This Row],[holiday]]</f>
        <v>0</v>
      </c>
      <c r="X969" t="str">
        <f t="shared" si="123"/>
        <v>Saturday</v>
      </c>
      <c r="Y969" t="str">
        <f t="shared" si="124"/>
        <v>Clear</v>
      </c>
      <c r="Z969" t="str">
        <f t="shared" si="125"/>
        <v>9.8 °C</v>
      </c>
      <c r="AA969" t="str">
        <f t="shared" si="125"/>
        <v>10.6 °C</v>
      </c>
      <c r="AB969" t="str">
        <f t="shared" si="126"/>
        <v>44 %</v>
      </c>
      <c r="AC969" t="str">
        <f t="shared" si="127"/>
        <v>6 km/h</v>
      </c>
      <c r="AD969">
        <f>Table1[[#This Row],[casual]]</f>
        <v>6</v>
      </c>
      <c r="AE969">
        <f>Table1[[#This Row],[registered]]</f>
        <v>39</v>
      </c>
      <c r="AF969">
        <f>Table1[[#This Row],[cnt]]</f>
        <v>45</v>
      </c>
    </row>
    <row r="970" spans="1:32" ht="15" thickBot="1" x14ac:dyDescent="0.35">
      <c r="A970" s="26">
        <v>969</v>
      </c>
      <c r="B970" s="17">
        <v>40586</v>
      </c>
      <c r="C970" s="10">
        <v>1</v>
      </c>
      <c r="D970" s="10">
        <v>0</v>
      </c>
      <c r="E970" s="10">
        <v>2</v>
      </c>
      <c r="F970" s="10">
        <v>23</v>
      </c>
      <c r="G970" s="18" t="b">
        <v>0</v>
      </c>
      <c r="H970" s="10">
        <v>6</v>
      </c>
      <c r="I970" s="10">
        <v>1</v>
      </c>
      <c r="J970" s="10">
        <v>0.22</v>
      </c>
      <c r="K970" s="10">
        <v>0.2273</v>
      </c>
      <c r="L970" s="10">
        <v>0.51</v>
      </c>
      <c r="M970" s="10">
        <v>0.1343</v>
      </c>
      <c r="N970" s="10">
        <v>1</v>
      </c>
      <c r="O970" s="10">
        <v>31</v>
      </c>
      <c r="P970" s="10">
        <v>32</v>
      </c>
      <c r="Q970" s="31">
        <v>969</v>
      </c>
      <c r="R970" s="32">
        <v>40586</v>
      </c>
      <c r="S970" s="33" t="str">
        <f t="shared" si="120"/>
        <v>Winter</v>
      </c>
      <c r="T970" s="33">
        <f>2011 + Table1[[#This Row],[yr]]</f>
        <v>2011</v>
      </c>
      <c r="U970" s="33" t="str">
        <f t="shared" si="121"/>
        <v>February</v>
      </c>
      <c r="V970" s="33" t="str">
        <f t="shared" si="122"/>
        <v>11 PM</v>
      </c>
      <c r="W970" s="33" t="b">
        <f>Table1[[#This Row],[holiday]]</f>
        <v>0</v>
      </c>
      <c r="X970" s="33" t="str">
        <f t="shared" si="123"/>
        <v>Saturday</v>
      </c>
      <c r="Y970" s="33" t="str">
        <f t="shared" si="124"/>
        <v>Clear</v>
      </c>
      <c r="Z970" s="33" t="str">
        <f t="shared" si="125"/>
        <v>9 °C</v>
      </c>
      <c r="AA970" s="33" t="str">
        <f t="shared" si="125"/>
        <v>9.3 °C</v>
      </c>
      <c r="AB970" s="33" t="str">
        <f t="shared" si="126"/>
        <v>51 %</v>
      </c>
      <c r="AC970" s="33" t="str">
        <f t="shared" si="127"/>
        <v>9 km/h</v>
      </c>
      <c r="AD970" s="33">
        <f>Table1[[#This Row],[casual]]</f>
        <v>1</v>
      </c>
      <c r="AE970" s="33">
        <f>Table1[[#This Row],[registered]]</f>
        <v>31</v>
      </c>
      <c r="AF970" s="33">
        <f>Table1[[#This Row],[cnt]]</f>
        <v>32</v>
      </c>
    </row>
    <row r="971" spans="1:32" ht="15" thickBot="1" x14ac:dyDescent="0.35">
      <c r="A971" s="26">
        <v>970</v>
      </c>
      <c r="B971" s="17">
        <v>40587</v>
      </c>
      <c r="C971" s="10">
        <v>1</v>
      </c>
      <c r="D971" s="10">
        <v>0</v>
      </c>
      <c r="E971" s="10">
        <v>2</v>
      </c>
      <c r="F971" s="10">
        <v>0</v>
      </c>
      <c r="G971" s="18" t="b">
        <v>0</v>
      </c>
      <c r="H971" s="10">
        <v>0</v>
      </c>
      <c r="I971" s="10">
        <v>1</v>
      </c>
      <c r="J971" s="10">
        <v>0.2</v>
      </c>
      <c r="K971" s="10">
        <v>0.2273</v>
      </c>
      <c r="L971" s="10">
        <v>0.64</v>
      </c>
      <c r="M971" s="10">
        <v>0.1045</v>
      </c>
      <c r="N971" s="10">
        <v>5</v>
      </c>
      <c r="O971" s="10">
        <v>34</v>
      </c>
      <c r="P971" s="10">
        <v>39</v>
      </c>
      <c r="Q971" s="10">
        <v>970</v>
      </c>
      <c r="R971" s="17">
        <v>40587</v>
      </c>
      <c r="S971" t="str">
        <f t="shared" si="120"/>
        <v>Winter</v>
      </c>
      <c r="T971">
        <f>2011 + Table1[[#This Row],[yr]]</f>
        <v>2011</v>
      </c>
      <c r="U971" t="str">
        <f t="shared" si="121"/>
        <v>February</v>
      </c>
      <c r="V971" t="str">
        <f t="shared" si="122"/>
        <v>12 AM</v>
      </c>
      <c r="W971" t="b">
        <f>Table1[[#This Row],[holiday]]</f>
        <v>0</v>
      </c>
      <c r="X971" t="str">
        <f t="shared" si="123"/>
        <v>Sunday</v>
      </c>
      <c r="Y971" t="str">
        <f t="shared" si="124"/>
        <v>Clear</v>
      </c>
      <c r="Z971" t="str">
        <f t="shared" si="125"/>
        <v>8.2 °C</v>
      </c>
      <c r="AA971" t="str">
        <f t="shared" si="125"/>
        <v>9.3 °C</v>
      </c>
      <c r="AB971" t="str">
        <f t="shared" si="126"/>
        <v>64 %</v>
      </c>
      <c r="AC971" t="str">
        <f t="shared" si="127"/>
        <v>7 km/h</v>
      </c>
      <c r="AD971">
        <f>Table1[[#This Row],[casual]]</f>
        <v>5</v>
      </c>
      <c r="AE971">
        <f>Table1[[#This Row],[registered]]</f>
        <v>34</v>
      </c>
      <c r="AF971">
        <f>Table1[[#This Row],[cnt]]</f>
        <v>39</v>
      </c>
    </row>
    <row r="972" spans="1:32" ht="15" thickBot="1" x14ac:dyDescent="0.35">
      <c r="A972" s="26">
        <v>971</v>
      </c>
      <c r="B972" s="17">
        <v>40587</v>
      </c>
      <c r="C972" s="10">
        <v>1</v>
      </c>
      <c r="D972" s="10">
        <v>0</v>
      </c>
      <c r="E972" s="10">
        <v>2</v>
      </c>
      <c r="F972" s="10">
        <v>1</v>
      </c>
      <c r="G972" s="18" t="b">
        <v>0</v>
      </c>
      <c r="H972" s="10">
        <v>0</v>
      </c>
      <c r="I972" s="10">
        <v>1</v>
      </c>
      <c r="J972" s="10">
        <v>0.2</v>
      </c>
      <c r="K972" s="10">
        <v>0.2273</v>
      </c>
      <c r="L972" s="10">
        <v>0.59</v>
      </c>
      <c r="M972" s="10">
        <v>8.9599999999999999E-2</v>
      </c>
      <c r="N972" s="10">
        <v>1</v>
      </c>
      <c r="O972" s="10">
        <v>23</v>
      </c>
      <c r="P972" s="10">
        <v>24</v>
      </c>
      <c r="Q972" s="31">
        <v>971</v>
      </c>
      <c r="R972" s="32">
        <v>40587</v>
      </c>
      <c r="S972" s="33" t="str">
        <f t="shared" si="120"/>
        <v>Winter</v>
      </c>
      <c r="T972" s="33">
        <f>2011 + Table1[[#This Row],[yr]]</f>
        <v>2011</v>
      </c>
      <c r="U972" s="33" t="str">
        <f t="shared" si="121"/>
        <v>February</v>
      </c>
      <c r="V972" s="33" t="str">
        <f t="shared" si="122"/>
        <v>01 AM</v>
      </c>
      <c r="W972" s="33" t="b">
        <f>Table1[[#This Row],[holiday]]</f>
        <v>0</v>
      </c>
      <c r="X972" s="33" t="str">
        <f t="shared" si="123"/>
        <v>Sunday</v>
      </c>
      <c r="Y972" s="33" t="str">
        <f t="shared" si="124"/>
        <v>Clear</v>
      </c>
      <c r="Z972" s="33" t="str">
        <f t="shared" si="125"/>
        <v>8.2 °C</v>
      </c>
      <c r="AA972" s="33" t="str">
        <f t="shared" si="125"/>
        <v>9.3 °C</v>
      </c>
      <c r="AB972" s="33" t="str">
        <f t="shared" si="126"/>
        <v>59 %</v>
      </c>
      <c r="AC972" s="33" t="str">
        <f t="shared" si="127"/>
        <v>6 km/h</v>
      </c>
      <c r="AD972" s="33">
        <f>Table1[[#This Row],[casual]]</f>
        <v>1</v>
      </c>
      <c r="AE972" s="33">
        <f>Table1[[#This Row],[registered]]</f>
        <v>23</v>
      </c>
      <c r="AF972" s="33">
        <f>Table1[[#This Row],[cnt]]</f>
        <v>24</v>
      </c>
    </row>
    <row r="973" spans="1:32" ht="15" thickBot="1" x14ac:dyDescent="0.35">
      <c r="A973" s="26">
        <v>972</v>
      </c>
      <c r="B973" s="17">
        <v>40587</v>
      </c>
      <c r="C973" s="10">
        <v>1</v>
      </c>
      <c r="D973" s="10">
        <v>0</v>
      </c>
      <c r="E973" s="10">
        <v>2</v>
      </c>
      <c r="F973" s="10">
        <v>2</v>
      </c>
      <c r="G973" s="18" t="b">
        <v>0</v>
      </c>
      <c r="H973" s="10">
        <v>0</v>
      </c>
      <c r="I973" s="10">
        <v>2</v>
      </c>
      <c r="J973" s="10">
        <v>0.2</v>
      </c>
      <c r="K973" s="10">
        <v>0.2273</v>
      </c>
      <c r="L973" s="10">
        <v>0.75</v>
      </c>
      <c r="M973" s="10">
        <v>8.9599999999999999E-2</v>
      </c>
      <c r="N973" s="10">
        <v>1</v>
      </c>
      <c r="O973" s="10">
        <v>19</v>
      </c>
      <c r="P973" s="10">
        <v>20</v>
      </c>
      <c r="Q973" s="10">
        <v>972</v>
      </c>
      <c r="R973" s="17">
        <v>40587</v>
      </c>
      <c r="S973" t="str">
        <f t="shared" si="120"/>
        <v>Winter</v>
      </c>
      <c r="T973">
        <f>2011 + Table1[[#This Row],[yr]]</f>
        <v>2011</v>
      </c>
      <c r="U973" t="str">
        <f t="shared" si="121"/>
        <v>February</v>
      </c>
      <c r="V973" t="str">
        <f t="shared" si="122"/>
        <v>02 AM</v>
      </c>
      <c r="W973" t="b">
        <f>Table1[[#This Row],[holiday]]</f>
        <v>0</v>
      </c>
      <c r="X973" t="str">
        <f t="shared" si="123"/>
        <v>Sunday</v>
      </c>
      <c r="Y973" t="str">
        <f t="shared" si="124"/>
        <v>Mist</v>
      </c>
      <c r="Z973" t="str">
        <f t="shared" si="125"/>
        <v>8.2 °C</v>
      </c>
      <c r="AA973" t="str">
        <f t="shared" si="125"/>
        <v>9.3 °C</v>
      </c>
      <c r="AB973" t="str">
        <f t="shared" si="126"/>
        <v>75 %</v>
      </c>
      <c r="AC973" t="str">
        <f t="shared" si="127"/>
        <v>6 km/h</v>
      </c>
      <c r="AD973">
        <f>Table1[[#This Row],[casual]]</f>
        <v>1</v>
      </c>
      <c r="AE973">
        <f>Table1[[#This Row],[registered]]</f>
        <v>19</v>
      </c>
      <c r="AF973">
        <f>Table1[[#This Row],[cnt]]</f>
        <v>20</v>
      </c>
    </row>
    <row r="974" spans="1:32" ht="15" thickBot="1" x14ac:dyDescent="0.35">
      <c r="A974" s="26">
        <v>973</v>
      </c>
      <c r="B974" s="17">
        <v>40587</v>
      </c>
      <c r="C974" s="10">
        <v>1</v>
      </c>
      <c r="D974" s="10">
        <v>0</v>
      </c>
      <c r="E974" s="10">
        <v>2</v>
      </c>
      <c r="F974" s="10">
        <v>3</v>
      </c>
      <c r="G974" s="18" t="b">
        <v>0</v>
      </c>
      <c r="H974" s="10">
        <v>0</v>
      </c>
      <c r="I974" s="10">
        <v>2</v>
      </c>
      <c r="J974" s="10">
        <v>0.2</v>
      </c>
      <c r="K974" s="10">
        <v>0.2273</v>
      </c>
      <c r="L974" s="10">
        <v>0.69</v>
      </c>
      <c r="M974" s="10">
        <v>0.1045</v>
      </c>
      <c r="N974" s="10">
        <v>4</v>
      </c>
      <c r="O974" s="10">
        <v>8</v>
      </c>
      <c r="P974" s="10">
        <v>12</v>
      </c>
      <c r="Q974" s="31">
        <v>973</v>
      </c>
      <c r="R974" s="32">
        <v>40587</v>
      </c>
      <c r="S974" s="33" t="str">
        <f t="shared" si="120"/>
        <v>Winter</v>
      </c>
      <c r="T974" s="33">
        <f>2011 + Table1[[#This Row],[yr]]</f>
        <v>2011</v>
      </c>
      <c r="U974" s="33" t="str">
        <f t="shared" si="121"/>
        <v>February</v>
      </c>
      <c r="V974" s="33" t="str">
        <f t="shared" si="122"/>
        <v>03 AM</v>
      </c>
      <c r="W974" s="33" t="b">
        <f>Table1[[#This Row],[holiday]]</f>
        <v>0</v>
      </c>
      <c r="X974" s="33" t="str">
        <f t="shared" si="123"/>
        <v>Sunday</v>
      </c>
      <c r="Y974" s="33" t="str">
        <f t="shared" si="124"/>
        <v>Mist</v>
      </c>
      <c r="Z974" s="33" t="str">
        <f t="shared" si="125"/>
        <v>8.2 °C</v>
      </c>
      <c r="AA974" s="33" t="str">
        <f t="shared" si="125"/>
        <v>9.3 °C</v>
      </c>
      <c r="AB974" s="33" t="str">
        <f t="shared" si="126"/>
        <v>69 %</v>
      </c>
      <c r="AC974" s="33" t="str">
        <f t="shared" si="127"/>
        <v>7 km/h</v>
      </c>
      <c r="AD974" s="33">
        <f>Table1[[#This Row],[casual]]</f>
        <v>4</v>
      </c>
      <c r="AE974" s="33">
        <f>Table1[[#This Row],[registered]]</f>
        <v>8</v>
      </c>
      <c r="AF974" s="33">
        <f>Table1[[#This Row],[cnt]]</f>
        <v>12</v>
      </c>
    </row>
    <row r="975" spans="1:32" ht="15" thickBot="1" x14ac:dyDescent="0.35">
      <c r="A975" s="26">
        <v>974</v>
      </c>
      <c r="B975" s="17">
        <v>40587</v>
      </c>
      <c r="C975" s="10">
        <v>1</v>
      </c>
      <c r="D975" s="10">
        <v>0</v>
      </c>
      <c r="E975" s="10">
        <v>2</v>
      </c>
      <c r="F975" s="10">
        <v>4</v>
      </c>
      <c r="G975" s="18" t="b">
        <v>0</v>
      </c>
      <c r="H975" s="10">
        <v>0</v>
      </c>
      <c r="I975" s="10">
        <v>2</v>
      </c>
      <c r="J975" s="10">
        <v>0.2</v>
      </c>
      <c r="K975" s="10">
        <v>0.21210000000000001</v>
      </c>
      <c r="L975" s="10">
        <v>0.69</v>
      </c>
      <c r="M975" s="10">
        <v>0.16420000000000001</v>
      </c>
      <c r="N975" s="10">
        <v>0</v>
      </c>
      <c r="O975" s="10">
        <v>2</v>
      </c>
      <c r="P975" s="10">
        <v>2</v>
      </c>
      <c r="Q975" s="10">
        <v>974</v>
      </c>
      <c r="R975" s="17">
        <v>40587</v>
      </c>
      <c r="S975" t="str">
        <f t="shared" si="120"/>
        <v>Winter</v>
      </c>
      <c r="T975">
        <f>2011 + Table1[[#This Row],[yr]]</f>
        <v>2011</v>
      </c>
      <c r="U975" t="str">
        <f t="shared" si="121"/>
        <v>February</v>
      </c>
      <c r="V975" t="str">
        <f t="shared" si="122"/>
        <v>04 AM</v>
      </c>
      <c r="W975" t="b">
        <f>Table1[[#This Row],[holiday]]</f>
        <v>0</v>
      </c>
      <c r="X975" t="str">
        <f t="shared" si="123"/>
        <v>Sunday</v>
      </c>
      <c r="Y975" t="str">
        <f t="shared" si="124"/>
        <v>Mist</v>
      </c>
      <c r="Z975" t="str">
        <f t="shared" si="125"/>
        <v>8.2 °C</v>
      </c>
      <c r="AA975" t="str">
        <f t="shared" si="125"/>
        <v>8.7 °C</v>
      </c>
      <c r="AB975" t="str">
        <f t="shared" si="126"/>
        <v>69 %</v>
      </c>
      <c r="AC975" t="str">
        <f t="shared" si="127"/>
        <v>11 km/h</v>
      </c>
      <c r="AD975">
        <f>Table1[[#This Row],[casual]]</f>
        <v>0</v>
      </c>
      <c r="AE975">
        <f>Table1[[#This Row],[registered]]</f>
        <v>2</v>
      </c>
      <c r="AF975">
        <f>Table1[[#This Row],[cnt]]</f>
        <v>2</v>
      </c>
    </row>
    <row r="976" spans="1:32" ht="15" thickBot="1" x14ac:dyDescent="0.35">
      <c r="A976" s="26">
        <v>975</v>
      </c>
      <c r="B976" s="17">
        <v>40587</v>
      </c>
      <c r="C976" s="10">
        <v>1</v>
      </c>
      <c r="D976" s="10">
        <v>0</v>
      </c>
      <c r="E976" s="10">
        <v>2</v>
      </c>
      <c r="F976" s="10">
        <v>6</v>
      </c>
      <c r="G976" s="18" t="b">
        <v>0</v>
      </c>
      <c r="H976" s="10">
        <v>0</v>
      </c>
      <c r="I976" s="10">
        <v>2</v>
      </c>
      <c r="J976" s="10">
        <v>0.2</v>
      </c>
      <c r="K976" s="10">
        <v>0.21210000000000001</v>
      </c>
      <c r="L976" s="10">
        <v>0.69</v>
      </c>
      <c r="M976" s="10">
        <v>0.1343</v>
      </c>
      <c r="N976" s="10">
        <v>2</v>
      </c>
      <c r="O976" s="10">
        <v>3</v>
      </c>
      <c r="P976" s="10">
        <v>5</v>
      </c>
      <c r="Q976" s="31">
        <v>975</v>
      </c>
      <c r="R976" s="32">
        <v>40587</v>
      </c>
      <c r="S976" s="33" t="str">
        <f t="shared" si="120"/>
        <v>Winter</v>
      </c>
      <c r="T976" s="33">
        <f>2011 + Table1[[#This Row],[yr]]</f>
        <v>2011</v>
      </c>
      <c r="U976" s="33" t="str">
        <f t="shared" si="121"/>
        <v>February</v>
      </c>
      <c r="V976" s="33" t="str">
        <f t="shared" si="122"/>
        <v>06 AM</v>
      </c>
      <c r="W976" s="33" t="b">
        <f>Table1[[#This Row],[holiday]]</f>
        <v>0</v>
      </c>
      <c r="X976" s="33" t="str">
        <f t="shared" si="123"/>
        <v>Sunday</v>
      </c>
      <c r="Y976" s="33" t="str">
        <f t="shared" si="124"/>
        <v>Mist</v>
      </c>
      <c r="Z976" s="33" t="str">
        <f t="shared" si="125"/>
        <v>8.2 °C</v>
      </c>
      <c r="AA976" s="33" t="str">
        <f t="shared" si="125"/>
        <v>8.7 °C</v>
      </c>
      <c r="AB976" s="33" t="str">
        <f t="shared" si="126"/>
        <v>69 %</v>
      </c>
      <c r="AC976" s="33" t="str">
        <f t="shared" si="127"/>
        <v>9 km/h</v>
      </c>
      <c r="AD976" s="33">
        <f>Table1[[#This Row],[casual]]</f>
        <v>2</v>
      </c>
      <c r="AE976" s="33">
        <f>Table1[[#This Row],[registered]]</f>
        <v>3</v>
      </c>
      <c r="AF976" s="33">
        <f>Table1[[#This Row],[cnt]]</f>
        <v>5</v>
      </c>
    </row>
    <row r="977" spans="1:32" ht="15" thickBot="1" x14ac:dyDescent="0.35">
      <c r="A977" s="26">
        <v>976</v>
      </c>
      <c r="B977" s="17">
        <v>40587</v>
      </c>
      <c r="C977" s="10">
        <v>1</v>
      </c>
      <c r="D977" s="10">
        <v>0</v>
      </c>
      <c r="E977" s="10">
        <v>2</v>
      </c>
      <c r="F977" s="10">
        <v>7</v>
      </c>
      <c r="G977" s="18" t="b">
        <v>0</v>
      </c>
      <c r="H977" s="10">
        <v>0</v>
      </c>
      <c r="I977" s="10">
        <v>2</v>
      </c>
      <c r="J977" s="10">
        <v>0.22</v>
      </c>
      <c r="K977" s="10">
        <v>0.2727</v>
      </c>
      <c r="L977" s="10">
        <v>0.55000000000000004</v>
      </c>
      <c r="M977" s="10">
        <v>0</v>
      </c>
      <c r="N977" s="10">
        <v>0</v>
      </c>
      <c r="O977" s="10">
        <v>3</v>
      </c>
      <c r="P977" s="10">
        <v>3</v>
      </c>
      <c r="Q977" s="10">
        <v>976</v>
      </c>
      <c r="R977" s="17">
        <v>40587</v>
      </c>
      <c r="S977" t="str">
        <f t="shared" si="120"/>
        <v>Winter</v>
      </c>
      <c r="T977">
        <f>2011 + Table1[[#This Row],[yr]]</f>
        <v>2011</v>
      </c>
      <c r="U977" t="str">
        <f t="shared" si="121"/>
        <v>February</v>
      </c>
      <c r="V977" t="str">
        <f t="shared" si="122"/>
        <v>07 AM</v>
      </c>
      <c r="W977" t="b">
        <f>Table1[[#This Row],[holiday]]</f>
        <v>0</v>
      </c>
      <c r="X977" t="str">
        <f t="shared" si="123"/>
        <v>Sunday</v>
      </c>
      <c r="Y977" t="str">
        <f t="shared" si="124"/>
        <v>Mist</v>
      </c>
      <c r="Z977" t="str">
        <f t="shared" si="125"/>
        <v>9 °C</v>
      </c>
      <c r="AA977" t="str">
        <f t="shared" si="125"/>
        <v>11.2 °C</v>
      </c>
      <c r="AB977" t="str">
        <f t="shared" si="126"/>
        <v>55 %</v>
      </c>
      <c r="AC977" t="str">
        <f t="shared" si="127"/>
        <v>0 km/h</v>
      </c>
      <c r="AD977">
        <f>Table1[[#This Row],[casual]]</f>
        <v>0</v>
      </c>
      <c r="AE977">
        <f>Table1[[#This Row],[registered]]</f>
        <v>3</v>
      </c>
      <c r="AF977">
        <f>Table1[[#This Row],[cnt]]</f>
        <v>3</v>
      </c>
    </row>
    <row r="978" spans="1:32" ht="15" thickBot="1" x14ac:dyDescent="0.35">
      <c r="A978" s="26">
        <v>977</v>
      </c>
      <c r="B978" s="17">
        <v>40587</v>
      </c>
      <c r="C978" s="10">
        <v>1</v>
      </c>
      <c r="D978" s="10">
        <v>0</v>
      </c>
      <c r="E978" s="10">
        <v>2</v>
      </c>
      <c r="F978" s="10">
        <v>8</v>
      </c>
      <c r="G978" s="18" t="b">
        <v>0</v>
      </c>
      <c r="H978" s="10">
        <v>0</v>
      </c>
      <c r="I978" s="10">
        <v>2</v>
      </c>
      <c r="J978" s="10">
        <v>0.22</v>
      </c>
      <c r="K978" s="10">
        <v>0.2273</v>
      </c>
      <c r="L978" s="10">
        <v>0.64</v>
      </c>
      <c r="M978" s="10">
        <v>0.19400000000000001</v>
      </c>
      <c r="N978" s="10">
        <v>1</v>
      </c>
      <c r="O978" s="10">
        <v>11</v>
      </c>
      <c r="P978" s="10">
        <v>12</v>
      </c>
      <c r="Q978" s="31">
        <v>977</v>
      </c>
      <c r="R978" s="32">
        <v>40587</v>
      </c>
      <c r="S978" s="33" t="str">
        <f t="shared" si="120"/>
        <v>Winter</v>
      </c>
      <c r="T978" s="33">
        <f>2011 + Table1[[#This Row],[yr]]</f>
        <v>2011</v>
      </c>
      <c r="U978" s="33" t="str">
        <f t="shared" si="121"/>
        <v>February</v>
      </c>
      <c r="V978" s="33" t="str">
        <f t="shared" si="122"/>
        <v>08 AM</v>
      </c>
      <c r="W978" s="33" t="b">
        <f>Table1[[#This Row],[holiday]]</f>
        <v>0</v>
      </c>
      <c r="X978" s="33" t="str">
        <f t="shared" si="123"/>
        <v>Sunday</v>
      </c>
      <c r="Y978" s="33" t="str">
        <f t="shared" si="124"/>
        <v>Mist</v>
      </c>
      <c r="Z978" s="33" t="str">
        <f t="shared" si="125"/>
        <v>9 °C</v>
      </c>
      <c r="AA978" s="33" t="str">
        <f t="shared" si="125"/>
        <v>9.3 °C</v>
      </c>
      <c r="AB978" s="33" t="str">
        <f t="shared" si="126"/>
        <v>64 %</v>
      </c>
      <c r="AC978" s="33" t="str">
        <f t="shared" si="127"/>
        <v>13 km/h</v>
      </c>
      <c r="AD978" s="33">
        <f>Table1[[#This Row],[casual]]</f>
        <v>1</v>
      </c>
      <c r="AE978" s="33">
        <f>Table1[[#This Row],[registered]]</f>
        <v>11</v>
      </c>
      <c r="AF978" s="33">
        <f>Table1[[#This Row],[cnt]]</f>
        <v>12</v>
      </c>
    </row>
    <row r="979" spans="1:32" ht="15" thickBot="1" x14ac:dyDescent="0.35">
      <c r="A979" s="26">
        <v>978</v>
      </c>
      <c r="B979" s="17">
        <v>40587</v>
      </c>
      <c r="C979" s="10">
        <v>1</v>
      </c>
      <c r="D979" s="10">
        <v>0</v>
      </c>
      <c r="E979" s="10">
        <v>2</v>
      </c>
      <c r="F979" s="10">
        <v>9</v>
      </c>
      <c r="G979" s="18" t="b">
        <v>0</v>
      </c>
      <c r="H979" s="10">
        <v>0</v>
      </c>
      <c r="I979" s="10">
        <v>2</v>
      </c>
      <c r="J979" s="10">
        <v>0.24</v>
      </c>
      <c r="K979" s="10">
        <v>0.2273</v>
      </c>
      <c r="L979" s="10">
        <v>0.6</v>
      </c>
      <c r="M979" s="10">
        <v>0.22389999999999999</v>
      </c>
      <c r="N979" s="10">
        <v>12</v>
      </c>
      <c r="O979" s="10">
        <v>35</v>
      </c>
      <c r="P979" s="10">
        <v>47</v>
      </c>
      <c r="Q979" s="10">
        <v>978</v>
      </c>
      <c r="R979" s="17">
        <v>40587</v>
      </c>
      <c r="S979" t="str">
        <f t="shared" si="120"/>
        <v>Winter</v>
      </c>
      <c r="T979">
        <f>2011 + Table1[[#This Row],[yr]]</f>
        <v>2011</v>
      </c>
      <c r="U979" t="str">
        <f t="shared" si="121"/>
        <v>February</v>
      </c>
      <c r="V979" t="str">
        <f t="shared" si="122"/>
        <v>09 AM</v>
      </c>
      <c r="W979" t="b">
        <f>Table1[[#This Row],[holiday]]</f>
        <v>0</v>
      </c>
      <c r="X979" t="str">
        <f t="shared" si="123"/>
        <v>Sunday</v>
      </c>
      <c r="Y979" t="str">
        <f t="shared" si="124"/>
        <v>Mist</v>
      </c>
      <c r="Z979" t="str">
        <f t="shared" si="125"/>
        <v>9.8 °C</v>
      </c>
      <c r="AA979" t="str">
        <f t="shared" si="125"/>
        <v>9.3 °C</v>
      </c>
      <c r="AB979" t="str">
        <f t="shared" si="126"/>
        <v>60 %</v>
      </c>
      <c r="AC979" t="str">
        <f t="shared" si="127"/>
        <v>15 km/h</v>
      </c>
      <c r="AD979">
        <f>Table1[[#This Row],[casual]]</f>
        <v>12</v>
      </c>
      <c r="AE979">
        <f>Table1[[#This Row],[registered]]</f>
        <v>35</v>
      </c>
      <c r="AF979">
        <f>Table1[[#This Row],[cnt]]</f>
        <v>47</v>
      </c>
    </row>
    <row r="980" spans="1:32" ht="15" thickBot="1" x14ac:dyDescent="0.35">
      <c r="A980" s="26">
        <v>979</v>
      </c>
      <c r="B980" s="17">
        <v>40587</v>
      </c>
      <c r="C980" s="10">
        <v>1</v>
      </c>
      <c r="D980" s="10">
        <v>0</v>
      </c>
      <c r="E980" s="10">
        <v>2</v>
      </c>
      <c r="F980" s="10">
        <v>10</v>
      </c>
      <c r="G980" s="18" t="b">
        <v>0</v>
      </c>
      <c r="H980" s="10">
        <v>0</v>
      </c>
      <c r="I980" s="10">
        <v>1</v>
      </c>
      <c r="J980" s="10">
        <v>0.3</v>
      </c>
      <c r="K980" s="10">
        <v>0.2727</v>
      </c>
      <c r="L980" s="10">
        <v>0.45</v>
      </c>
      <c r="M980" s="10">
        <v>0.32840000000000003</v>
      </c>
      <c r="N980" s="10">
        <v>19</v>
      </c>
      <c r="O980" s="10">
        <v>86</v>
      </c>
      <c r="P980" s="10">
        <v>105</v>
      </c>
      <c r="Q980" s="31">
        <v>979</v>
      </c>
      <c r="R980" s="32">
        <v>40587</v>
      </c>
      <c r="S980" s="33" t="str">
        <f t="shared" si="120"/>
        <v>Winter</v>
      </c>
      <c r="T980" s="33">
        <f>2011 + Table1[[#This Row],[yr]]</f>
        <v>2011</v>
      </c>
      <c r="U980" s="33" t="str">
        <f t="shared" si="121"/>
        <v>February</v>
      </c>
      <c r="V980" s="33" t="str">
        <f t="shared" si="122"/>
        <v>10 AM</v>
      </c>
      <c r="W980" s="33" t="b">
        <f>Table1[[#This Row],[holiday]]</f>
        <v>0</v>
      </c>
      <c r="X980" s="33" t="str">
        <f t="shared" si="123"/>
        <v>Sunday</v>
      </c>
      <c r="Y980" s="33" t="str">
        <f t="shared" si="124"/>
        <v>Clear</v>
      </c>
      <c r="Z980" s="33" t="str">
        <f t="shared" si="125"/>
        <v>12.3 °C</v>
      </c>
      <c r="AA980" s="33" t="str">
        <f t="shared" si="125"/>
        <v>11.2 °C</v>
      </c>
      <c r="AB980" s="33" t="str">
        <f t="shared" si="126"/>
        <v>45 %</v>
      </c>
      <c r="AC980" s="33" t="str">
        <f t="shared" si="127"/>
        <v>22 km/h</v>
      </c>
      <c r="AD980" s="33">
        <f>Table1[[#This Row],[casual]]</f>
        <v>19</v>
      </c>
      <c r="AE980" s="33">
        <f>Table1[[#This Row],[registered]]</f>
        <v>86</v>
      </c>
      <c r="AF980" s="33">
        <f>Table1[[#This Row],[cnt]]</f>
        <v>105</v>
      </c>
    </row>
    <row r="981" spans="1:32" ht="15" thickBot="1" x14ac:dyDescent="0.35">
      <c r="A981" s="26">
        <v>980</v>
      </c>
      <c r="B981" s="17">
        <v>40587</v>
      </c>
      <c r="C981" s="10">
        <v>1</v>
      </c>
      <c r="D981" s="10">
        <v>0</v>
      </c>
      <c r="E981" s="10">
        <v>2</v>
      </c>
      <c r="F981" s="10">
        <v>11</v>
      </c>
      <c r="G981" s="18" t="b">
        <v>0</v>
      </c>
      <c r="H981" s="10">
        <v>0</v>
      </c>
      <c r="I981" s="10">
        <v>1</v>
      </c>
      <c r="J981" s="10">
        <v>0.32</v>
      </c>
      <c r="K981" s="10">
        <v>0.28789999999999999</v>
      </c>
      <c r="L981" s="10">
        <v>0.39</v>
      </c>
      <c r="M981" s="10">
        <v>0.44779999999999998</v>
      </c>
      <c r="N981" s="10">
        <v>26</v>
      </c>
      <c r="O981" s="10">
        <v>86</v>
      </c>
      <c r="P981" s="10">
        <v>112</v>
      </c>
      <c r="Q981" s="10">
        <v>980</v>
      </c>
      <c r="R981" s="17">
        <v>40587</v>
      </c>
      <c r="S981" t="str">
        <f t="shared" si="120"/>
        <v>Winter</v>
      </c>
      <c r="T981">
        <f>2011 + Table1[[#This Row],[yr]]</f>
        <v>2011</v>
      </c>
      <c r="U981" t="str">
        <f t="shared" si="121"/>
        <v>February</v>
      </c>
      <c r="V981" t="str">
        <f t="shared" si="122"/>
        <v>11 AM</v>
      </c>
      <c r="W981" t="b">
        <f>Table1[[#This Row],[holiday]]</f>
        <v>0</v>
      </c>
      <c r="X981" t="str">
        <f t="shared" si="123"/>
        <v>Sunday</v>
      </c>
      <c r="Y981" t="str">
        <f t="shared" si="124"/>
        <v>Clear</v>
      </c>
      <c r="Z981" t="str">
        <f t="shared" si="125"/>
        <v>13.1 °C</v>
      </c>
      <c r="AA981" t="str">
        <f t="shared" si="125"/>
        <v>11.8 °C</v>
      </c>
      <c r="AB981" t="str">
        <f t="shared" si="126"/>
        <v>39 %</v>
      </c>
      <c r="AC981" t="str">
        <f t="shared" si="127"/>
        <v>30 km/h</v>
      </c>
      <c r="AD981">
        <f>Table1[[#This Row],[casual]]</f>
        <v>26</v>
      </c>
      <c r="AE981">
        <f>Table1[[#This Row],[registered]]</f>
        <v>86</v>
      </c>
      <c r="AF981">
        <f>Table1[[#This Row],[cnt]]</f>
        <v>112</v>
      </c>
    </row>
    <row r="982" spans="1:32" ht="15" thickBot="1" x14ac:dyDescent="0.35">
      <c r="A982" s="26">
        <v>981</v>
      </c>
      <c r="B982" s="17">
        <v>40587</v>
      </c>
      <c r="C982" s="10">
        <v>1</v>
      </c>
      <c r="D982" s="10">
        <v>0</v>
      </c>
      <c r="E982" s="10">
        <v>2</v>
      </c>
      <c r="F982" s="10">
        <v>12</v>
      </c>
      <c r="G982" s="18" t="b">
        <v>0</v>
      </c>
      <c r="H982" s="10">
        <v>0</v>
      </c>
      <c r="I982" s="10">
        <v>1</v>
      </c>
      <c r="J982" s="10">
        <v>0.36</v>
      </c>
      <c r="K982" s="10">
        <v>0.31819999999999998</v>
      </c>
      <c r="L982" s="10">
        <v>0.32</v>
      </c>
      <c r="M982" s="10">
        <v>0.4627</v>
      </c>
      <c r="N982" s="10">
        <v>58</v>
      </c>
      <c r="O982" s="10">
        <v>94</v>
      </c>
      <c r="P982" s="10">
        <v>152</v>
      </c>
      <c r="Q982" s="31">
        <v>981</v>
      </c>
      <c r="R982" s="32">
        <v>40587</v>
      </c>
      <c r="S982" s="33" t="str">
        <f t="shared" si="120"/>
        <v>Winter</v>
      </c>
      <c r="T982" s="33">
        <f>2011 + Table1[[#This Row],[yr]]</f>
        <v>2011</v>
      </c>
      <c r="U982" s="33" t="str">
        <f t="shared" si="121"/>
        <v>February</v>
      </c>
      <c r="V982" s="33" t="str">
        <f t="shared" si="122"/>
        <v>12 PM</v>
      </c>
      <c r="W982" s="33" t="b">
        <f>Table1[[#This Row],[holiday]]</f>
        <v>0</v>
      </c>
      <c r="X982" s="33" t="str">
        <f t="shared" si="123"/>
        <v>Sunday</v>
      </c>
      <c r="Y982" s="33" t="str">
        <f t="shared" si="124"/>
        <v>Clear</v>
      </c>
      <c r="Z982" s="33" t="str">
        <f t="shared" si="125"/>
        <v>14.8 °C</v>
      </c>
      <c r="AA982" s="33" t="str">
        <f t="shared" si="125"/>
        <v>13 °C</v>
      </c>
      <c r="AB982" s="33" t="str">
        <f t="shared" si="126"/>
        <v>32 %</v>
      </c>
      <c r="AC982" s="33" t="str">
        <f t="shared" si="127"/>
        <v>31 km/h</v>
      </c>
      <c r="AD982" s="33">
        <f>Table1[[#This Row],[casual]]</f>
        <v>58</v>
      </c>
      <c r="AE982" s="33">
        <f>Table1[[#This Row],[registered]]</f>
        <v>94</v>
      </c>
      <c r="AF982" s="33">
        <f>Table1[[#This Row],[cnt]]</f>
        <v>152</v>
      </c>
    </row>
    <row r="983" spans="1:32" ht="15" thickBot="1" x14ac:dyDescent="0.35">
      <c r="A983" s="26">
        <v>982</v>
      </c>
      <c r="B983" s="17">
        <v>40587</v>
      </c>
      <c r="C983" s="10">
        <v>1</v>
      </c>
      <c r="D983" s="10">
        <v>0</v>
      </c>
      <c r="E983" s="10">
        <v>2</v>
      </c>
      <c r="F983" s="10">
        <v>13</v>
      </c>
      <c r="G983" s="18" t="b">
        <v>0</v>
      </c>
      <c r="H983" s="10">
        <v>0</v>
      </c>
      <c r="I983" s="10">
        <v>1</v>
      </c>
      <c r="J983" s="10">
        <v>0.38</v>
      </c>
      <c r="K983" s="10">
        <v>0.39389999999999997</v>
      </c>
      <c r="L983" s="10">
        <v>0.28999999999999998</v>
      </c>
      <c r="M983" s="10">
        <v>0.35820000000000002</v>
      </c>
      <c r="N983" s="10">
        <v>62</v>
      </c>
      <c r="O983" s="10">
        <v>92</v>
      </c>
      <c r="P983" s="10">
        <v>154</v>
      </c>
      <c r="Q983" s="10">
        <v>982</v>
      </c>
      <c r="R983" s="17">
        <v>40587</v>
      </c>
      <c r="S983" t="str">
        <f t="shared" si="120"/>
        <v>Winter</v>
      </c>
      <c r="T983">
        <f>2011 + Table1[[#This Row],[yr]]</f>
        <v>2011</v>
      </c>
      <c r="U983" t="str">
        <f t="shared" si="121"/>
        <v>February</v>
      </c>
      <c r="V983" t="str">
        <f t="shared" si="122"/>
        <v>01 PM</v>
      </c>
      <c r="W983" t="b">
        <f>Table1[[#This Row],[holiday]]</f>
        <v>0</v>
      </c>
      <c r="X983" t="str">
        <f t="shared" si="123"/>
        <v>Sunday</v>
      </c>
      <c r="Y983" t="str">
        <f t="shared" si="124"/>
        <v>Clear</v>
      </c>
      <c r="Z983" t="str">
        <f t="shared" si="125"/>
        <v>15.6 °C</v>
      </c>
      <c r="AA983" t="str">
        <f t="shared" si="125"/>
        <v>16.1 °C</v>
      </c>
      <c r="AB983" t="str">
        <f t="shared" si="126"/>
        <v>29 %</v>
      </c>
      <c r="AC983" t="str">
        <f t="shared" si="127"/>
        <v>24 km/h</v>
      </c>
      <c r="AD983">
        <f>Table1[[#This Row],[casual]]</f>
        <v>62</v>
      </c>
      <c r="AE983">
        <f>Table1[[#This Row],[registered]]</f>
        <v>92</v>
      </c>
      <c r="AF983">
        <f>Table1[[#This Row],[cnt]]</f>
        <v>154</v>
      </c>
    </row>
    <row r="984" spans="1:32" ht="15" thickBot="1" x14ac:dyDescent="0.35">
      <c r="A984" s="26">
        <v>983</v>
      </c>
      <c r="B984" s="17">
        <v>40587</v>
      </c>
      <c r="C984" s="10">
        <v>1</v>
      </c>
      <c r="D984" s="10">
        <v>0</v>
      </c>
      <c r="E984" s="10">
        <v>2</v>
      </c>
      <c r="F984" s="10">
        <v>14</v>
      </c>
      <c r="G984" s="18" t="b">
        <v>0</v>
      </c>
      <c r="H984" s="10">
        <v>0</v>
      </c>
      <c r="I984" s="10">
        <v>2</v>
      </c>
      <c r="J984" s="10">
        <v>0.4</v>
      </c>
      <c r="K984" s="10">
        <v>0.40910000000000002</v>
      </c>
      <c r="L984" s="10">
        <v>0.3</v>
      </c>
      <c r="M984" s="10">
        <v>0.41789999999999999</v>
      </c>
      <c r="N984" s="10">
        <v>51</v>
      </c>
      <c r="O984" s="10">
        <v>110</v>
      </c>
      <c r="P984" s="10">
        <v>161</v>
      </c>
      <c r="Q984" s="31">
        <v>983</v>
      </c>
      <c r="R984" s="32">
        <v>40587</v>
      </c>
      <c r="S984" s="33" t="str">
        <f t="shared" si="120"/>
        <v>Winter</v>
      </c>
      <c r="T984" s="33">
        <f>2011 + Table1[[#This Row],[yr]]</f>
        <v>2011</v>
      </c>
      <c r="U984" s="33" t="str">
        <f t="shared" si="121"/>
        <v>February</v>
      </c>
      <c r="V984" s="33" t="str">
        <f t="shared" si="122"/>
        <v>02 PM</v>
      </c>
      <c r="W984" s="33" t="b">
        <f>Table1[[#This Row],[holiday]]</f>
        <v>0</v>
      </c>
      <c r="X984" s="33" t="str">
        <f t="shared" si="123"/>
        <v>Sunday</v>
      </c>
      <c r="Y984" s="33" t="str">
        <f t="shared" si="124"/>
        <v>Mist</v>
      </c>
      <c r="Z984" s="33" t="str">
        <f t="shared" si="125"/>
        <v>16.4 °C</v>
      </c>
      <c r="AA984" s="33" t="str">
        <f t="shared" si="125"/>
        <v>16.8 °C</v>
      </c>
      <c r="AB984" s="33" t="str">
        <f t="shared" si="126"/>
        <v>30 %</v>
      </c>
      <c r="AC984" s="33" t="str">
        <f t="shared" si="127"/>
        <v>28 km/h</v>
      </c>
      <c r="AD984" s="33">
        <f>Table1[[#This Row],[casual]]</f>
        <v>51</v>
      </c>
      <c r="AE984" s="33">
        <f>Table1[[#This Row],[registered]]</f>
        <v>110</v>
      </c>
      <c r="AF984" s="33">
        <f>Table1[[#This Row],[cnt]]</f>
        <v>161</v>
      </c>
    </row>
    <row r="985" spans="1:32" ht="15" thickBot="1" x14ac:dyDescent="0.35">
      <c r="A985" s="26">
        <v>984</v>
      </c>
      <c r="B985" s="17">
        <v>40587</v>
      </c>
      <c r="C985" s="10">
        <v>1</v>
      </c>
      <c r="D985" s="10">
        <v>0</v>
      </c>
      <c r="E985" s="10">
        <v>2</v>
      </c>
      <c r="F985" s="10">
        <v>15</v>
      </c>
      <c r="G985" s="18" t="b">
        <v>0</v>
      </c>
      <c r="H985" s="10">
        <v>0</v>
      </c>
      <c r="I985" s="10">
        <v>2</v>
      </c>
      <c r="J985" s="10">
        <v>0.4</v>
      </c>
      <c r="K985" s="10">
        <v>0.40910000000000002</v>
      </c>
      <c r="L985" s="10">
        <v>0.3</v>
      </c>
      <c r="M985" s="10">
        <v>0.29849999999999999</v>
      </c>
      <c r="N985" s="10">
        <v>40</v>
      </c>
      <c r="O985" s="10">
        <v>122</v>
      </c>
      <c r="P985" s="10">
        <v>162</v>
      </c>
      <c r="Q985" s="10">
        <v>984</v>
      </c>
      <c r="R985" s="17">
        <v>40587</v>
      </c>
      <c r="S985" t="str">
        <f t="shared" si="120"/>
        <v>Winter</v>
      </c>
      <c r="T985">
        <f>2011 + Table1[[#This Row],[yr]]</f>
        <v>2011</v>
      </c>
      <c r="U985" t="str">
        <f t="shared" si="121"/>
        <v>February</v>
      </c>
      <c r="V985" t="str">
        <f t="shared" si="122"/>
        <v>03 PM</v>
      </c>
      <c r="W985" t="b">
        <f>Table1[[#This Row],[holiday]]</f>
        <v>0</v>
      </c>
      <c r="X985" t="str">
        <f t="shared" si="123"/>
        <v>Sunday</v>
      </c>
      <c r="Y985" t="str">
        <f t="shared" si="124"/>
        <v>Mist</v>
      </c>
      <c r="Z985" t="str">
        <f t="shared" si="125"/>
        <v>16.4 °C</v>
      </c>
      <c r="AA985" t="str">
        <f t="shared" si="125"/>
        <v>16.8 °C</v>
      </c>
      <c r="AB985" t="str">
        <f t="shared" si="126"/>
        <v>30 %</v>
      </c>
      <c r="AC985" t="str">
        <f t="shared" si="127"/>
        <v>20 km/h</v>
      </c>
      <c r="AD985">
        <f>Table1[[#This Row],[casual]]</f>
        <v>40</v>
      </c>
      <c r="AE985">
        <f>Table1[[#This Row],[registered]]</f>
        <v>122</v>
      </c>
      <c r="AF985">
        <f>Table1[[#This Row],[cnt]]</f>
        <v>162</v>
      </c>
    </row>
    <row r="986" spans="1:32" ht="15" thickBot="1" x14ac:dyDescent="0.35">
      <c r="A986" s="26">
        <v>985</v>
      </c>
      <c r="B986" s="17">
        <v>40587</v>
      </c>
      <c r="C986" s="10">
        <v>1</v>
      </c>
      <c r="D986" s="10">
        <v>0</v>
      </c>
      <c r="E986" s="10">
        <v>2</v>
      </c>
      <c r="F986" s="10">
        <v>16</v>
      </c>
      <c r="G986" s="18" t="b">
        <v>0</v>
      </c>
      <c r="H986" s="10">
        <v>0</v>
      </c>
      <c r="I986" s="10">
        <v>2</v>
      </c>
      <c r="J986" s="10">
        <v>0.42</v>
      </c>
      <c r="K986" s="10">
        <v>0.42420000000000002</v>
      </c>
      <c r="L986" s="10">
        <v>0.28000000000000003</v>
      </c>
      <c r="M986" s="10">
        <v>0.32840000000000003</v>
      </c>
      <c r="N986" s="10">
        <v>28</v>
      </c>
      <c r="O986" s="10">
        <v>106</v>
      </c>
      <c r="P986" s="10">
        <v>134</v>
      </c>
      <c r="Q986" s="31">
        <v>985</v>
      </c>
      <c r="R986" s="32">
        <v>40587</v>
      </c>
      <c r="S986" s="33" t="str">
        <f t="shared" si="120"/>
        <v>Winter</v>
      </c>
      <c r="T986" s="33">
        <f>2011 + Table1[[#This Row],[yr]]</f>
        <v>2011</v>
      </c>
      <c r="U986" s="33" t="str">
        <f t="shared" si="121"/>
        <v>February</v>
      </c>
      <c r="V986" s="33" t="str">
        <f t="shared" si="122"/>
        <v>04 PM</v>
      </c>
      <c r="W986" s="33" t="b">
        <f>Table1[[#This Row],[holiday]]</f>
        <v>0</v>
      </c>
      <c r="X986" s="33" t="str">
        <f t="shared" si="123"/>
        <v>Sunday</v>
      </c>
      <c r="Y986" s="33" t="str">
        <f t="shared" si="124"/>
        <v>Mist</v>
      </c>
      <c r="Z986" s="33" t="str">
        <f t="shared" si="125"/>
        <v>17.2 °C</v>
      </c>
      <c r="AA986" s="33" t="str">
        <f t="shared" si="125"/>
        <v>17.4 °C</v>
      </c>
      <c r="AB986" s="33" t="str">
        <f t="shared" si="126"/>
        <v>28 %</v>
      </c>
      <c r="AC986" s="33" t="str">
        <f t="shared" si="127"/>
        <v>22 km/h</v>
      </c>
      <c r="AD986" s="33">
        <f>Table1[[#This Row],[casual]]</f>
        <v>28</v>
      </c>
      <c r="AE986" s="33">
        <f>Table1[[#This Row],[registered]]</f>
        <v>106</v>
      </c>
      <c r="AF986" s="33">
        <f>Table1[[#This Row],[cnt]]</f>
        <v>134</v>
      </c>
    </row>
    <row r="987" spans="1:32" ht="15" thickBot="1" x14ac:dyDescent="0.35">
      <c r="A987" s="26">
        <v>986</v>
      </c>
      <c r="B987" s="17">
        <v>40587</v>
      </c>
      <c r="C987" s="10">
        <v>1</v>
      </c>
      <c r="D987" s="10">
        <v>0</v>
      </c>
      <c r="E987" s="10">
        <v>2</v>
      </c>
      <c r="F987" s="10">
        <v>17</v>
      </c>
      <c r="G987" s="18" t="b">
        <v>0</v>
      </c>
      <c r="H987" s="10">
        <v>0</v>
      </c>
      <c r="I987" s="10">
        <v>1</v>
      </c>
      <c r="J987" s="10">
        <v>0.42</v>
      </c>
      <c r="K987" s="10">
        <v>0.42420000000000002</v>
      </c>
      <c r="L987" s="10">
        <v>0.28000000000000003</v>
      </c>
      <c r="M987" s="10">
        <v>0.32840000000000003</v>
      </c>
      <c r="N987" s="10">
        <v>30</v>
      </c>
      <c r="O987" s="10">
        <v>95</v>
      </c>
      <c r="P987" s="10">
        <v>125</v>
      </c>
      <c r="Q987" s="10">
        <v>986</v>
      </c>
      <c r="R987" s="17">
        <v>40587</v>
      </c>
      <c r="S987" t="str">
        <f t="shared" si="120"/>
        <v>Winter</v>
      </c>
      <c r="T987">
        <f>2011 + Table1[[#This Row],[yr]]</f>
        <v>2011</v>
      </c>
      <c r="U987" t="str">
        <f t="shared" si="121"/>
        <v>February</v>
      </c>
      <c r="V987" t="str">
        <f t="shared" si="122"/>
        <v>05 PM</v>
      </c>
      <c r="W987" t="b">
        <f>Table1[[#This Row],[holiday]]</f>
        <v>0</v>
      </c>
      <c r="X987" t="str">
        <f t="shared" si="123"/>
        <v>Sunday</v>
      </c>
      <c r="Y987" t="str">
        <f t="shared" si="124"/>
        <v>Clear</v>
      </c>
      <c r="Z987" t="str">
        <f t="shared" si="125"/>
        <v>17.2 °C</v>
      </c>
      <c r="AA987" t="str">
        <f t="shared" si="125"/>
        <v>17.4 °C</v>
      </c>
      <c r="AB987" t="str">
        <f t="shared" si="126"/>
        <v>28 %</v>
      </c>
      <c r="AC987" t="str">
        <f t="shared" si="127"/>
        <v>22 km/h</v>
      </c>
      <c r="AD987">
        <f>Table1[[#This Row],[casual]]</f>
        <v>30</v>
      </c>
      <c r="AE987">
        <f>Table1[[#This Row],[registered]]</f>
        <v>95</v>
      </c>
      <c r="AF987">
        <f>Table1[[#This Row],[cnt]]</f>
        <v>125</v>
      </c>
    </row>
    <row r="988" spans="1:32" ht="15" thickBot="1" x14ac:dyDescent="0.35">
      <c r="A988" s="26">
        <v>987</v>
      </c>
      <c r="B988" s="17">
        <v>40587</v>
      </c>
      <c r="C988" s="10">
        <v>1</v>
      </c>
      <c r="D988" s="10">
        <v>0</v>
      </c>
      <c r="E988" s="10">
        <v>2</v>
      </c>
      <c r="F988" s="10">
        <v>18</v>
      </c>
      <c r="G988" s="18" t="b">
        <v>0</v>
      </c>
      <c r="H988" s="10">
        <v>0</v>
      </c>
      <c r="I988" s="10">
        <v>1</v>
      </c>
      <c r="J988" s="10">
        <v>0.4</v>
      </c>
      <c r="K988" s="10">
        <v>0.40910000000000002</v>
      </c>
      <c r="L988" s="10">
        <v>0.32</v>
      </c>
      <c r="M988" s="10">
        <v>0.29849999999999999</v>
      </c>
      <c r="N988" s="10">
        <v>17</v>
      </c>
      <c r="O988" s="10">
        <v>78</v>
      </c>
      <c r="P988" s="10">
        <v>95</v>
      </c>
      <c r="Q988" s="31">
        <v>987</v>
      </c>
      <c r="R988" s="32">
        <v>40587</v>
      </c>
      <c r="S988" s="33" t="str">
        <f t="shared" si="120"/>
        <v>Winter</v>
      </c>
      <c r="T988" s="33">
        <f>2011 + Table1[[#This Row],[yr]]</f>
        <v>2011</v>
      </c>
      <c r="U988" s="33" t="str">
        <f t="shared" si="121"/>
        <v>February</v>
      </c>
      <c r="V988" s="33" t="str">
        <f t="shared" si="122"/>
        <v>06 PM</v>
      </c>
      <c r="W988" s="33" t="b">
        <f>Table1[[#This Row],[holiday]]</f>
        <v>0</v>
      </c>
      <c r="X988" s="33" t="str">
        <f t="shared" si="123"/>
        <v>Sunday</v>
      </c>
      <c r="Y988" s="33" t="str">
        <f t="shared" si="124"/>
        <v>Clear</v>
      </c>
      <c r="Z988" s="33" t="str">
        <f t="shared" si="125"/>
        <v>16.4 °C</v>
      </c>
      <c r="AA988" s="33" t="str">
        <f t="shared" si="125"/>
        <v>16.8 °C</v>
      </c>
      <c r="AB988" s="33" t="str">
        <f t="shared" si="126"/>
        <v>32 %</v>
      </c>
      <c r="AC988" s="33" t="str">
        <f t="shared" si="127"/>
        <v>20 km/h</v>
      </c>
      <c r="AD988" s="33">
        <f>Table1[[#This Row],[casual]]</f>
        <v>17</v>
      </c>
      <c r="AE988" s="33">
        <f>Table1[[#This Row],[registered]]</f>
        <v>78</v>
      </c>
      <c r="AF988" s="33">
        <f>Table1[[#This Row],[cnt]]</f>
        <v>95</v>
      </c>
    </row>
    <row r="989" spans="1:32" ht="15" thickBot="1" x14ac:dyDescent="0.35">
      <c r="A989" s="26">
        <v>988</v>
      </c>
      <c r="B989" s="17">
        <v>40587</v>
      </c>
      <c r="C989" s="10">
        <v>1</v>
      </c>
      <c r="D989" s="10">
        <v>0</v>
      </c>
      <c r="E989" s="10">
        <v>2</v>
      </c>
      <c r="F989" s="10">
        <v>19</v>
      </c>
      <c r="G989" s="18" t="b">
        <v>0</v>
      </c>
      <c r="H989" s="10">
        <v>0</v>
      </c>
      <c r="I989" s="10">
        <v>1</v>
      </c>
      <c r="J989" s="10">
        <v>0.4</v>
      </c>
      <c r="K989" s="10">
        <v>0.40910000000000002</v>
      </c>
      <c r="L989" s="10">
        <v>0.35</v>
      </c>
      <c r="M989" s="10">
        <v>0.28360000000000002</v>
      </c>
      <c r="N989" s="10">
        <v>11</v>
      </c>
      <c r="O989" s="10">
        <v>50</v>
      </c>
      <c r="P989" s="10">
        <v>61</v>
      </c>
      <c r="Q989" s="10">
        <v>988</v>
      </c>
      <c r="R989" s="17">
        <v>40587</v>
      </c>
      <c r="S989" t="str">
        <f t="shared" si="120"/>
        <v>Winter</v>
      </c>
      <c r="T989">
        <f>2011 + Table1[[#This Row],[yr]]</f>
        <v>2011</v>
      </c>
      <c r="U989" t="str">
        <f t="shared" si="121"/>
        <v>February</v>
      </c>
      <c r="V989" t="str">
        <f t="shared" si="122"/>
        <v>07 PM</v>
      </c>
      <c r="W989" t="b">
        <f>Table1[[#This Row],[holiday]]</f>
        <v>0</v>
      </c>
      <c r="X989" t="str">
        <f t="shared" si="123"/>
        <v>Sunday</v>
      </c>
      <c r="Y989" t="str">
        <f t="shared" si="124"/>
        <v>Clear</v>
      </c>
      <c r="Z989" t="str">
        <f t="shared" si="125"/>
        <v>16.4 °C</v>
      </c>
      <c r="AA989" t="str">
        <f t="shared" si="125"/>
        <v>16.8 °C</v>
      </c>
      <c r="AB989" t="str">
        <f t="shared" si="126"/>
        <v>35 %</v>
      </c>
      <c r="AC989" t="str">
        <f t="shared" si="127"/>
        <v>19 km/h</v>
      </c>
      <c r="AD989">
        <f>Table1[[#This Row],[casual]]</f>
        <v>11</v>
      </c>
      <c r="AE989">
        <f>Table1[[#This Row],[registered]]</f>
        <v>50</v>
      </c>
      <c r="AF989">
        <f>Table1[[#This Row],[cnt]]</f>
        <v>61</v>
      </c>
    </row>
    <row r="990" spans="1:32" ht="15" thickBot="1" x14ac:dyDescent="0.35">
      <c r="A990" s="26">
        <v>989</v>
      </c>
      <c r="B990" s="17">
        <v>40587</v>
      </c>
      <c r="C990" s="10">
        <v>1</v>
      </c>
      <c r="D990" s="10">
        <v>0</v>
      </c>
      <c r="E990" s="10">
        <v>2</v>
      </c>
      <c r="F990" s="10">
        <v>20</v>
      </c>
      <c r="G990" s="18" t="b">
        <v>0</v>
      </c>
      <c r="H990" s="10">
        <v>0</v>
      </c>
      <c r="I990" s="10">
        <v>1</v>
      </c>
      <c r="J990" s="10">
        <v>0.4</v>
      </c>
      <c r="K990" s="10">
        <v>0.40910000000000002</v>
      </c>
      <c r="L990" s="10">
        <v>0.35</v>
      </c>
      <c r="M990" s="10">
        <v>0.32840000000000003</v>
      </c>
      <c r="N990" s="10">
        <v>15</v>
      </c>
      <c r="O990" s="10">
        <v>32</v>
      </c>
      <c r="P990" s="10">
        <v>47</v>
      </c>
      <c r="Q990" s="31">
        <v>989</v>
      </c>
      <c r="R990" s="32">
        <v>40587</v>
      </c>
      <c r="S990" s="33" t="str">
        <f t="shared" si="120"/>
        <v>Winter</v>
      </c>
      <c r="T990" s="33">
        <f>2011 + Table1[[#This Row],[yr]]</f>
        <v>2011</v>
      </c>
      <c r="U990" s="33" t="str">
        <f t="shared" si="121"/>
        <v>February</v>
      </c>
      <c r="V990" s="33" t="str">
        <f t="shared" si="122"/>
        <v>08 PM</v>
      </c>
      <c r="W990" s="33" t="b">
        <f>Table1[[#This Row],[holiday]]</f>
        <v>0</v>
      </c>
      <c r="X990" s="33" t="str">
        <f t="shared" si="123"/>
        <v>Sunday</v>
      </c>
      <c r="Y990" s="33" t="str">
        <f t="shared" si="124"/>
        <v>Clear</v>
      </c>
      <c r="Z990" s="33" t="str">
        <f t="shared" si="125"/>
        <v>16.4 °C</v>
      </c>
      <c r="AA990" s="33" t="str">
        <f t="shared" si="125"/>
        <v>16.8 °C</v>
      </c>
      <c r="AB990" s="33" t="str">
        <f t="shared" si="126"/>
        <v>35 %</v>
      </c>
      <c r="AC990" s="33" t="str">
        <f t="shared" si="127"/>
        <v>22 km/h</v>
      </c>
      <c r="AD990" s="33">
        <f>Table1[[#This Row],[casual]]</f>
        <v>15</v>
      </c>
      <c r="AE990" s="33">
        <f>Table1[[#This Row],[registered]]</f>
        <v>32</v>
      </c>
      <c r="AF990" s="33">
        <f>Table1[[#This Row],[cnt]]</f>
        <v>47</v>
      </c>
    </row>
    <row r="991" spans="1:32" ht="15" thickBot="1" x14ac:dyDescent="0.35">
      <c r="A991" s="26">
        <v>990</v>
      </c>
      <c r="B991" s="17">
        <v>40587</v>
      </c>
      <c r="C991" s="10">
        <v>1</v>
      </c>
      <c r="D991" s="10">
        <v>0</v>
      </c>
      <c r="E991" s="10">
        <v>2</v>
      </c>
      <c r="F991" s="10">
        <v>21</v>
      </c>
      <c r="G991" s="18" t="b">
        <v>0</v>
      </c>
      <c r="H991" s="10">
        <v>0</v>
      </c>
      <c r="I991" s="10">
        <v>1</v>
      </c>
      <c r="J991" s="10">
        <v>0.4</v>
      </c>
      <c r="K991" s="10">
        <v>0.40910000000000002</v>
      </c>
      <c r="L991" s="10">
        <v>0.35</v>
      </c>
      <c r="M991" s="10">
        <v>0.35820000000000002</v>
      </c>
      <c r="N991" s="10">
        <v>6</v>
      </c>
      <c r="O991" s="10">
        <v>45</v>
      </c>
      <c r="P991" s="10">
        <v>51</v>
      </c>
      <c r="Q991" s="10">
        <v>990</v>
      </c>
      <c r="R991" s="17">
        <v>40587</v>
      </c>
      <c r="S991" t="str">
        <f t="shared" si="120"/>
        <v>Winter</v>
      </c>
      <c r="T991">
        <f>2011 + Table1[[#This Row],[yr]]</f>
        <v>2011</v>
      </c>
      <c r="U991" t="str">
        <f t="shared" si="121"/>
        <v>February</v>
      </c>
      <c r="V991" t="str">
        <f t="shared" si="122"/>
        <v>09 PM</v>
      </c>
      <c r="W991" t="b">
        <f>Table1[[#This Row],[holiday]]</f>
        <v>0</v>
      </c>
      <c r="X991" t="str">
        <f t="shared" si="123"/>
        <v>Sunday</v>
      </c>
      <c r="Y991" t="str">
        <f t="shared" si="124"/>
        <v>Clear</v>
      </c>
      <c r="Z991" t="str">
        <f t="shared" si="125"/>
        <v>16.4 °C</v>
      </c>
      <c r="AA991" t="str">
        <f t="shared" si="125"/>
        <v>16.8 °C</v>
      </c>
      <c r="AB991" t="str">
        <f t="shared" si="126"/>
        <v>35 %</v>
      </c>
      <c r="AC991" t="str">
        <f t="shared" si="127"/>
        <v>24 km/h</v>
      </c>
      <c r="AD991">
        <f>Table1[[#This Row],[casual]]</f>
        <v>6</v>
      </c>
      <c r="AE991">
        <f>Table1[[#This Row],[registered]]</f>
        <v>45</v>
      </c>
      <c r="AF991">
        <f>Table1[[#This Row],[cnt]]</f>
        <v>51</v>
      </c>
    </row>
    <row r="992" spans="1:32" ht="15" thickBot="1" x14ac:dyDescent="0.35">
      <c r="A992" s="26">
        <v>991</v>
      </c>
      <c r="B992" s="17">
        <v>40587</v>
      </c>
      <c r="C992" s="10">
        <v>1</v>
      </c>
      <c r="D992" s="10">
        <v>0</v>
      </c>
      <c r="E992" s="10">
        <v>2</v>
      </c>
      <c r="F992" s="10">
        <v>22</v>
      </c>
      <c r="G992" s="18" t="b">
        <v>0</v>
      </c>
      <c r="H992" s="10">
        <v>0</v>
      </c>
      <c r="I992" s="10">
        <v>1</v>
      </c>
      <c r="J992" s="10">
        <v>0.4</v>
      </c>
      <c r="K992" s="10">
        <v>0.40910000000000002</v>
      </c>
      <c r="L992" s="10">
        <v>0.35</v>
      </c>
      <c r="M992" s="10">
        <v>0.29849999999999999</v>
      </c>
      <c r="N992" s="10">
        <v>5</v>
      </c>
      <c r="O992" s="10">
        <v>31</v>
      </c>
      <c r="P992" s="10">
        <v>36</v>
      </c>
      <c r="Q992" s="31">
        <v>991</v>
      </c>
      <c r="R992" s="32">
        <v>40587</v>
      </c>
      <c r="S992" s="33" t="str">
        <f t="shared" si="120"/>
        <v>Winter</v>
      </c>
      <c r="T992" s="33">
        <f>2011 + Table1[[#This Row],[yr]]</f>
        <v>2011</v>
      </c>
      <c r="U992" s="33" t="str">
        <f t="shared" si="121"/>
        <v>February</v>
      </c>
      <c r="V992" s="33" t="str">
        <f t="shared" si="122"/>
        <v>10 PM</v>
      </c>
      <c r="W992" s="33" t="b">
        <f>Table1[[#This Row],[holiday]]</f>
        <v>0</v>
      </c>
      <c r="X992" s="33" t="str">
        <f t="shared" si="123"/>
        <v>Sunday</v>
      </c>
      <c r="Y992" s="33" t="str">
        <f t="shared" si="124"/>
        <v>Clear</v>
      </c>
      <c r="Z992" s="33" t="str">
        <f t="shared" si="125"/>
        <v>16.4 °C</v>
      </c>
      <c r="AA992" s="33" t="str">
        <f t="shared" si="125"/>
        <v>16.8 °C</v>
      </c>
      <c r="AB992" s="33" t="str">
        <f t="shared" si="126"/>
        <v>35 %</v>
      </c>
      <c r="AC992" s="33" t="str">
        <f t="shared" si="127"/>
        <v>20 km/h</v>
      </c>
      <c r="AD992" s="33">
        <f>Table1[[#This Row],[casual]]</f>
        <v>5</v>
      </c>
      <c r="AE992" s="33">
        <f>Table1[[#This Row],[registered]]</f>
        <v>31</v>
      </c>
      <c r="AF992" s="33">
        <f>Table1[[#This Row],[cnt]]</f>
        <v>36</v>
      </c>
    </row>
    <row r="993" spans="1:32" ht="15" thickBot="1" x14ac:dyDescent="0.35">
      <c r="A993" s="26">
        <v>992</v>
      </c>
      <c r="B993" s="17">
        <v>40587</v>
      </c>
      <c r="C993" s="10">
        <v>1</v>
      </c>
      <c r="D993" s="10">
        <v>0</v>
      </c>
      <c r="E993" s="10">
        <v>2</v>
      </c>
      <c r="F993" s="10">
        <v>23</v>
      </c>
      <c r="G993" s="18" t="b">
        <v>0</v>
      </c>
      <c r="H993" s="10">
        <v>0</v>
      </c>
      <c r="I993" s="10">
        <v>1</v>
      </c>
      <c r="J993" s="10">
        <v>0.4</v>
      </c>
      <c r="K993" s="10">
        <v>0.40910000000000002</v>
      </c>
      <c r="L993" s="10">
        <v>0.35</v>
      </c>
      <c r="M993" s="10">
        <v>0.35820000000000002</v>
      </c>
      <c r="N993" s="10">
        <v>3</v>
      </c>
      <c r="O993" s="10">
        <v>27</v>
      </c>
      <c r="P993" s="10">
        <v>30</v>
      </c>
      <c r="Q993" s="10">
        <v>992</v>
      </c>
      <c r="R993" s="17">
        <v>40587</v>
      </c>
      <c r="S993" t="str">
        <f t="shared" si="120"/>
        <v>Winter</v>
      </c>
      <c r="T993">
        <f>2011 + Table1[[#This Row],[yr]]</f>
        <v>2011</v>
      </c>
      <c r="U993" t="str">
        <f t="shared" si="121"/>
        <v>February</v>
      </c>
      <c r="V993" t="str">
        <f t="shared" si="122"/>
        <v>11 PM</v>
      </c>
      <c r="W993" t="b">
        <f>Table1[[#This Row],[holiday]]</f>
        <v>0</v>
      </c>
      <c r="X993" t="str">
        <f t="shared" si="123"/>
        <v>Sunday</v>
      </c>
      <c r="Y993" t="str">
        <f t="shared" si="124"/>
        <v>Clear</v>
      </c>
      <c r="Z993" t="str">
        <f t="shared" si="125"/>
        <v>16.4 °C</v>
      </c>
      <c r="AA993" t="str">
        <f t="shared" si="125"/>
        <v>16.8 °C</v>
      </c>
      <c r="AB993" t="str">
        <f t="shared" si="126"/>
        <v>35 %</v>
      </c>
      <c r="AC993" t="str">
        <f t="shared" si="127"/>
        <v>24 km/h</v>
      </c>
      <c r="AD993">
        <f>Table1[[#This Row],[casual]]</f>
        <v>3</v>
      </c>
      <c r="AE993">
        <f>Table1[[#This Row],[registered]]</f>
        <v>27</v>
      </c>
      <c r="AF993">
        <f>Table1[[#This Row],[cnt]]</f>
        <v>30</v>
      </c>
    </row>
    <row r="994" spans="1:32" ht="15" thickBot="1" x14ac:dyDescent="0.35">
      <c r="A994" s="26">
        <v>993</v>
      </c>
      <c r="B994" s="17">
        <v>40588</v>
      </c>
      <c r="C994" s="10">
        <v>1</v>
      </c>
      <c r="D994" s="10">
        <v>0</v>
      </c>
      <c r="E994" s="10">
        <v>2</v>
      </c>
      <c r="F994" s="10">
        <v>0</v>
      </c>
      <c r="G994" s="18" t="b">
        <v>0</v>
      </c>
      <c r="H994" s="10">
        <v>1</v>
      </c>
      <c r="I994" s="10">
        <v>1</v>
      </c>
      <c r="J994" s="10">
        <v>0.38</v>
      </c>
      <c r="K994" s="10">
        <v>0.39389999999999997</v>
      </c>
      <c r="L994" s="10">
        <v>0.37</v>
      </c>
      <c r="M994" s="10">
        <v>0.35820000000000002</v>
      </c>
      <c r="N994" s="10">
        <v>3</v>
      </c>
      <c r="O994" s="10">
        <v>8</v>
      </c>
      <c r="P994" s="10">
        <v>11</v>
      </c>
      <c r="Q994" s="31">
        <v>993</v>
      </c>
      <c r="R994" s="32">
        <v>40588</v>
      </c>
      <c r="S994" s="33" t="str">
        <f t="shared" si="120"/>
        <v>Winter</v>
      </c>
      <c r="T994" s="33">
        <f>2011 + Table1[[#This Row],[yr]]</f>
        <v>2011</v>
      </c>
      <c r="U994" s="33" t="str">
        <f t="shared" si="121"/>
        <v>February</v>
      </c>
      <c r="V994" s="33" t="str">
        <f t="shared" si="122"/>
        <v>12 AM</v>
      </c>
      <c r="W994" s="33" t="b">
        <f>Table1[[#This Row],[holiday]]</f>
        <v>0</v>
      </c>
      <c r="X994" s="33" t="str">
        <f t="shared" si="123"/>
        <v>Monday</v>
      </c>
      <c r="Y994" s="33" t="str">
        <f t="shared" si="124"/>
        <v>Clear</v>
      </c>
      <c r="Z994" s="33" t="str">
        <f t="shared" si="125"/>
        <v>15.6 °C</v>
      </c>
      <c r="AA994" s="33" t="str">
        <f t="shared" si="125"/>
        <v>16.1 °C</v>
      </c>
      <c r="AB994" s="33" t="str">
        <f t="shared" si="126"/>
        <v>37 %</v>
      </c>
      <c r="AC994" s="33" t="str">
        <f t="shared" si="127"/>
        <v>24 km/h</v>
      </c>
      <c r="AD994" s="33">
        <f>Table1[[#This Row],[casual]]</f>
        <v>3</v>
      </c>
      <c r="AE994" s="33">
        <f>Table1[[#This Row],[registered]]</f>
        <v>8</v>
      </c>
      <c r="AF994" s="33">
        <f>Table1[[#This Row],[cnt]]</f>
        <v>11</v>
      </c>
    </row>
    <row r="995" spans="1:32" ht="15" thickBot="1" x14ac:dyDescent="0.35">
      <c r="A995" s="26">
        <v>994</v>
      </c>
      <c r="B995" s="17">
        <v>40588</v>
      </c>
      <c r="C995" s="10">
        <v>1</v>
      </c>
      <c r="D995" s="10">
        <v>0</v>
      </c>
      <c r="E995" s="10">
        <v>2</v>
      </c>
      <c r="F995" s="10">
        <v>1</v>
      </c>
      <c r="G995" s="18" t="b">
        <v>0</v>
      </c>
      <c r="H995" s="10">
        <v>1</v>
      </c>
      <c r="I995" s="10">
        <v>1</v>
      </c>
      <c r="J995" s="10">
        <v>0.38</v>
      </c>
      <c r="K995" s="10">
        <v>0.39389999999999997</v>
      </c>
      <c r="L995" s="10">
        <v>0.37</v>
      </c>
      <c r="M995" s="10">
        <v>0.35820000000000002</v>
      </c>
      <c r="N995" s="10">
        <v>1</v>
      </c>
      <c r="O995" s="10">
        <v>6</v>
      </c>
      <c r="P995" s="10">
        <v>7</v>
      </c>
      <c r="Q995" s="10">
        <v>994</v>
      </c>
      <c r="R995" s="17">
        <v>40588</v>
      </c>
      <c r="S995" t="str">
        <f t="shared" si="120"/>
        <v>Winter</v>
      </c>
      <c r="T995">
        <f>2011 + Table1[[#This Row],[yr]]</f>
        <v>2011</v>
      </c>
      <c r="U995" t="str">
        <f t="shared" si="121"/>
        <v>February</v>
      </c>
      <c r="V995" t="str">
        <f t="shared" si="122"/>
        <v>01 AM</v>
      </c>
      <c r="W995" t="b">
        <f>Table1[[#This Row],[holiday]]</f>
        <v>0</v>
      </c>
      <c r="X995" t="str">
        <f t="shared" si="123"/>
        <v>Monday</v>
      </c>
      <c r="Y995" t="str">
        <f t="shared" si="124"/>
        <v>Clear</v>
      </c>
      <c r="Z995" t="str">
        <f t="shared" si="125"/>
        <v>15.6 °C</v>
      </c>
      <c r="AA995" t="str">
        <f t="shared" si="125"/>
        <v>16.1 °C</v>
      </c>
      <c r="AB995" t="str">
        <f t="shared" si="126"/>
        <v>37 %</v>
      </c>
      <c r="AC995" t="str">
        <f t="shared" si="127"/>
        <v>24 km/h</v>
      </c>
      <c r="AD995">
        <f>Table1[[#This Row],[casual]]</f>
        <v>1</v>
      </c>
      <c r="AE995">
        <f>Table1[[#This Row],[registered]]</f>
        <v>6</v>
      </c>
      <c r="AF995">
        <f>Table1[[#This Row],[cnt]]</f>
        <v>7</v>
      </c>
    </row>
    <row r="996" spans="1:32" ht="15" thickBot="1" x14ac:dyDescent="0.35">
      <c r="A996" s="26">
        <v>995</v>
      </c>
      <c r="B996" s="17">
        <v>40588</v>
      </c>
      <c r="C996" s="10">
        <v>1</v>
      </c>
      <c r="D996" s="10">
        <v>0</v>
      </c>
      <c r="E996" s="10">
        <v>2</v>
      </c>
      <c r="F996" s="10">
        <v>2</v>
      </c>
      <c r="G996" s="18" t="b">
        <v>0</v>
      </c>
      <c r="H996" s="10">
        <v>1</v>
      </c>
      <c r="I996" s="10">
        <v>1</v>
      </c>
      <c r="J996" s="10">
        <v>0.36</v>
      </c>
      <c r="K996" s="10">
        <v>0.33329999999999999</v>
      </c>
      <c r="L996" s="10">
        <v>0.4</v>
      </c>
      <c r="M996" s="10">
        <v>0.29849999999999999</v>
      </c>
      <c r="N996" s="10">
        <v>0</v>
      </c>
      <c r="O996" s="10">
        <v>2</v>
      </c>
      <c r="P996" s="10">
        <v>2</v>
      </c>
      <c r="Q996" s="31">
        <v>995</v>
      </c>
      <c r="R996" s="32">
        <v>40588</v>
      </c>
      <c r="S996" s="33" t="str">
        <f t="shared" si="120"/>
        <v>Winter</v>
      </c>
      <c r="T996" s="33">
        <f>2011 + Table1[[#This Row],[yr]]</f>
        <v>2011</v>
      </c>
      <c r="U996" s="33" t="str">
        <f t="shared" si="121"/>
        <v>February</v>
      </c>
      <c r="V996" s="33" t="str">
        <f t="shared" si="122"/>
        <v>02 AM</v>
      </c>
      <c r="W996" s="33" t="b">
        <f>Table1[[#This Row],[holiday]]</f>
        <v>0</v>
      </c>
      <c r="X996" s="33" t="str">
        <f t="shared" si="123"/>
        <v>Monday</v>
      </c>
      <c r="Y996" s="33" t="str">
        <f t="shared" si="124"/>
        <v>Clear</v>
      </c>
      <c r="Z996" s="33" t="str">
        <f t="shared" si="125"/>
        <v>14.8 °C</v>
      </c>
      <c r="AA996" s="33" t="str">
        <f t="shared" si="125"/>
        <v>13.7 °C</v>
      </c>
      <c r="AB996" s="33" t="str">
        <f t="shared" si="126"/>
        <v>40 %</v>
      </c>
      <c r="AC996" s="33" t="str">
        <f t="shared" si="127"/>
        <v>20 km/h</v>
      </c>
      <c r="AD996" s="33">
        <f>Table1[[#This Row],[casual]]</f>
        <v>0</v>
      </c>
      <c r="AE996" s="33">
        <f>Table1[[#This Row],[registered]]</f>
        <v>2</v>
      </c>
      <c r="AF996" s="33">
        <f>Table1[[#This Row],[cnt]]</f>
        <v>2</v>
      </c>
    </row>
    <row r="997" spans="1:32" ht="15" thickBot="1" x14ac:dyDescent="0.35">
      <c r="A997" s="26">
        <v>996</v>
      </c>
      <c r="B997" s="17">
        <v>40588</v>
      </c>
      <c r="C997" s="10">
        <v>1</v>
      </c>
      <c r="D997" s="10">
        <v>0</v>
      </c>
      <c r="E997" s="10">
        <v>2</v>
      </c>
      <c r="F997" s="10">
        <v>3</v>
      </c>
      <c r="G997" s="18" t="b">
        <v>0</v>
      </c>
      <c r="H997" s="10">
        <v>1</v>
      </c>
      <c r="I997" s="10">
        <v>1</v>
      </c>
      <c r="J997" s="10">
        <v>0.34</v>
      </c>
      <c r="K997" s="10">
        <v>0.31819999999999998</v>
      </c>
      <c r="L997" s="10">
        <v>0.46</v>
      </c>
      <c r="M997" s="10">
        <v>0.22389999999999999</v>
      </c>
      <c r="N997" s="10">
        <v>1</v>
      </c>
      <c r="O997" s="10">
        <v>1</v>
      </c>
      <c r="P997" s="10">
        <v>2</v>
      </c>
      <c r="Q997" s="10">
        <v>996</v>
      </c>
      <c r="R997" s="17">
        <v>40588</v>
      </c>
      <c r="S997" t="str">
        <f t="shared" si="120"/>
        <v>Winter</v>
      </c>
      <c r="T997">
        <f>2011 + Table1[[#This Row],[yr]]</f>
        <v>2011</v>
      </c>
      <c r="U997" t="str">
        <f t="shared" si="121"/>
        <v>February</v>
      </c>
      <c r="V997" t="str">
        <f t="shared" si="122"/>
        <v>03 AM</v>
      </c>
      <c r="W997" t="b">
        <f>Table1[[#This Row],[holiday]]</f>
        <v>0</v>
      </c>
      <c r="X997" t="str">
        <f t="shared" si="123"/>
        <v>Monday</v>
      </c>
      <c r="Y997" t="str">
        <f t="shared" si="124"/>
        <v>Clear</v>
      </c>
      <c r="Z997" t="str">
        <f t="shared" si="125"/>
        <v>13.9 °C</v>
      </c>
      <c r="AA997" t="str">
        <f t="shared" si="125"/>
        <v>13 °C</v>
      </c>
      <c r="AB997" t="str">
        <f t="shared" si="126"/>
        <v>46 %</v>
      </c>
      <c r="AC997" t="str">
        <f t="shared" si="127"/>
        <v>15 km/h</v>
      </c>
      <c r="AD997">
        <f>Table1[[#This Row],[casual]]</f>
        <v>1</v>
      </c>
      <c r="AE997">
        <f>Table1[[#This Row],[registered]]</f>
        <v>1</v>
      </c>
      <c r="AF997">
        <f>Table1[[#This Row],[cnt]]</f>
        <v>2</v>
      </c>
    </row>
    <row r="998" spans="1:32" ht="15" thickBot="1" x14ac:dyDescent="0.35">
      <c r="A998" s="26">
        <v>997</v>
      </c>
      <c r="B998" s="17">
        <v>40588</v>
      </c>
      <c r="C998" s="10">
        <v>1</v>
      </c>
      <c r="D998" s="10">
        <v>0</v>
      </c>
      <c r="E998" s="10">
        <v>2</v>
      </c>
      <c r="F998" s="10">
        <v>4</v>
      </c>
      <c r="G998" s="18" t="b">
        <v>0</v>
      </c>
      <c r="H998" s="10">
        <v>1</v>
      </c>
      <c r="I998" s="10">
        <v>1</v>
      </c>
      <c r="J998" s="10">
        <v>0.32</v>
      </c>
      <c r="K998" s="10">
        <v>0.30299999999999999</v>
      </c>
      <c r="L998" s="10">
        <v>0.53</v>
      </c>
      <c r="M998" s="10">
        <v>0.28360000000000002</v>
      </c>
      <c r="N998" s="10">
        <v>0</v>
      </c>
      <c r="O998" s="10">
        <v>2</v>
      </c>
      <c r="P998" s="10">
        <v>2</v>
      </c>
      <c r="Q998" s="31">
        <v>997</v>
      </c>
      <c r="R998" s="32">
        <v>40588</v>
      </c>
      <c r="S998" s="33" t="str">
        <f t="shared" si="120"/>
        <v>Winter</v>
      </c>
      <c r="T998" s="33">
        <f>2011 + Table1[[#This Row],[yr]]</f>
        <v>2011</v>
      </c>
      <c r="U998" s="33" t="str">
        <f t="shared" si="121"/>
        <v>February</v>
      </c>
      <c r="V998" s="33" t="str">
        <f t="shared" si="122"/>
        <v>04 AM</v>
      </c>
      <c r="W998" s="33" t="b">
        <f>Table1[[#This Row],[holiday]]</f>
        <v>0</v>
      </c>
      <c r="X998" s="33" t="str">
        <f t="shared" si="123"/>
        <v>Monday</v>
      </c>
      <c r="Y998" s="33" t="str">
        <f t="shared" si="124"/>
        <v>Clear</v>
      </c>
      <c r="Z998" s="33" t="str">
        <f t="shared" si="125"/>
        <v>13.1 °C</v>
      </c>
      <c r="AA998" s="33" t="str">
        <f t="shared" si="125"/>
        <v>12.4 °C</v>
      </c>
      <c r="AB998" s="33" t="str">
        <f t="shared" si="126"/>
        <v>53 %</v>
      </c>
      <c r="AC998" s="33" t="str">
        <f t="shared" si="127"/>
        <v>19 km/h</v>
      </c>
      <c r="AD998" s="33">
        <f>Table1[[#This Row],[casual]]</f>
        <v>0</v>
      </c>
      <c r="AE998" s="33">
        <f>Table1[[#This Row],[registered]]</f>
        <v>2</v>
      </c>
      <c r="AF998" s="33">
        <f>Table1[[#This Row],[cnt]]</f>
        <v>2</v>
      </c>
    </row>
    <row r="999" spans="1:32" ht="15" thickBot="1" x14ac:dyDescent="0.35">
      <c r="A999" s="26">
        <v>998</v>
      </c>
      <c r="B999" s="17">
        <v>40588</v>
      </c>
      <c r="C999" s="10">
        <v>1</v>
      </c>
      <c r="D999" s="10">
        <v>0</v>
      </c>
      <c r="E999" s="10">
        <v>2</v>
      </c>
      <c r="F999" s="10">
        <v>5</v>
      </c>
      <c r="G999" s="18" t="b">
        <v>0</v>
      </c>
      <c r="H999" s="10">
        <v>1</v>
      </c>
      <c r="I999" s="10">
        <v>1</v>
      </c>
      <c r="J999" s="10">
        <v>0.32</v>
      </c>
      <c r="K999" s="10">
        <v>0.30299999999999999</v>
      </c>
      <c r="L999" s="10">
        <v>0.53</v>
      </c>
      <c r="M999" s="10">
        <v>0.28360000000000002</v>
      </c>
      <c r="N999" s="10">
        <v>0</v>
      </c>
      <c r="O999" s="10">
        <v>3</v>
      </c>
      <c r="P999" s="10">
        <v>3</v>
      </c>
      <c r="Q999" s="10">
        <v>998</v>
      </c>
      <c r="R999" s="17">
        <v>40588</v>
      </c>
      <c r="S999" t="str">
        <f t="shared" si="120"/>
        <v>Winter</v>
      </c>
      <c r="T999">
        <f>2011 + Table1[[#This Row],[yr]]</f>
        <v>2011</v>
      </c>
      <c r="U999" t="str">
        <f t="shared" si="121"/>
        <v>February</v>
      </c>
      <c r="V999" t="str">
        <f t="shared" si="122"/>
        <v>05 AM</v>
      </c>
      <c r="W999" t="b">
        <f>Table1[[#This Row],[holiday]]</f>
        <v>0</v>
      </c>
      <c r="X999" t="str">
        <f t="shared" si="123"/>
        <v>Monday</v>
      </c>
      <c r="Y999" t="str">
        <f t="shared" si="124"/>
        <v>Clear</v>
      </c>
      <c r="Z999" t="str">
        <f t="shared" si="125"/>
        <v>13.1 °C</v>
      </c>
      <c r="AA999" t="str">
        <f t="shared" si="125"/>
        <v>12.4 °C</v>
      </c>
      <c r="AB999" t="str">
        <f t="shared" si="126"/>
        <v>53 %</v>
      </c>
      <c r="AC999" t="str">
        <f t="shared" si="127"/>
        <v>19 km/h</v>
      </c>
      <c r="AD999">
        <f>Table1[[#This Row],[casual]]</f>
        <v>0</v>
      </c>
      <c r="AE999">
        <f>Table1[[#This Row],[registered]]</f>
        <v>3</v>
      </c>
      <c r="AF999">
        <f>Table1[[#This Row],[cnt]]</f>
        <v>3</v>
      </c>
    </row>
    <row r="1000" spans="1:32" ht="15" thickBot="1" x14ac:dyDescent="0.35">
      <c r="A1000" s="26">
        <v>999</v>
      </c>
      <c r="B1000" s="17">
        <v>40588</v>
      </c>
      <c r="C1000" s="10">
        <v>1</v>
      </c>
      <c r="D1000" s="10">
        <v>0</v>
      </c>
      <c r="E1000" s="10">
        <v>2</v>
      </c>
      <c r="F1000" s="10">
        <v>6</v>
      </c>
      <c r="G1000" s="18" t="b">
        <v>0</v>
      </c>
      <c r="H1000" s="10">
        <v>1</v>
      </c>
      <c r="I1000" s="10">
        <v>1</v>
      </c>
      <c r="J1000" s="10">
        <v>0.34</v>
      </c>
      <c r="K1000" s="10">
        <v>0.30299999999999999</v>
      </c>
      <c r="L1000" s="10">
        <v>0.46</v>
      </c>
      <c r="M1000" s="10">
        <v>0.29849999999999999</v>
      </c>
      <c r="N1000" s="10">
        <v>1</v>
      </c>
      <c r="O1000" s="10">
        <v>25</v>
      </c>
      <c r="P1000" s="10">
        <v>26</v>
      </c>
      <c r="Q1000" s="31">
        <v>999</v>
      </c>
      <c r="R1000" s="32">
        <v>40588</v>
      </c>
      <c r="S1000" s="33" t="str">
        <f t="shared" si="120"/>
        <v>Winter</v>
      </c>
      <c r="T1000" s="33">
        <f>2011 + Table1[[#This Row],[yr]]</f>
        <v>2011</v>
      </c>
      <c r="U1000" s="33" t="str">
        <f t="shared" si="121"/>
        <v>February</v>
      </c>
      <c r="V1000" s="33" t="str">
        <f t="shared" si="122"/>
        <v>06 AM</v>
      </c>
      <c r="W1000" s="33" t="b">
        <f>Table1[[#This Row],[holiday]]</f>
        <v>0</v>
      </c>
      <c r="X1000" s="33" t="str">
        <f t="shared" si="123"/>
        <v>Monday</v>
      </c>
      <c r="Y1000" s="33" t="str">
        <f t="shared" si="124"/>
        <v>Clear</v>
      </c>
      <c r="Z1000" s="33" t="str">
        <f t="shared" si="125"/>
        <v>13.9 °C</v>
      </c>
      <c r="AA1000" s="33" t="str">
        <f t="shared" si="125"/>
        <v>12.4 °C</v>
      </c>
      <c r="AB1000" s="33" t="str">
        <f t="shared" si="126"/>
        <v>46 %</v>
      </c>
      <c r="AC1000" s="33" t="str">
        <f t="shared" si="127"/>
        <v>20 km/h</v>
      </c>
      <c r="AD1000" s="33">
        <f>Table1[[#This Row],[casual]]</f>
        <v>1</v>
      </c>
      <c r="AE1000" s="33">
        <f>Table1[[#This Row],[registered]]</f>
        <v>25</v>
      </c>
      <c r="AF1000" s="33">
        <f>Table1[[#This Row],[cnt]]</f>
        <v>26</v>
      </c>
    </row>
    <row r="1001" spans="1:32" ht="15" thickBot="1" x14ac:dyDescent="0.35">
      <c r="A1001" s="27">
        <v>1000</v>
      </c>
      <c r="B1001" s="21">
        <v>40588</v>
      </c>
      <c r="C1001" s="20">
        <v>1</v>
      </c>
      <c r="D1001" s="20">
        <v>0</v>
      </c>
      <c r="E1001" s="20">
        <v>2</v>
      </c>
      <c r="F1001" s="20">
        <v>7</v>
      </c>
      <c r="G1001" s="22" t="b">
        <v>0</v>
      </c>
      <c r="H1001" s="20">
        <v>1</v>
      </c>
      <c r="I1001" s="20">
        <v>1</v>
      </c>
      <c r="J1001" s="20">
        <v>0.34</v>
      </c>
      <c r="K1001" s="20">
        <v>0.30299999999999999</v>
      </c>
      <c r="L1001" s="20">
        <v>0.46</v>
      </c>
      <c r="M1001" s="20">
        <v>0.29849999999999999</v>
      </c>
      <c r="N1001" s="20">
        <v>2</v>
      </c>
      <c r="O1001" s="20">
        <v>96</v>
      </c>
      <c r="P1001" s="20">
        <v>98</v>
      </c>
      <c r="Q1001" s="10">
        <v>1000</v>
      </c>
      <c r="R1001" s="17">
        <v>40588</v>
      </c>
      <c r="S1001" t="str">
        <f t="shared" si="120"/>
        <v>Winter</v>
      </c>
      <c r="T1001">
        <f>2011 + Table1[[#This Row],[yr]]</f>
        <v>2011</v>
      </c>
      <c r="U1001" t="str">
        <f t="shared" si="121"/>
        <v>February</v>
      </c>
      <c r="V1001" t="str">
        <f t="shared" si="122"/>
        <v>07 AM</v>
      </c>
      <c r="W1001" t="b">
        <f>Table1[[#This Row],[holiday]]</f>
        <v>0</v>
      </c>
      <c r="X1001" t="str">
        <f t="shared" si="123"/>
        <v>Monday</v>
      </c>
      <c r="Y1001" t="str">
        <f t="shared" si="124"/>
        <v>Clear</v>
      </c>
      <c r="Z1001" t="str">
        <f t="shared" si="125"/>
        <v>13.9 °C</v>
      </c>
      <c r="AA1001" t="str">
        <f t="shared" si="125"/>
        <v>12.4 °C</v>
      </c>
      <c r="AB1001" t="str">
        <f t="shared" si="126"/>
        <v>46 %</v>
      </c>
      <c r="AC1001" t="str">
        <f t="shared" si="127"/>
        <v>20 km/h</v>
      </c>
      <c r="AD1001">
        <f>Table1[[#This Row],[casual]]</f>
        <v>2</v>
      </c>
      <c r="AE1001">
        <f>Table1[[#This Row],[registered]]</f>
        <v>96</v>
      </c>
      <c r="AF1001">
        <f>Table1[[#This Row],[cnt]]</f>
        <v>98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295BA-0738-4A3A-B012-B3A5AD53AC2D}">
  <sheetPr codeName="Sheet5"/>
  <dimension ref="A1:AK65"/>
  <sheetViews>
    <sheetView zoomScaleNormal="100" workbookViewId="0">
      <selection activeCell="AC22" sqref="AC22"/>
    </sheetView>
  </sheetViews>
  <sheetFormatPr defaultRowHeight="14.4" x14ac:dyDescent="0.3"/>
  <cols>
    <col min="1" max="1" width="8.6640625" bestFit="1" customWidth="1"/>
    <col min="2" max="2" width="11.88671875" bestFit="1" customWidth="1"/>
    <col min="4" max="4" width="7.77734375" bestFit="1" customWidth="1"/>
    <col min="5" max="5" width="11.21875" bestFit="1" customWidth="1"/>
    <col min="6" max="6" width="11.88671875" bestFit="1" customWidth="1"/>
    <col min="8" max="8" width="9" bestFit="1" customWidth="1"/>
    <col min="9" max="9" width="11.88671875" bestFit="1" customWidth="1"/>
    <col min="10" max="10" width="9.77734375" customWidth="1"/>
    <col min="11" max="11" width="10.33203125" customWidth="1"/>
    <col min="12" max="12" width="8.109375" bestFit="1" customWidth="1"/>
    <col min="13" max="13" width="11.88671875" bestFit="1" customWidth="1"/>
    <col min="15" max="16" width="11.88671875" bestFit="1" customWidth="1"/>
    <col min="17" max="17" width="7.33203125" customWidth="1"/>
    <col min="18" max="19" width="11.88671875" customWidth="1"/>
    <col min="21" max="21" width="8" bestFit="1" customWidth="1"/>
    <col min="22" max="22" width="11.88671875" bestFit="1" customWidth="1"/>
    <col min="23" max="25" width="11.88671875" customWidth="1"/>
    <col min="27" max="27" width="10.88671875" bestFit="1" customWidth="1"/>
    <col min="28" max="28" width="11.88671875" bestFit="1" customWidth="1"/>
    <col min="29" max="31" width="11.88671875" customWidth="1"/>
    <col min="33" max="33" width="12.6640625" bestFit="1" customWidth="1"/>
    <col min="34" max="34" width="11.88671875" bestFit="1" customWidth="1"/>
    <col min="36" max="36" width="10" bestFit="1" customWidth="1"/>
    <col min="37" max="37" width="11.5546875" bestFit="1" customWidth="1"/>
  </cols>
  <sheetData>
    <row r="1" spans="1:37" x14ac:dyDescent="0.3">
      <c r="A1" s="28" t="s">
        <v>212</v>
      </c>
      <c r="B1" t="s">
        <v>79</v>
      </c>
      <c r="D1" t="s">
        <v>234</v>
      </c>
      <c r="E1" t="s">
        <v>235</v>
      </c>
      <c r="H1" s="28" t="s">
        <v>211</v>
      </c>
      <c r="I1" t="s">
        <v>79</v>
      </c>
      <c r="L1" s="28" t="s">
        <v>210</v>
      </c>
      <c r="M1" t="s">
        <v>79</v>
      </c>
      <c r="O1" s="28" t="s">
        <v>209</v>
      </c>
      <c r="P1" t="s">
        <v>79</v>
      </c>
      <c r="R1" t="str">
        <f>O1</f>
        <v>Weekdays</v>
      </c>
      <c r="S1" t="str">
        <f>P1</f>
        <v>Sum of CNT2</v>
      </c>
      <c r="U1" s="28" t="s">
        <v>208</v>
      </c>
      <c r="V1" t="s">
        <v>79</v>
      </c>
      <c r="X1" t="str">
        <f>U1</f>
        <v>Temp</v>
      </c>
      <c r="Y1" t="str">
        <f>V1</f>
        <v>Sum of CNT2</v>
      </c>
      <c r="AA1" s="28" t="s">
        <v>207</v>
      </c>
      <c r="AB1" t="s">
        <v>79</v>
      </c>
      <c r="AD1" t="str">
        <f>AA1</f>
        <v>Humidity</v>
      </c>
      <c r="AE1" t="str">
        <f>AB1</f>
        <v>Sum of CNT2</v>
      </c>
      <c r="AG1" s="28" t="s">
        <v>233</v>
      </c>
      <c r="AH1" t="s">
        <v>79</v>
      </c>
      <c r="AJ1" t="str">
        <f>AG1</f>
        <v>Windspeed</v>
      </c>
      <c r="AK1" t="str">
        <f>AH1</f>
        <v>Sum of CNT2</v>
      </c>
    </row>
    <row r="2" spans="1:37" x14ac:dyDescent="0.3">
      <c r="A2" s="29" t="s">
        <v>34</v>
      </c>
      <c r="B2" s="38">
        <v>985</v>
      </c>
      <c r="D2" s="38">
        <v>4921</v>
      </c>
      <c r="E2" s="38">
        <v>53383</v>
      </c>
      <c r="H2" s="29" t="s">
        <v>80</v>
      </c>
      <c r="I2" s="38">
        <v>38189</v>
      </c>
      <c r="L2" s="29" t="s">
        <v>82</v>
      </c>
      <c r="M2" s="38">
        <v>460</v>
      </c>
      <c r="O2" s="29" t="s">
        <v>106</v>
      </c>
      <c r="P2" s="38">
        <v>8121</v>
      </c>
      <c r="Q2" s="38"/>
      <c r="R2" s="38" t="str" cm="1">
        <f t="array" aca="1" ref="R2:R8" ca="1">OFFSET($O$1,1,0,COUNT($P:$P))</f>
        <v>Sunday</v>
      </c>
      <c r="S2" s="38" cm="1">
        <f t="array" aca="1" ref="S2:S8" ca="1">OFFSET($O$1,1,1,COUNT($P:$P))</f>
        <v>8121</v>
      </c>
      <c r="U2" s="29" t="s">
        <v>113</v>
      </c>
      <c r="V2" s="38">
        <v>39</v>
      </c>
      <c r="X2" t="str" cm="1">
        <f t="array" aca="1" ref="X2:X31" ca="1">OFFSET($U$1,1,0,COUNT($V:$V))</f>
        <v>0 °C</v>
      </c>
      <c r="Y2" cm="1">
        <f t="array" aca="1" ref="Y2:Y31" ca="1">OFFSET($U$1,1,1,COUNT($V:$V))</f>
        <v>39</v>
      </c>
      <c r="AA2" s="29" t="s">
        <v>143</v>
      </c>
      <c r="AB2" s="38">
        <v>868</v>
      </c>
      <c r="AD2" t="str" cm="1">
        <f t="array" aca="1" ref="AD2:AD65" ca="1">OFFSET($AA$1,1,0,COUNT($AB:$AB))</f>
        <v>100 %</v>
      </c>
      <c r="AE2" cm="1">
        <f t="array" aca="1" ref="AE2:AE65" ca="1">OFFSET($AA$1,1,1,COUNT($AB:$AB))</f>
        <v>868</v>
      </c>
      <c r="AG2" s="29" t="s">
        <v>213</v>
      </c>
      <c r="AH2" s="38">
        <v>7845</v>
      </c>
      <c r="AJ2" t="str" cm="1">
        <f t="array" aca="1" ref="AJ2:AJ21" ca="1">OFFSET($AG$1,1,0,COUNT($AH:$AH))</f>
        <v>0 km/h</v>
      </c>
      <c r="AK2" cm="1">
        <f t="array" aca="1" ref="AK2:AK21" ca="1">OFFSET($AG$1,1,1,COUNT($AH:$AH))</f>
        <v>7845</v>
      </c>
    </row>
    <row r="3" spans="1:37" x14ac:dyDescent="0.3">
      <c r="A3" s="29" t="s">
        <v>35</v>
      </c>
      <c r="B3" s="38">
        <v>801</v>
      </c>
      <c r="H3" s="29" t="s">
        <v>81</v>
      </c>
      <c r="I3" s="38">
        <v>20115</v>
      </c>
      <c r="L3" s="29" t="s">
        <v>83</v>
      </c>
      <c r="M3" s="38">
        <v>3376</v>
      </c>
      <c r="O3" s="29" t="s">
        <v>107</v>
      </c>
      <c r="P3" s="38">
        <v>8450</v>
      </c>
      <c r="Q3" s="38"/>
      <c r="R3" s="38" t="str">
        <f ca="1"/>
        <v>Monday</v>
      </c>
      <c r="S3" s="38">
        <f ca="1"/>
        <v>8450</v>
      </c>
      <c r="U3" s="29" t="s">
        <v>114</v>
      </c>
      <c r="V3" s="38">
        <v>11</v>
      </c>
      <c r="X3" t="str">
        <f ca="1"/>
        <v>0.6 °C</v>
      </c>
      <c r="Y3">
        <f ca="1"/>
        <v>11</v>
      </c>
      <c r="AA3" s="29" t="s">
        <v>144</v>
      </c>
      <c r="AB3" s="38">
        <v>147</v>
      </c>
      <c r="AD3" t="str">
        <f ca="1"/>
        <v>21 %</v>
      </c>
      <c r="AE3">
        <f ca="1"/>
        <v>147</v>
      </c>
      <c r="AG3" s="29" t="s">
        <v>214</v>
      </c>
      <c r="AH3" s="38">
        <v>5609</v>
      </c>
      <c r="AJ3" t="str">
        <f ca="1"/>
        <v>11 km/h</v>
      </c>
      <c r="AK3">
        <f ca="1"/>
        <v>5609</v>
      </c>
    </row>
    <row r="4" spans="1:37" x14ac:dyDescent="0.3">
      <c r="A4" s="29" t="s">
        <v>36</v>
      </c>
      <c r="B4" s="38">
        <v>1349</v>
      </c>
      <c r="L4" s="29" t="s">
        <v>84</v>
      </c>
      <c r="M4" s="38">
        <v>294</v>
      </c>
      <c r="O4" s="29" t="s">
        <v>108</v>
      </c>
      <c r="P4" s="38">
        <v>8383</v>
      </c>
      <c r="Q4" s="38"/>
      <c r="R4" s="38" t="str">
        <f ca="1"/>
        <v>Tuesday</v>
      </c>
      <c r="S4" s="38">
        <f ca="1"/>
        <v>8383</v>
      </c>
      <c r="U4" s="29" t="s">
        <v>115</v>
      </c>
      <c r="V4" s="38">
        <v>108</v>
      </c>
      <c r="X4" t="str">
        <f ca="1"/>
        <v>1.2 °C</v>
      </c>
      <c r="Y4">
        <f ca="1"/>
        <v>108</v>
      </c>
      <c r="AA4" s="29" t="s">
        <v>145</v>
      </c>
      <c r="AB4" s="38">
        <v>211</v>
      </c>
      <c r="AD4" t="str">
        <f ca="1"/>
        <v>24 %</v>
      </c>
      <c r="AE4">
        <f ca="1"/>
        <v>211</v>
      </c>
      <c r="AG4" s="29" t="s">
        <v>215</v>
      </c>
      <c r="AH4" s="38">
        <v>4668</v>
      </c>
      <c r="AJ4" t="str">
        <f ca="1"/>
        <v>13 km/h</v>
      </c>
      <c r="AK4">
        <f ca="1"/>
        <v>4668</v>
      </c>
    </row>
    <row r="5" spans="1:37" x14ac:dyDescent="0.3">
      <c r="A5" s="29" t="s">
        <v>37</v>
      </c>
      <c r="B5" s="38">
        <v>1562</v>
      </c>
      <c r="D5" t="s">
        <v>234</v>
      </c>
      <c r="E5" t="s">
        <v>235</v>
      </c>
      <c r="F5" t="s">
        <v>79</v>
      </c>
      <c r="H5" t="str">
        <f>D5</f>
        <v>CASUAL</v>
      </c>
      <c r="I5" t="str">
        <f>E5</f>
        <v>REGISTERED</v>
      </c>
      <c r="J5" t="str">
        <f>F5</f>
        <v>Sum of CNT2</v>
      </c>
      <c r="L5" s="29" t="s">
        <v>85</v>
      </c>
      <c r="M5" s="38">
        <v>3200</v>
      </c>
      <c r="O5" s="29" t="s">
        <v>109</v>
      </c>
      <c r="P5" s="38">
        <v>8049</v>
      </c>
      <c r="Q5" s="38"/>
      <c r="R5" s="38" t="str">
        <f ca="1"/>
        <v>Wednesday</v>
      </c>
      <c r="S5" s="38">
        <f ca="1"/>
        <v>8049</v>
      </c>
      <c r="U5" s="29" t="s">
        <v>116</v>
      </c>
      <c r="V5" s="38">
        <v>28</v>
      </c>
      <c r="X5" t="str">
        <f ca="1"/>
        <v>1.9 °C</v>
      </c>
      <c r="Y5">
        <f ca="1"/>
        <v>28</v>
      </c>
      <c r="AA5" s="29" t="s">
        <v>146</v>
      </c>
      <c r="AB5" s="38">
        <v>112</v>
      </c>
      <c r="AD5" t="str">
        <f ca="1"/>
        <v>25 %</v>
      </c>
      <c r="AE5">
        <f ca="1"/>
        <v>112</v>
      </c>
      <c r="AG5" s="29" t="s">
        <v>216</v>
      </c>
      <c r="AH5" s="38">
        <v>3546</v>
      </c>
      <c r="AJ5" t="str">
        <f ca="1"/>
        <v>15 km/h</v>
      </c>
      <c r="AK5">
        <f ca="1"/>
        <v>3546</v>
      </c>
    </row>
    <row r="6" spans="1:37" x14ac:dyDescent="0.3">
      <c r="A6" s="29" t="s">
        <v>38</v>
      </c>
      <c r="B6" s="38">
        <v>1600</v>
      </c>
      <c r="D6" s="38">
        <v>4921</v>
      </c>
      <c r="E6" s="38">
        <v>53383</v>
      </c>
      <c r="F6" s="38">
        <v>58304</v>
      </c>
      <c r="H6">
        <f>GETPIVOTDATA("CASUAL",$D$5)</f>
        <v>4921</v>
      </c>
      <c r="I6">
        <f>GETPIVOTDATA("REGISTERED",$D$5)</f>
        <v>53383</v>
      </c>
      <c r="J6">
        <f>GETPIVOTDATA("Sum of CNT2",$D$5)</f>
        <v>58304</v>
      </c>
      <c r="L6" s="29" t="s">
        <v>86</v>
      </c>
      <c r="M6" s="38">
        <v>151</v>
      </c>
      <c r="O6" s="29" t="s">
        <v>110</v>
      </c>
      <c r="P6" s="38">
        <v>8458</v>
      </c>
      <c r="Q6" s="38"/>
      <c r="R6" s="38" t="str">
        <f ca="1"/>
        <v>Thursday</v>
      </c>
      <c r="S6" s="38">
        <f ca="1"/>
        <v>8458</v>
      </c>
      <c r="U6" s="29" t="s">
        <v>117</v>
      </c>
      <c r="V6" s="38">
        <v>3919</v>
      </c>
      <c r="X6" t="str">
        <f ca="1"/>
        <v>10.6 °C</v>
      </c>
      <c r="Y6">
        <f ca="1"/>
        <v>3919</v>
      </c>
      <c r="AA6" s="29" t="s">
        <v>147</v>
      </c>
      <c r="AB6" s="38">
        <v>531</v>
      </c>
      <c r="AD6" t="str">
        <f ca="1"/>
        <v>26 %</v>
      </c>
      <c r="AE6">
        <f ca="1"/>
        <v>531</v>
      </c>
      <c r="AG6" s="29" t="s">
        <v>217</v>
      </c>
      <c r="AH6" s="38">
        <v>4074</v>
      </c>
      <c r="AJ6" t="str">
        <f ca="1"/>
        <v>17 km/h</v>
      </c>
      <c r="AK6">
        <f ca="1"/>
        <v>4074</v>
      </c>
    </row>
    <row r="7" spans="1:37" x14ac:dyDescent="0.3">
      <c r="A7" s="29" t="s">
        <v>39</v>
      </c>
      <c r="B7" s="38">
        <v>1606</v>
      </c>
      <c r="L7" s="29" t="s">
        <v>87</v>
      </c>
      <c r="M7" s="38">
        <v>3352</v>
      </c>
      <c r="O7" s="29" t="s">
        <v>111</v>
      </c>
      <c r="P7" s="38">
        <v>9095</v>
      </c>
      <c r="Q7" s="38"/>
      <c r="R7" s="38" t="str">
        <f ca="1"/>
        <v>Friday</v>
      </c>
      <c r="S7" s="38">
        <f ca="1"/>
        <v>9095</v>
      </c>
      <c r="U7" s="29" t="s">
        <v>118</v>
      </c>
      <c r="V7" s="38">
        <v>2542</v>
      </c>
      <c r="X7" t="str">
        <f ca="1"/>
        <v>11.2 °C</v>
      </c>
      <c r="Y7">
        <f ca="1"/>
        <v>2542</v>
      </c>
      <c r="AA7" s="29" t="s">
        <v>148</v>
      </c>
      <c r="AB7" s="38">
        <v>206</v>
      </c>
      <c r="AD7" t="str">
        <f ca="1"/>
        <v>27 %</v>
      </c>
      <c r="AE7">
        <f ca="1"/>
        <v>206</v>
      </c>
      <c r="AG7" s="29" t="s">
        <v>218</v>
      </c>
      <c r="AH7" s="38">
        <v>3516</v>
      </c>
      <c r="AJ7" t="str">
        <f ca="1"/>
        <v>19 km/h</v>
      </c>
      <c r="AK7">
        <f ca="1"/>
        <v>3516</v>
      </c>
    </row>
    <row r="8" spans="1:37" x14ac:dyDescent="0.3">
      <c r="A8" s="29" t="s">
        <v>40</v>
      </c>
      <c r="B8" s="38">
        <v>1510</v>
      </c>
      <c r="D8" t="s">
        <v>236</v>
      </c>
      <c r="L8" s="29" t="s">
        <v>88</v>
      </c>
      <c r="M8" s="38">
        <v>69</v>
      </c>
      <c r="O8" s="29" t="s">
        <v>112</v>
      </c>
      <c r="P8" s="38">
        <v>7748</v>
      </c>
      <c r="Q8" s="38"/>
      <c r="R8" s="38" t="str">
        <f ca="1"/>
        <v>Saturday</v>
      </c>
      <c r="S8" s="38">
        <f ca="1"/>
        <v>7748</v>
      </c>
      <c r="U8" s="29" t="s">
        <v>119</v>
      </c>
      <c r="V8" s="38">
        <v>2515</v>
      </c>
      <c r="X8" t="str">
        <f ca="1"/>
        <v>11.8 °C</v>
      </c>
      <c r="Y8">
        <f ca="1"/>
        <v>2515</v>
      </c>
      <c r="AA8" s="29" t="s">
        <v>149</v>
      </c>
      <c r="AB8" s="38">
        <v>1758</v>
      </c>
      <c r="AD8" t="str">
        <f ca="1"/>
        <v>28 %</v>
      </c>
      <c r="AE8">
        <f ca="1"/>
        <v>1758</v>
      </c>
      <c r="AG8" s="29" t="s">
        <v>219</v>
      </c>
      <c r="AH8" s="38">
        <v>2872</v>
      </c>
      <c r="AJ8" t="str">
        <f ca="1"/>
        <v>20 km/h</v>
      </c>
      <c r="AK8">
        <f ca="1"/>
        <v>2872</v>
      </c>
    </row>
    <row r="9" spans="1:37" x14ac:dyDescent="0.3">
      <c r="A9" s="29" t="s">
        <v>41</v>
      </c>
      <c r="B9" s="38">
        <v>959</v>
      </c>
      <c r="D9" t="s">
        <v>237</v>
      </c>
      <c r="E9" s="37">
        <f>GETPIVOTDATA("CASUAL",$D$5)/GETPIVOTDATA("Sum of CNT2",$D$5)</f>
        <v>8.4402442371020861E-2</v>
      </c>
      <c r="L9" s="29" t="s">
        <v>89</v>
      </c>
      <c r="M9" s="38">
        <v>3928</v>
      </c>
      <c r="U9" s="29" t="s">
        <v>120</v>
      </c>
      <c r="V9" s="38">
        <v>1696</v>
      </c>
      <c r="X9" t="str">
        <f ca="1"/>
        <v>12.4 °C</v>
      </c>
      <c r="Y9">
        <f ca="1"/>
        <v>1696</v>
      </c>
      <c r="AA9" s="29" t="s">
        <v>150</v>
      </c>
      <c r="AB9" s="38">
        <v>611</v>
      </c>
      <c r="AD9" t="str">
        <f ca="1"/>
        <v>29 %</v>
      </c>
      <c r="AE9">
        <f ca="1"/>
        <v>611</v>
      </c>
      <c r="AG9" s="29" t="s">
        <v>220</v>
      </c>
      <c r="AH9" s="38">
        <v>3608</v>
      </c>
      <c r="AJ9" t="str">
        <f ca="1"/>
        <v>22 km/h</v>
      </c>
      <c r="AK9">
        <f ca="1"/>
        <v>3608</v>
      </c>
    </row>
    <row r="10" spans="1:37" x14ac:dyDescent="0.3">
      <c r="A10" s="29" t="s">
        <v>42</v>
      </c>
      <c r="B10" s="38">
        <v>822</v>
      </c>
      <c r="D10" t="s">
        <v>238</v>
      </c>
      <c r="E10" s="37">
        <f>GETPIVOTDATA("REGISTERED",$D$5)/GETPIVOTDATA("Sum of CNT2",$D$5)</f>
        <v>0.9155975576289791</v>
      </c>
      <c r="L10" s="29" t="s">
        <v>90</v>
      </c>
      <c r="M10" s="38">
        <v>164</v>
      </c>
      <c r="U10" s="29" t="s">
        <v>121</v>
      </c>
      <c r="V10" s="38">
        <v>2182</v>
      </c>
      <c r="X10" t="str">
        <f ca="1"/>
        <v>13 °C</v>
      </c>
      <c r="Y10">
        <f ca="1"/>
        <v>2182</v>
      </c>
      <c r="AA10" s="29" t="s">
        <v>151</v>
      </c>
      <c r="AB10" s="38">
        <v>1091</v>
      </c>
      <c r="AD10" t="str">
        <f ca="1"/>
        <v>30 %</v>
      </c>
      <c r="AE10">
        <f ca="1"/>
        <v>1091</v>
      </c>
      <c r="AG10" s="29" t="s">
        <v>221</v>
      </c>
      <c r="AH10" s="38">
        <v>2069</v>
      </c>
      <c r="AJ10" t="str">
        <f ca="1"/>
        <v>24 km/h</v>
      </c>
      <c r="AK10">
        <f ca="1"/>
        <v>2069</v>
      </c>
    </row>
    <row r="11" spans="1:37" x14ac:dyDescent="0.3">
      <c r="A11" s="29" t="s">
        <v>43</v>
      </c>
      <c r="B11" s="38">
        <v>1321</v>
      </c>
      <c r="L11" s="29" t="s">
        <v>91</v>
      </c>
      <c r="M11" s="38">
        <v>6169</v>
      </c>
      <c r="U11" s="29" t="s">
        <v>122</v>
      </c>
      <c r="V11" s="38">
        <v>2271</v>
      </c>
      <c r="X11" t="str">
        <f ca="1"/>
        <v>13.7 °C</v>
      </c>
      <c r="Y11">
        <f ca="1"/>
        <v>2271</v>
      </c>
      <c r="AA11" s="29" t="s">
        <v>152</v>
      </c>
      <c r="AB11" s="38">
        <v>354</v>
      </c>
      <c r="AD11" t="str">
        <f ca="1"/>
        <v>31 %</v>
      </c>
      <c r="AE11">
        <f ca="1"/>
        <v>354</v>
      </c>
      <c r="AG11" s="29" t="s">
        <v>222</v>
      </c>
      <c r="AH11" s="38">
        <v>1250</v>
      </c>
      <c r="AJ11" t="str">
        <f ca="1"/>
        <v>26 km/h</v>
      </c>
      <c r="AK11">
        <f ca="1"/>
        <v>1250</v>
      </c>
    </row>
    <row r="12" spans="1:37" x14ac:dyDescent="0.3">
      <c r="A12" s="29" t="s">
        <v>44</v>
      </c>
      <c r="B12" s="38">
        <v>1263</v>
      </c>
      <c r="L12" s="29" t="s">
        <v>92</v>
      </c>
      <c r="M12" s="38">
        <v>822</v>
      </c>
      <c r="U12" s="29" t="s">
        <v>123</v>
      </c>
      <c r="V12" s="38">
        <v>1228</v>
      </c>
      <c r="X12" t="str">
        <f ca="1"/>
        <v>14.3 °C</v>
      </c>
      <c r="Y12">
        <f ca="1"/>
        <v>1228</v>
      </c>
      <c r="AA12" s="29" t="s">
        <v>153</v>
      </c>
      <c r="AB12" s="38">
        <v>1023</v>
      </c>
      <c r="AD12" t="str">
        <f ca="1"/>
        <v>32 %</v>
      </c>
      <c r="AE12">
        <f ca="1"/>
        <v>1023</v>
      </c>
      <c r="AG12" s="29" t="s">
        <v>223</v>
      </c>
      <c r="AH12" s="38">
        <v>1432</v>
      </c>
      <c r="AJ12" t="str">
        <f ca="1"/>
        <v>28 km/h</v>
      </c>
      <c r="AK12">
        <f ca="1"/>
        <v>1432</v>
      </c>
    </row>
    <row r="13" spans="1:37" x14ac:dyDescent="0.3">
      <c r="A13" s="29" t="s">
        <v>45</v>
      </c>
      <c r="B13" s="38">
        <v>1162</v>
      </c>
      <c r="L13" s="29" t="s">
        <v>93</v>
      </c>
      <c r="M13" s="38">
        <v>5283</v>
      </c>
      <c r="U13" s="29" t="s">
        <v>124</v>
      </c>
      <c r="V13" s="38">
        <v>427</v>
      </c>
      <c r="X13" t="str">
        <f ca="1"/>
        <v>14.9 °C</v>
      </c>
      <c r="Y13">
        <f ca="1"/>
        <v>427</v>
      </c>
      <c r="AA13" s="29" t="s">
        <v>154</v>
      </c>
      <c r="AB13" s="38">
        <v>536</v>
      </c>
      <c r="AD13" t="str">
        <f ca="1"/>
        <v>33 %</v>
      </c>
      <c r="AE13">
        <f ca="1"/>
        <v>536</v>
      </c>
      <c r="AG13" s="29" t="s">
        <v>224</v>
      </c>
      <c r="AH13" s="38">
        <v>1107</v>
      </c>
      <c r="AJ13" t="str">
        <f ca="1"/>
        <v>30 km/h</v>
      </c>
      <c r="AK13">
        <f ca="1"/>
        <v>1107</v>
      </c>
    </row>
    <row r="14" spans="1:37" x14ac:dyDescent="0.3">
      <c r="A14" s="29" t="s">
        <v>46</v>
      </c>
      <c r="B14" s="38">
        <v>1406</v>
      </c>
      <c r="L14" s="29" t="s">
        <v>94</v>
      </c>
      <c r="M14" s="38">
        <v>2339</v>
      </c>
      <c r="U14" s="29" t="s">
        <v>125</v>
      </c>
      <c r="V14" s="38">
        <v>501</v>
      </c>
      <c r="X14" t="str">
        <f ca="1"/>
        <v>16.1 °C</v>
      </c>
      <c r="Y14">
        <f ca="1"/>
        <v>501</v>
      </c>
      <c r="AA14" s="29" t="s">
        <v>155</v>
      </c>
      <c r="AB14" s="38">
        <v>652</v>
      </c>
      <c r="AD14" t="str">
        <f ca="1"/>
        <v>34 %</v>
      </c>
      <c r="AE14">
        <f ca="1"/>
        <v>652</v>
      </c>
      <c r="AG14" s="29" t="s">
        <v>225</v>
      </c>
      <c r="AH14" s="38">
        <v>881</v>
      </c>
      <c r="AJ14" t="str">
        <f ca="1"/>
        <v>31 km/h</v>
      </c>
      <c r="AK14">
        <f ca="1"/>
        <v>881</v>
      </c>
    </row>
    <row r="15" spans="1:37" x14ac:dyDescent="0.3">
      <c r="A15" s="29" t="s">
        <v>47</v>
      </c>
      <c r="B15" s="38">
        <v>1421</v>
      </c>
      <c r="L15" s="29" t="s">
        <v>95</v>
      </c>
      <c r="M15" s="38">
        <v>3661</v>
      </c>
      <c r="U15" s="29" t="s">
        <v>126</v>
      </c>
      <c r="V15" s="38">
        <v>985</v>
      </c>
      <c r="X15" t="str">
        <f ca="1"/>
        <v>16.8 °C</v>
      </c>
      <c r="Y15">
        <f ca="1"/>
        <v>985</v>
      </c>
      <c r="AA15" s="29" t="s">
        <v>156</v>
      </c>
      <c r="AB15" s="38">
        <v>1139</v>
      </c>
      <c r="AD15" t="str">
        <f ca="1"/>
        <v>35 %</v>
      </c>
      <c r="AE15">
        <f ca="1"/>
        <v>1139</v>
      </c>
      <c r="AG15" s="29" t="s">
        <v>226</v>
      </c>
      <c r="AH15" s="38">
        <v>629</v>
      </c>
      <c r="AJ15" t="str">
        <f ca="1"/>
        <v>33 km/h</v>
      </c>
      <c r="AK15">
        <f ca="1"/>
        <v>629</v>
      </c>
    </row>
    <row r="16" spans="1:37" x14ac:dyDescent="0.3">
      <c r="A16" s="29" t="s">
        <v>48</v>
      </c>
      <c r="B16" s="38">
        <v>1248</v>
      </c>
      <c r="L16" s="29" t="s">
        <v>96</v>
      </c>
      <c r="M16" s="38">
        <v>5388</v>
      </c>
      <c r="U16" s="29" t="s">
        <v>127</v>
      </c>
      <c r="V16" s="38">
        <v>519</v>
      </c>
      <c r="X16" t="str">
        <f ca="1"/>
        <v>17.4 °C</v>
      </c>
      <c r="Y16">
        <f ca="1"/>
        <v>519</v>
      </c>
      <c r="AA16" s="29" t="s">
        <v>157</v>
      </c>
      <c r="AB16" s="38">
        <v>670</v>
      </c>
      <c r="AD16" t="str">
        <f ca="1"/>
        <v>36 %</v>
      </c>
      <c r="AE16">
        <f ca="1"/>
        <v>670</v>
      </c>
      <c r="AG16" s="29" t="s">
        <v>227</v>
      </c>
      <c r="AH16" s="38">
        <v>682</v>
      </c>
      <c r="AJ16" t="str">
        <f ca="1"/>
        <v>35 km/h</v>
      </c>
      <c r="AK16">
        <f ca="1"/>
        <v>682</v>
      </c>
    </row>
    <row r="17" spans="1:37" x14ac:dyDescent="0.3">
      <c r="A17" s="29" t="s">
        <v>49</v>
      </c>
      <c r="B17" s="38">
        <v>1204</v>
      </c>
      <c r="L17" s="29" t="s">
        <v>97</v>
      </c>
      <c r="M17" s="38">
        <v>2656</v>
      </c>
      <c r="U17" s="29" t="s">
        <v>128</v>
      </c>
      <c r="V17" s="38">
        <v>127</v>
      </c>
      <c r="X17" t="str">
        <f ca="1"/>
        <v>18 °C</v>
      </c>
      <c r="Y17">
        <f ca="1"/>
        <v>127</v>
      </c>
      <c r="AA17" s="29" t="s">
        <v>158</v>
      </c>
      <c r="AB17" s="38">
        <v>1571</v>
      </c>
      <c r="AD17" t="str">
        <f ca="1"/>
        <v>37 %</v>
      </c>
      <c r="AE17">
        <f ca="1"/>
        <v>1571</v>
      </c>
      <c r="AG17" s="29" t="s">
        <v>228</v>
      </c>
      <c r="AH17" s="38">
        <v>374</v>
      </c>
      <c r="AJ17" t="str">
        <f ca="1"/>
        <v>37 km/h</v>
      </c>
      <c r="AK17">
        <f ca="1"/>
        <v>374</v>
      </c>
    </row>
    <row r="18" spans="1:37" x14ac:dyDescent="0.3">
      <c r="A18" s="29" t="s">
        <v>50</v>
      </c>
      <c r="B18" s="38">
        <v>1000</v>
      </c>
      <c r="L18" s="29" t="s">
        <v>98</v>
      </c>
      <c r="M18" s="38">
        <v>3672</v>
      </c>
      <c r="U18" s="29" t="s">
        <v>129</v>
      </c>
      <c r="V18" s="38">
        <v>223</v>
      </c>
      <c r="X18" t="str">
        <f ca="1"/>
        <v>18.6 °C</v>
      </c>
      <c r="Y18">
        <f ca="1"/>
        <v>223</v>
      </c>
      <c r="AA18" s="29" t="s">
        <v>159</v>
      </c>
      <c r="AB18" s="38">
        <v>1498</v>
      </c>
      <c r="AD18" t="str">
        <f ca="1"/>
        <v>38 %</v>
      </c>
      <c r="AE18">
        <f ca="1"/>
        <v>1498</v>
      </c>
      <c r="AG18" s="29" t="s">
        <v>229</v>
      </c>
      <c r="AH18" s="38">
        <v>382</v>
      </c>
      <c r="AJ18" t="str">
        <f ca="1"/>
        <v>39 km/h</v>
      </c>
      <c r="AK18">
        <f ca="1"/>
        <v>382</v>
      </c>
    </row>
    <row r="19" spans="1:37" x14ac:dyDescent="0.3">
      <c r="A19" s="29" t="s">
        <v>51</v>
      </c>
      <c r="B19" s="38">
        <v>683</v>
      </c>
      <c r="L19" s="29" t="s">
        <v>99</v>
      </c>
      <c r="M19" s="38">
        <v>1996</v>
      </c>
      <c r="U19" s="29" t="s">
        <v>130</v>
      </c>
      <c r="V19" s="38">
        <v>155</v>
      </c>
      <c r="X19" t="str">
        <f ca="1"/>
        <v>2.5 °C</v>
      </c>
      <c r="Y19">
        <f ca="1"/>
        <v>155</v>
      </c>
      <c r="AA19" s="29" t="s">
        <v>160</v>
      </c>
      <c r="AB19" s="38">
        <v>1084</v>
      </c>
      <c r="AD19" t="str">
        <f ca="1"/>
        <v>39 %</v>
      </c>
      <c r="AE19">
        <f ca="1"/>
        <v>1084</v>
      </c>
      <c r="AG19" s="29" t="s">
        <v>230</v>
      </c>
      <c r="AH19" s="38">
        <v>4149</v>
      </c>
      <c r="AJ19" t="str">
        <f ca="1"/>
        <v>6 km/h</v>
      </c>
      <c r="AK19">
        <f ca="1"/>
        <v>4149</v>
      </c>
    </row>
    <row r="20" spans="1:37" x14ac:dyDescent="0.3">
      <c r="A20" s="29" t="s">
        <v>52</v>
      </c>
      <c r="B20" s="38">
        <v>1650</v>
      </c>
      <c r="L20" s="29" t="s">
        <v>100</v>
      </c>
      <c r="M20" s="38">
        <v>2253</v>
      </c>
      <c r="U20" s="29" t="s">
        <v>131</v>
      </c>
      <c r="V20" s="38">
        <v>683</v>
      </c>
      <c r="X20" t="str">
        <f ca="1"/>
        <v>3.1 °C</v>
      </c>
      <c r="Y20">
        <f ca="1"/>
        <v>683</v>
      </c>
      <c r="AA20" s="29" t="s">
        <v>161</v>
      </c>
      <c r="AB20" s="38">
        <v>2475</v>
      </c>
      <c r="AD20" t="str">
        <f ca="1"/>
        <v>40 %</v>
      </c>
      <c r="AE20">
        <f ca="1"/>
        <v>2475</v>
      </c>
      <c r="AG20" s="29" t="s">
        <v>231</v>
      </c>
      <c r="AH20" s="38">
        <v>4350</v>
      </c>
      <c r="AJ20" t="str">
        <f ca="1"/>
        <v>7 km/h</v>
      </c>
      <c r="AK20">
        <f ca="1"/>
        <v>4350</v>
      </c>
    </row>
    <row r="21" spans="1:37" x14ac:dyDescent="0.3">
      <c r="A21" s="29" t="s">
        <v>53</v>
      </c>
      <c r="B21" s="38">
        <v>1927</v>
      </c>
      <c r="L21" s="29" t="s">
        <v>101</v>
      </c>
      <c r="M21" s="38">
        <v>1508</v>
      </c>
      <c r="U21" s="29" t="s">
        <v>132</v>
      </c>
      <c r="V21" s="38">
        <v>101</v>
      </c>
      <c r="X21" t="str">
        <f ca="1"/>
        <v>3.7 °C</v>
      </c>
      <c r="Y21">
        <f ca="1"/>
        <v>101</v>
      </c>
      <c r="AA21" s="29" t="s">
        <v>162</v>
      </c>
      <c r="AB21" s="38">
        <v>1102</v>
      </c>
      <c r="AD21" t="str">
        <f ca="1"/>
        <v>41 %</v>
      </c>
      <c r="AE21">
        <f ca="1"/>
        <v>1102</v>
      </c>
      <c r="AG21" s="29" t="s">
        <v>232</v>
      </c>
      <c r="AH21" s="38">
        <v>5261</v>
      </c>
      <c r="AJ21" t="str">
        <f ca="1"/>
        <v>9 km/h</v>
      </c>
      <c r="AK21">
        <f ca="1"/>
        <v>5261</v>
      </c>
    </row>
    <row r="22" spans="1:37" x14ac:dyDescent="0.3">
      <c r="A22" s="29" t="s">
        <v>54</v>
      </c>
      <c r="B22" s="38">
        <v>1543</v>
      </c>
      <c r="L22" s="29" t="s">
        <v>102</v>
      </c>
      <c r="M22" s="38">
        <v>2494</v>
      </c>
      <c r="U22" s="29" t="s">
        <v>133</v>
      </c>
      <c r="V22" s="38">
        <v>1084</v>
      </c>
      <c r="X22" t="str">
        <f ca="1"/>
        <v>4.4 °C</v>
      </c>
      <c r="Y22">
        <f ca="1"/>
        <v>1084</v>
      </c>
      <c r="AA22" s="29" t="s">
        <v>163</v>
      </c>
      <c r="AB22" s="38">
        <v>1151</v>
      </c>
      <c r="AD22" t="str">
        <f ca="1"/>
        <v>42 %</v>
      </c>
      <c r="AE22">
        <f ca="1"/>
        <v>1151</v>
      </c>
    </row>
    <row r="23" spans="1:37" x14ac:dyDescent="0.3">
      <c r="A23" s="29" t="s">
        <v>55</v>
      </c>
      <c r="B23" s="38">
        <v>981</v>
      </c>
      <c r="L23" s="29" t="s">
        <v>103</v>
      </c>
      <c r="M23" s="38">
        <v>1083</v>
      </c>
      <c r="U23" s="29" t="s">
        <v>134</v>
      </c>
      <c r="V23" s="38">
        <v>3000</v>
      </c>
      <c r="X23" t="str">
        <f ca="1"/>
        <v>5 °C</v>
      </c>
      <c r="Y23">
        <f ca="1"/>
        <v>3000</v>
      </c>
      <c r="AA23" s="29" t="s">
        <v>164</v>
      </c>
      <c r="AB23" s="38">
        <v>809</v>
      </c>
      <c r="AD23" t="str">
        <f ca="1"/>
        <v>43 %</v>
      </c>
      <c r="AE23">
        <f ca="1"/>
        <v>809</v>
      </c>
    </row>
    <row r="24" spans="1:37" x14ac:dyDescent="0.3">
      <c r="A24" s="29" t="s">
        <v>56</v>
      </c>
      <c r="B24" s="38">
        <v>986</v>
      </c>
      <c r="L24" s="29" t="s">
        <v>104</v>
      </c>
      <c r="M24" s="38">
        <v>703</v>
      </c>
      <c r="U24" s="29" t="s">
        <v>135</v>
      </c>
      <c r="V24" s="38">
        <v>3452</v>
      </c>
      <c r="X24" t="str">
        <f ca="1"/>
        <v>5.6 °C</v>
      </c>
      <c r="Y24">
        <f ca="1"/>
        <v>3452</v>
      </c>
      <c r="AA24" s="29" t="s">
        <v>165</v>
      </c>
      <c r="AB24" s="38">
        <v>756</v>
      </c>
      <c r="AD24" t="str">
        <f ca="1"/>
        <v>44 %</v>
      </c>
      <c r="AE24">
        <f ca="1"/>
        <v>756</v>
      </c>
    </row>
    <row r="25" spans="1:37" x14ac:dyDescent="0.3">
      <c r="A25" s="29" t="s">
        <v>57</v>
      </c>
      <c r="B25" s="38">
        <v>1416</v>
      </c>
      <c r="L25" s="29" t="s">
        <v>105</v>
      </c>
      <c r="M25" s="38">
        <v>3283</v>
      </c>
      <c r="U25" s="29" t="s">
        <v>136</v>
      </c>
      <c r="V25" s="38">
        <v>3633</v>
      </c>
      <c r="X25" t="str">
        <f ca="1"/>
        <v>6.2 °C</v>
      </c>
      <c r="Y25">
        <f ca="1"/>
        <v>3633</v>
      </c>
      <c r="AA25" s="29" t="s">
        <v>166</v>
      </c>
      <c r="AB25" s="38">
        <v>1134</v>
      </c>
      <c r="AD25" t="str">
        <f ca="1"/>
        <v>45 %</v>
      </c>
      <c r="AE25">
        <f ca="1"/>
        <v>1134</v>
      </c>
    </row>
    <row r="26" spans="1:37" x14ac:dyDescent="0.3">
      <c r="A26" s="29" t="s">
        <v>58</v>
      </c>
      <c r="B26" s="38">
        <v>1985</v>
      </c>
      <c r="U26" s="29" t="s">
        <v>137</v>
      </c>
      <c r="V26" s="38">
        <v>2118</v>
      </c>
      <c r="X26" t="str">
        <f ca="1"/>
        <v>6.8 °C</v>
      </c>
      <c r="Y26">
        <f ca="1"/>
        <v>2118</v>
      </c>
      <c r="AA26" s="29" t="s">
        <v>167</v>
      </c>
      <c r="AB26" s="38">
        <v>1325</v>
      </c>
      <c r="AD26" t="str">
        <f ca="1"/>
        <v>46 %</v>
      </c>
      <c r="AE26">
        <f ca="1"/>
        <v>1325</v>
      </c>
    </row>
    <row r="27" spans="1:37" x14ac:dyDescent="0.3">
      <c r="A27" s="29" t="s">
        <v>59</v>
      </c>
      <c r="B27" s="38">
        <v>506</v>
      </c>
      <c r="U27" s="29" t="s">
        <v>138</v>
      </c>
      <c r="V27" s="38">
        <v>4658</v>
      </c>
      <c r="X27" t="str">
        <f ca="1"/>
        <v>7.5 °C</v>
      </c>
      <c r="Y27">
        <f ca="1"/>
        <v>4658</v>
      </c>
      <c r="AA27" s="29" t="s">
        <v>168</v>
      </c>
      <c r="AB27" s="38">
        <v>3215</v>
      </c>
      <c r="AD27" t="str">
        <f ca="1"/>
        <v>47 %</v>
      </c>
      <c r="AE27">
        <f ca="1"/>
        <v>3215</v>
      </c>
    </row>
    <row r="28" spans="1:37" x14ac:dyDescent="0.3">
      <c r="A28" s="29" t="s">
        <v>60</v>
      </c>
      <c r="B28" s="38">
        <v>431</v>
      </c>
      <c r="U28" s="29" t="s">
        <v>139</v>
      </c>
      <c r="V28" s="38">
        <v>5257</v>
      </c>
      <c r="X28" t="str">
        <f ca="1"/>
        <v>8.1 °C</v>
      </c>
      <c r="Y28">
        <f ca="1"/>
        <v>5257</v>
      </c>
      <c r="AA28" s="29" t="s">
        <v>169</v>
      </c>
      <c r="AB28" s="38">
        <v>1067</v>
      </c>
      <c r="AD28" t="str">
        <f ca="1"/>
        <v>48 %</v>
      </c>
      <c r="AE28">
        <f ca="1"/>
        <v>1067</v>
      </c>
    </row>
    <row r="29" spans="1:37" x14ac:dyDescent="0.3">
      <c r="A29" s="29" t="s">
        <v>61</v>
      </c>
      <c r="B29" s="38">
        <v>1167</v>
      </c>
      <c r="U29" s="29" t="s">
        <v>140</v>
      </c>
      <c r="V29" s="38">
        <v>4930</v>
      </c>
      <c r="X29" t="str">
        <f ca="1"/>
        <v>8.7 °C</v>
      </c>
      <c r="Y29">
        <f ca="1"/>
        <v>4930</v>
      </c>
      <c r="AA29" s="29" t="s">
        <v>170</v>
      </c>
      <c r="AB29" s="38">
        <v>1553</v>
      </c>
      <c r="AD29" t="str">
        <f ca="1"/>
        <v>49 %</v>
      </c>
      <c r="AE29">
        <f ca="1"/>
        <v>1553</v>
      </c>
    </row>
    <row r="30" spans="1:37" x14ac:dyDescent="0.3">
      <c r="A30" s="29" t="s">
        <v>62</v>
      </c>
      <c r="B30" s="38">
        <v>1098</v>
      </c>
      <c r="U30" s="29" t="s">
        <v>141</v>
      </c>
      <c r="V30" s="38">
        <v>7009</v>
      </c>
      <c r="X30" t="str">
        <f ca="1"/>
        <v>9.3 °C</v>
      </c>
      <c r="Y30">
        <f ca="1"/>
        <v>7009</v>
      </c>
      <c r="AA30" s="29" t="s">
        <v>171</v>
      </c>
      <c r="AB30" s="38">
        <v>1955</v>
      </c>
      <c r="AD30" t="str">
        <f ca="1"/>
        <v>50 %</v>
      </c>
      <c r="AE30">
        <f ca="1"/>
        <v>1955</v>
      </c>
    </row>
    <row r="31" spans="1:37" x14ac:dyDescent="0.3">
      <c r="A31" s="29" t="s">
        <v>63</v>
      </c>
      <c r="B31" s="38">
        <v>1096</v>
      </c>
      <c r="U31" s="29" t="s">
        <v>142</v>
      </c>
      <c r="V31" s="38">
        <v>2903</v>
      </c>
      <c r="X31" t="str">
        <f ca="1"/>
        <v>9.9 °C</v>
      </c>
      <c r="Y31">
        <f ca="1"/>
        <v>2903</v>
      </c>
      <c r="AA31" s="29" t="s">
        <v>172</v>
      </c>
      <c r="AB31" s="38">
        <v>2184</v>
      </c>
      <c r="AD31" t="str">
        <f ca="1"/>
        <v>51 %</v>
      </c>
      <c r="AE31">
        <f ca="1"/>
        <v>2184</v>
      </c>
    </row>
    <row r="32" spans="1:37" x14ac:dyDescent="0.3">
      <c r="A32" s="29" t="s">
        <v>64</v>
      </c>
      <c r="B32" s="38">
        <v>1501</v>
      </c>
      <c r="AA32" s="29" t="s">
        <v>173</v>
      </c>
      <c r="AB32" s="38">
        <v>679</v>
      </c>
      <c r="AD32" t="str">
        <f ca="1"/>
        <v>52 %</v>
      </c>
      <c r="AE32">
        <f ca="1"/>
        <v>679</v>
      </c>
    </row>
    <row r="33" spans="1:31" x14ac:dyDescent="0.3">
      <c r="A33" s="29" t="s">
        <v>65</v>
      </c>
      <c r="B33" s="38">
        <v>1360</v>
      </c>
      <c r="AA33" s="29" t="s">
        <v>174</v>
      </c>
      <c r="AB33" s="38">
        <v>203</v>
      </c>
      <c r="AD33" t="str">
        <f ca="1"/>
        <v>53 %</v>
      </c>
      <c r="AE33">
        <f ca="1"/>
        <v>203</v>
      </c>
    </row>
    <row r="34" spans="1:31" x14ac:dyDescent="0.3">
      <c r="A34" s="29" t="s">
        <v>66</v>
      </c>
      <c r="B34" s="38">
        <v>1526</v>
      </c>
      <c r="AA34" s="29" t="s">
        <v>175</v>
      </c>
      <c r="AB34" s="38">
        <v>440</v>
      </c>
      <c r="AD34" t="str">
        <f ca="1"/>
        <v>54 %</v>
      </c>
      <c r="AE34">
        <f ca="1"/>
        <v>440</v>
      </c>
    </row>
    <row r="35" spans="1:31" x14ac:dyDescent="0.3">
      <c r="A35" s="29" t="s">
        <v>67</v>
      </c>
      <c r="B35" s="38">
        <v>1550</v>
      </c>
      <c r="AA35" s="29" t="s">
        <v>176</v>
      </c>
      <c r="AB35" s="38">
        <v>2021</v>
      </c>
      <c r="AD35" t="str">
        <f ca="1"/>
        <v>55 %</v>
      </c>
      <c r="AE35">
        <f ca="1"/>
        <v>2021</v>
      </c>
    </row>
    <row r="36" spans="1:31" x14ac:dyDescent="0.3">
      <c r="A36" s="29" t="s">
        <v>68</v>
      </c>
      <c r="B36" s="38">
        <v>1708</v>
      </c>
      <c r="AA36" s="29" t="s">
        <v>177</v>
      </c>
      <c r="AB36" s="38">
        <v>1706</v>
      </c>
      <c r="AD36" t="str">
        <f ca="1"/>
        <v>56 %</v>
      </c>
      <c r="AE36">
        <f ca="1"/>
        <v>1706</v>
      </c>
    </row>
    <row r="37" spans="1:31" x14ac:dyDescent="0.3">
      <c r="A37" s="29" t="s">
        <v>69</v>
      </c>
      <c r="B37" s="38">
        <v>1005</v>
      </c>
      <c r="AA37" s="29" t="s">
        <v>178</v>
      </c>
      <c r="AB37" s="38">
        <v>684</v>
      </c>
      <c r="AD37" t="str">
        <f ca="1"/>
        <v>57 %</v>
      </c>
      <c r="AE37">
        <f ca="1"/>
        <v>684</v>
      </c>
    </row>
    <row r="38" spans="1:31" x14ac:dyDescent="0.3">
      <c r="A38" s="29" t="s">
        <v>70</v>
      </c>
      <c r="B38" s="38">
        <v>1623</v>
      </c>
      <c r="AA38" s="29" t="s">
        <v>179</v>
      </c>
      <c r="AB38" s="38">
        <v>181</v>
      </c>
      <c r="AD38" t="str">
        <f ca="1"/>
        <v>58 %</v>
      </c>
      <c r="AE38">
        <f ca="1"/>
        <v>181</v>
      </c>
    </row>
    <row r="39" spans="1:31" x14ac:dyDescent="0.3">
      <c r="A39" s="29" t="s">
        <v>71</v>
      </c>
      <c r="B39" s="38">
        <v>1712</v>
      </c>
      <c r="AA39" s="29" t="s">
        <v>180</v>
      </c>
      <c r="AB39" s="38">
        <v>2568</v>
      </c>
      <c r="AD39" t="str">
        <f ca="1"/>
        <v>59 %</v>
      </c>
      <c r="AE39">
        <f ca="1"/>
        <v>2568</v>
      </c>
    </row>
    <row r="40" spans="1:31" x14ac:dyDescent="0.3">
      <c r="A40" s="29" t="s">
        <v>72</v>
      </c>
      <c r="B40" s="38">
        <v>1530</v>
      </c>
      <c r="AA40" s="29" t="s">
        <v>181</v>
      </c>
      <c r="AB40" s="38">
        <v>993</v>
      </c>
      <c r="AD40" t="str">
        <f ca="1"/>
        <v>60 %</v>
      </c>
      <c r="AE40">
        <f ca="1"/>
        <v>993</v>
      </c>
    </row>
    <row r="41" spans="1:31" x14ac:dyDescent="0.3">
      <c r="A41" s="29" t="s">
        <v>73</v>
      </c>
      <c r="B41" s="38">
        <v>1605</v>
      </c>
      <c r="AA41" s="29" t="s">
        <v>182</v>
      </c>
      <c r="AB41" s="38">
        <v>525</v>
      </c>
      <c r="AD41" t="str">
        <f ca="1"/>
        <v>61 %</v>
      </c>
      <c r="AE41">
        <f ca="1"/>
        <v>525</v>
      </c>
    </row>
    <row r="42" spans="1:31" x14ac:dyDescent="0.3">
      <c r="A42" s="29" t="s">
        <v>74</v>
      </c>
      <c r="B42" s="38">
        <v>1538</v>
      </c>
      <c r="AA42" s="29" t="s">
        <v>183</v>
      </c>
      <c r="AB42" s="38">
        <v>186</v>
      </c>
      <c r="AD42" t="str">
        <f ca="1"/>
        <v>62 %</v>
      </c>
      <c r="AE42">
        <f ca="1"/>
        <v>186</v>
      </c>
    </row>
    <row r="43" spans="1:31" x14ac:dyDescent="0.3">
      <c r="A43" s="29" t="s">
        <v>75</v>
      </c>
      <c r="B43" s="38">
        <v>1746</v>
      </c>
      <c r="AA43" s="29" t="s">
        <v>184</v>
      </c>
      <c r="AB43" s="38">
        <v>182</v>
      </c>
      <c r="AD43" t="str">
        <f ca="1"/>
        <v>63 %</v>
      </c>
      <c r="AE43">
        <f ca="1"/>
        <v>182</v>
      </c>
    </row>
    <row r="44" spans="1:31" x14ac:dyDescent="0.3">
      <c r="A44" s="29" t="s">
        <v>76</v>
      </c>
      <c r="B44" s="38">
        <v>1472</v>
      </c>
      <c r="AA44" s="29" t="s">
        <v>185</v>
      </c>
      <c r="AB44" s="38">
        <v>1003</v>
      </c>
      <c r="AD44" t="str">
        <f ca="1"/>
        <v>64 %</v>
      </c>
      <c r="AE44">
        <f ca="1"/>
        <v>1003</v>
      </c>
    </row>
    <row r="45" spans="1:31" x14ac:dyDescent="0.3">
      <c r="A45" s="29" t="s">
        <v>77</v>
      </c>
      <c r="B45" s="38">
        <v>1589</v>
      </c>
      <c r="AA45" s="29" t="s">
        <v>186</v>
      </c>
      <c r="AB45" s="38">
        <v>1114</v>
      </c>
      <c r="AD45" t="str">
        <f ca="1"/>
        <v>65 %</v>
      </c>
      <c r="AE45">
        <f ca="1"/>
        <v>1114</v>
      </c>
    </row>
    <row r="46" spans="1:31" x14ac:dyDescent="0.3">
      <c r="A46" s="29" t="s">
        <v>78</v>
      </c>
      <c r="B46" s="38">
        <v>151</v>
      </c>
      <c r="AA46" s="29" t="s">
        <v>187</v>
      </c>
      <c r="AB46" s="38">
        <v>343</v>
      </c>
      <c r="AD46" t="str">
        <f ca="1"/>
        <v>66 %</v>
      </c>
      <c r="AE46">
        <f ca="1"/>
        <v>343</v>
      </c>
    </row>
    <row r="47" spans="1:31" x14ac:dyDescent="0.3">
      <c r="AA47" s="29" t="s">
        <v>188</v>
      </c>
      <c r="AB47" s="38">
        <v>186</v>
      </c>
      <c r="AD47" t="str">
        <f ca="1"/>
        <v>68 %</v>
      </c>
      <c r="AE47">
        <f ca="1"/>
        <v>186</v>
      </c>
    </row>
    <row r="48" spans="1:31" x14ac:dyDescent="0.3">
      <c r="AA48" s="29" t="s">
        <v>189</v>
      </c>
      <c r="AB48" s="38">
        <v>1384</v>
      </c>
      <c r="AD48" t="str">
        <f ca="1"/>
        <v>69 %</v>
      </c>
      <c r="AE48">
        <f ca="1"/>
        <v>1384</v>
      </c>
    </row>
    <row r="49" spans="27:31" x14ac:dyDescent="0.3">
      <c r="AA49" s="29" t="s">
        <v>190</v>
      </c>
      <c r="AB49" s="38">
        <v>839</v>
      </c>
      <c r="AD49" t="str">
        <f ca="1"/>
        <v>70 %</v>
      </c>
      <c r="AE49">
        <f ca="1"/>
        <v>839</v>
      </c>
    </row>
    <row r="50" spans="27:31" x14ac:dyDescent="0.3">
      <c r="AA50" s="29" t="s">
        <v>191</v>
      </c>
      <c r="AB50" s="38">
        <v>257</v>
      </c>
      <c r="AD50" t="str">
        <f ca="1"/>
        <v>71 %</v>
      </c>
      <c r="AE50">
        <f ca="1"/>
        <v>257</v>
      </c>
    </row>
    <row r="51" spans="27:31" x14ac:dyDescent="0.3">
      <c r="AA51" s="29" t="s">
        <v>192</v>
      </c>
      <c r="AB51" s="38">
        <v>200</v>
      </c>
      <c r="AD51" t="str">
        <f ca="1"/>
        <v>72 %</v>
      </c>
      <c r="AE51">
        <f ca="1"/>
        <v>200</v>
      </c>
    </row>
    <row r="52" spans="27:31" x14ac:dyDescent="0.3">
      <c r="AA52" s="29" t="s">
        <v>193</v>
      </c>
      <c r="AB52" s="38">
        <v>74</v>
      </c>
      <c r="AD52" t="str">
        <f ca="1"/>
        <v>73 %</v>
      </c>
      <c r="AE52">
        <f ca="1"/>
        <v>74</v>
      </c>
    </row>
    <row r="53" spans="27:31" x14ac:dyDescent="0.3">
      <c r="AA53" s="29" t="s">
        <v>194</v>
      </c>
      <c r="AB53" s="38">
        <v>1400</v>
      </c>
      <c r="AD53" t="str">
        <f ca="1"/>
        <v>74 %</v>
      </c>
      <c r="AE53">
        <f ca="1"/>
        <v>1400</v>
      </c>
    </row>
    <row r="54" spans="27:31" x14ac:dyDescent="0.3">
      <c r="AA54" s="29" t="s">
        <v>195</v>
      </c>
      <c r="AB54" s="38">
        <v>904</v>
      </c>
      <c r="AD54" t="str">
        <f ca="1"/>
        <v>75 %</v>
      </c>
      <c r="AE54">
        <f ca="1"/>
        <v>904</v>
      </c>
    </row>
    <row r="55" spans="27:31" x14ac:dyDescent="0.3">
      <c r="AA55" s="29" t="s">
        <v>196</v>
      </c>
      <c r="AB55" s="38">
        <v>206</v>
      </c>
      <c r="AD55" t="str">
        <f ca="1"/>
        <v>76 %</v>
      </c>
      <c r="AE55">
        <f ca="1"/>
        <v>206</v>
      </c>
    </row>
    <row r="56" spans="27:31" x14ac:dyDescent="0.3">
      <c r="AA56" s="29" t="s">
        <v>197</v>
      </c>
      <c r="AB56" s="38">
        <v>196</v>
      </c>
      <c r="AD56" t="str">
        <f ca="1"/>
        <v>77 %</v>
      </c>
      <c r="AE56">
        <f ca="1"/>
        <v>196</v>
      </c>
    </row>
    <row r="57" spans="27:31" x14ac:dyDescent="0.3">
      <c r="AA57" s="29" t="s">
        <v>198</v>
      </c>
      <c r="AB57" s="38">
        <v>1328</v>
      </c>
      <c r="AD57" t="str">
        <f ca="1"/>
        <v>80 %</v>
      </c>
      <c r="AE57">
        <f ca="1"/>
        <v>1328</v>
      </c>
    </row>
    <row r="58" spans="27:31" x14ac:dyDescent="0.3">
      <c r="AA58" s="29" t="s">
        <v>199</v>
      </c>
      <c r="AB58" s="38">
        <v>609</v>
      </c>
      <c r="AD58" t="str">
        <f ca="1"/>
        <v>81 %</v>
      </c>
      <c r="AE58">
        <f ca="1"/>
        <v>609</v>
      </c>
    </row>
    <row r="59" spans="27:31" x14ac:dyDescent="0.3">
      <c r="AA59" s="29" t="s">
        <v>200</v>
      </c>
      <c r="AB59" s="38">
        <v>348</v>
      </c>
      <c r="AD59" t="str">
        <f ca="1"/>
        <v>82 %</v>
      </c>
      <c r="AE59">
        <f ca="1"/>
        <v>348</v>
      </c>
    </row>
    <row r="60" spans="27:31" x14ac:dyDescent="0.3">
      <c r="AA60" s="29" t="s">
        <v>201</v>
      </c>
      <c r="AB60" s="38">
        <v>1309</v>
      </c>
      <c r="AD60" t="str">
        <f ca="1"/>
        <v>86 %</v>
      </c>
      <c r="AE60">
        <f ca="1"/>
        <v>1309</v>
      </c>
    </row>
    <row r="61" spans="27:31" x14ac:dyDescent="0.3">
      <c r="AA61" s="29" t="s">
        <v>202</v>
      </c>
      <c r="AB61" s="38">
        <v>719</v>
      </c>
      <c r="AD61" t="str">
        <f ca="1"/>
        <v>87 %</v>
      </c>
      <c r="AE61">
        <f ca="1"/>
        <v>719</v>
      </c>
    </row>
    <row r="62" spans="27:31" x14ac:dyDescent="0.3">
      <c r="AA62" s="29" t="s">
        <v>203</v>
      </c>
      <c r="AB62" s="38">
        <v>128</v>
      </c>
      <c r="AD62" t="str">
        <f ca="1"/>
        <v>88 %</v>
      </c>
      <c r="AE62">
        <f ca="1"/>
        <v>128</v>
      </c>
    </row>
    <row r="63" spans="27:31" x14ac:dyDescent="0.3">
      <c r="AA63" s="29" t="s">
        <v>204</v>
      </c>
      <c r="AB63" s="38">
        <v>90</v>
      </c>
      <c r="AD63" t="str">
        <f ca="1"/>
        <v>92 %</v>
      </c>
      <c r="AE63">
        <f ca="1"/>
        <v>90</v>
      </c>
    </row>
    <row r="64" spans="27:31" x14ac:dyDescent="0.3">
      <c r="AA64" s="29" t="s">
        <v>205</v>
      </c>
      <c r="AB64" s="38">
        <v>2457</v>
      </c>
      <c r="AD64" t="str">
        <f ca="1"/>
        <v>93 %</v>
      </c>
      <c r="AE64">
        <f ca="1"/>
        <v>2457</v>
      </c>
    </row>
    <row r="65" spans="27:31" x14ac:dyDescent="0.3">
      <c r="AA65" s="29" t="s">
        <v>206</v>
      </c>
      <c r="AB65" s="38">
        <v>54</v>
      </c>
      <c r="AD65" t="str">
        <f ca="1"/>
        <v>94 %</v>
      </c>
      <c r="AE65">
        <f ca="1"/>
        <v>54</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5EA03-BE19-491B-ADE3-C3D34AC63F4D}">
  <dimension ref="A1"/>
  <sheetViews>
    <sheetView tabSelected="1" topLeftCell="A3" zoomScale="60" zoomScaleNormal="60" workbookViewId="0">
      <selection activeCell="AH18" sqref="AH18"/>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Dataset1</vt:lpstr>
      <vt:lpstr>Dataset2</vt:lpstr>
      <vt:lpstr>Dataset3</vt:lpstr>
      <vt:lpstr>Macro</vt:lpstr>
      <vt:lpstr>Combined</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Singh</dc:creator>
  <cp:lastModifiedBy>Sunny Singh</cp:lastModifiedBy>
  <dcterms:created xsi:type="dcterms:W3CDTF">2025-07-12T11:53:47Z</dcterms:created>
  <dcterms:modified xsi:type="dcterms:W3CDTF">2025-07-13T14:09:38Z</dcterms:modified>
</cp:coreProperties>
</file>