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8"/>
  <workbookPr filterPrivacy="1"/>
  <xr:revisionPtr revIDLastSave="0" documentId="13_ncr:1_{59C4BF77-FE87-40D6-B6B4-05FAA582665D}" xr6:coauthVersionLast="36" xr6:coauthVersionMax="36" xr10:uidLastSave="{00000000-0000-0000-0000-000000000000}"/>
  <bookViews>
    <workbookView xWindow="0" yWindow="0" windowWidth="22260" windowHeight="12645" activeTab="9" xr2:uid="{00000000-000D-0000-FFFF-FFFF00000000}"/>
  </bookViews>
  <sheets>
    <sheet name="Desc" sheetId="10" r:id="rId1"/>
    <sheet name="M1" sheetId="1" r:id="rId2"/>
    <sheet name="M2" sheetId="2" r:id="rId3"/>
    <sheet name="M3entr" sheetId="3" r:id="rId4"/>
    <sheet name="M3circ" sheetId="4" r:id="rId5"/>
    <sheet name="M3exit" sheetId="5" r:id="rId6"/>
    <sheet name="M3side" sheetId="6" r:id="rId7"/>
    <sheet name="M3cros" sheetId="7" r:id="rId8"/>
    <sheet name="M4" sheetId="8" r:id="rId9"/>
    <sheet name="Results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5" i="9" l="1"/>
  <c r="AN17" i="9"/>
  <c r="AN18" i="9"/>
  <c r="AN20" i="9"/>
  <c r="AN21" i="9"/>
  <c r="AN22" i="9"/>
  <c r="AN23" i="9"/>
  <c r="AN25" i="9"/>
  <c r="AN26" i="9"/>
  <c r="AN27" i="9"/>
  <c r="AN29" i="9"/>
  <c r="AN30" i="9"/>
  <c r="AN14" i="9"/>
  <c r="AT16" i="9"/>
  <c r="AQ14" i="9"/>
  <c r="AR14" i="9"/>
  <c r="AS14" i="9"/>
  <c r="AT14" i="9" s="1"/>
  <c r="AQ17" i="9"/>
  <c r="AR17" i="9"/>
  <c r="AS17" i="9"/>
  <c r="AT17" i="9" s="1"/>
  <c r="AQ21" i="9"/>
  <c r="AR21" i="9"/>
  <c r="AS21" i="9"/>
  <c r="AT21" i="9" s="1"/>
  <c r="AQ22" i="9"/>
  <c r="AR22" i="9"/>
  <c r="AS22" i="9"/>
  <c r="AT22" i="9" s="1"/>
  <c r="AQ23" i="9"/>
  <c r="AR23" i="9"/>
  <c r="AS23" i="9"/>
  <c r="AT23" i="9" s="1"/>
  <c r="AQ26" i="9"/>
  <c r="AR26" i="9"/>
  <c r="AS26" i="9"/>
  <c r="AT26" i="9" s="1"/>
  <c r="AQ27" i="9"/>
  <c r="AR27" i="9"/>
  <c r="AS27" i="9"/>
  <c r="AT27" i="9" s="1"/>
  <c r="AQ30" i="9"/>
  <c r="AR30" i="9"/>
  <c r="AS30" i="9"/>
  <c r="AT30" i="9" s="1"/>
  <c r="AP30" i="9"/>
  <c r="AP27" i="9"/>
  <c r="AP26" i="9"/>
  <c r="AP22" i="9"/>
  <c r="AP23" i="9"/>
  <c r="AP21" i="9"/>
  <c r="AP17" i="9"/>
  <c r="AP14" i="9"/>
  <c r="AO30" i="9"/>
  <c r="AO27" i="9"/>
  <c r="AO26" i="9"/>
  <c r="AO22" i="9"/>
  <c r="AO23" i="9"/>
  <c r="AO21" i="9"/>
  <c r="AO17" i="9"/>
  <c r="AO14" i="9"/>
  <c r="K88" i="10" l="1"/>
  <c r="L88" i="10"/>
  <c r="M88" i="10"/>
  <c r="N88" i="10"/>
  <c r="K89" i="10"/>
  <c r="L89" i="10"/>
  <c r="M89" i="10"/>
  <c r="N89" i="10"/>
  <c r="K90" i="10"/>
  <c r="L90" i="10"/>
  <c r="M90" i="10"/>
  <c r="N90" i="10"/>
  <c r="J89" i="10"/>
  <c r="J90" i="10"/>
  <c r="J88" i="10"/>
  <c r="K86" i="10"/>
  <c r="L86" i="10"/>
  <c r="M86" i="10"/>
  <c r="N86" i="10"/>
  <c r="K87" i="10"/>
  <c r="L87" i="10"/>
  <c r="M87" i="10"/>
  <c r="N87" i="10"/>
  <c r="J87" i="10"/>
  <c r="J86" i="10"/>
  <c r="K83" i="10"/>
  <c r="L83" i="10"/>
  <c r="M83" i="10"/>
  <c r="N83" i="10"/>
  <c r="K84" i="10"/>
  <c r="L84" i="10"/>
  <c r="M84" i="10"/>
  <c r="N84" i="10"/>
  <c r="K85" i="10"/>
  <c r="L85" i="10"/>
  <c r="M85" i="10"/>
  <c r="N85" i="10"/>
  <c r="J84" i="10"/>
  <c r="J85" i="10"/>
  <c r="J83" i="10"/>
  <c r="K79" i="10"/>
  <c r="L79" i="10"/>
  <c r="M79" i="10"/>
  <c r="N79" i="10"/>
  <c r="K80" i="10"/>
  <c r="L80" i="10"/>
  <c r="M80" i="10"/>
  <c r="N80" i="10"/>
  <c r="K81" i="10"/>
  <c r="L81" i="10"/>
  <c r="M81" i="10"/>
  <c r="N81" i="10"/>
  <c r="K82" i="10"/>
  <c r="L82" i="10"/>
  <c r="M82" i="10"/>
  <c r="N82" i="10"/>
  <c r="J79" i="10"/>
  <c r="K77" i="10"/>
  <c r="L77" i="10"/>
  <c r="M77" i="10"/>
  <c r="N77" i="10"/>
  <c r="K78" i="10"/>
  <c r="L78" i="10"/>
  <c r="M78" i="10"/>
  <c r="N78" i="10"/>
  <c r="J78" i="10"/>
  <c r="J77" i="10"/>
  <c r="J75" i="10"/>
  <c r="K75" i="10"/>
  <c r="L75" i="10"/>
  <c r="M75" i="10"/>
  <c r="N75" i="10"/>
  <c r="J76" i="10"/>
  <c r="K76" i="10"/>
  <c r="L76" i="10"/>
  <c r="M76" i="10"/>
  <c r="N76" i="10"/>
  <c r="L74" i="10"/>
  <c r="M74" i="10"/>
  <c r="N74" i="10"/>
  <c r="K74" i="10"/>
  <c r="I12" i="10"/>
  <c r="J16" i="10" l="1"/>
  <c r="J70" i="10"/>
  <c r="J71" i="10"/>
  <c r="J72" i="10"/>
  <c r="J69" i="10"/>
  <c r="L65" i="10"/>
  <c r="M65" i="10"/>
  <c r="N65" i="10"/>
  <c r="L66" i="10"/>
  <c r="M66" i="10"/>
  <c r="N66" i="10"/>
  <c r="L67" i="10"/>
  <c r="M67" i="10"/>
  <c r="N67" i="10"/>
  <c r="K67" i="10"/>
  <c r="K66" i="10"/>
  <c r="K65" i="10"/>
  <c r="L47" i="10"/>
  <c r="M47" i="10"/>
  <c r="N47" i="10"/>
  <c r="K47" i="10"/>
  <c r="J31" i="10" l="1"/>
  <c r="J32" i="10"/>
  <c r="J40" i="10"/>
  <c r="I41" i="10" s="1"/>
  <c r="J41" i="10"/>
  <c r="J42" i="10"/>
  <c r="J43" i="10"/>
  <c r="J44" i="10"/>
  <c r="J51" i="10"/>
  <c r="I52" i="10" s="1"/>
  <c r="J52" i="10"/>
  <c r="J53" i="10"/>
  <c r="J54" i="10"/>
  <c r="J60" i="10"/>
  <c r="I61" i="10" s="1"/>
  <c r="J61" i="10"/>
  <c r="J62" i="10"/>
  <c r="L57" i="10"/>
  <c r="M57" i="10"/>
  <c r="N57" i="10"/>
  <c r="L58" i="10"/>
  <c r="M58" i="10"/>
  <c r="N58" i="10"/>
  <c r="L48" i="10"/>
  <c r="M48" i="10"/>
  <c r="N48" i="10"/>
  <c r="L49" i="10"/>
  <c r="M49" i="10"/>
  <c r="N49" i="10"/>
  <c r="K58" i="10"/>
  <c r="K57" i="10"/>
  <c r="K49" i="10"/>
  <c r="K48" i="10"/>
  <c r="L35" i="10"/>
  <c r="M35" i="10"/>
  <c r="N35" i="10"/>
  <c r="L36" i="10"/>
  <c r="M36" i="10"/>
  <c r="N36" i="10"/>
  <c r="L37" i="10"/>
  <c r="M37" i="10"/>
  <c r="N37" i="10"/>
  <c r="L38" i="10"/>
  <c r="M38" i="10"/>
  <c r="N38" i="10"/>
  <c r="K38" i="10"/>
  <c r="K37" i="10"/>
  <c r="K36" i="10"/>
  <c r="K35" i="10"/>
  <c r="J30" i="10"/>
  <c r="I31" i="10" s="1"/>
  <c r="J22" i="10"/>
  <c r="I23" i="10" s="1"/>
  <c r="L27" i="10"/>
  <c r="M27" i="10"/>
  <c r="N27" i="10"/>
  <c r="L28" i="10"/>
  <c r="M28" i="10"/>
  <c r="N28" i="10"/>
  <c r="K28" i="10"/>
  <c r="K27" i="10"/>
  <c r="O18" i="10"/>
  <c r="O26" i="10" s="1"/>
  <c r="O34" i="10" s="1"/>
  <c r="O46" i="10" s="1"/>
  <c r="O56" i="10" s="1"/>
  <c r="O64" i="10" s="1"/>
  <c r="J24" i="10"/>
  <c r="J23" i="10"/>
  <c r="L18" i="10"/>
  <c r="L26" i="10" s="1"/>
  <c r="M18" i="10"/>
  <c r="M26" i="10" s="1"/>
  <c r="N18" i="10"/>
  <c r="N26" i="10" s="1"/>
  <c r="K18" i="10"/>
  <c r="K26" i="10" s="1"/>
  <c r="L19" i="10"/>
  <c r="M19" i="10"/>
  <c r="N19" i="10"/>
  <c r="L20" i="10"/>
  <c r="M20" i="10"/>
  <c r="N20" i="10"/>
  <c r="K20" i="10"/>
  <c r="K19" i="10"/>
  <c r="K10" i="10"/>
  <c r="L10" i="10"/>
  <c r="M10" i="10"/>
  <c r="N10" i="10"/>
  <c r="J11" i="10"/>
  <c r="J12" i="10"/>
  <c r="J13" i="10"/>
  <c r="J14" i="10"/>
  <c r="J15" i="10"/>
  <c r="J10" i="10"/>
  <c r="L3" i="10"/>
  <c r="M3" i="10"/>
  <c r="N3" i="10"/>
  <c r="L4" i="10"/>
  <c r="M4" i="10"/>
  <c r="N4" i="10"/>
  <c r="L5" i="10"/>
  <c r="M5" i="10"/>
  <c r="N5" i="10"/>
  <c r="L6" i="10"/>
  <c r="M6" i="10"/>
  <c r="N6" i="10"/>
  <c r="L7" i="10"/>
  <c r="M7" i="10"/>
  <c r="N7" i="10"/>
  <c r="L8" i="10"/>
  <c r="M8" i="10"/>
  <c r="N8" i="10"/>
  <c r="K8" i="10"/>
  <c r="K7" i="10"/>
  <c r="K6" i="10"/>
  <c r="K5" i="10"/>
  <c r="K4" i="10"/>
  <c r="K3" i="10"/>
  <c r="AL46" i="9"/>
  <c r="AL43" i="9"/>
  <c r="AL42" i="9"/>
  <c r="AL40" i="9"/>
  <c r="AL39" i="9"/>
  <c r="AL38" i="9"/>
  <c r="AL37" i="9"/>
  <c r="AL36" i="9"/>
  <c r="AL35" i="9"/>
  <c r="AL34" i="9"/>
  <c r="AL33" i="9"/>
  <c r="AL32" i="9"/>
  <c r="AL31" i="9"/>
  <c r="AL28" i="9"/>
  <c r="AL24" i="9"/>
  <c r="AL19" i="9"/>
  <c r="AL16" i="9"/>
  <c r="AL13" i="9"/>
  <c r="AL12" i="9"/>
  <c r="AL6" i="9"/>
  <c r="AF47" i="9"/>
  <c r="AF46" i="9"/>
  <c r="AF45" i="9"/>
  <c r="AF44" i="9"/>
  <c r="AF38" i="9"/>
  <c r="AF35" i="9"/>
  <c r="AF34" i="9"/>
  <c r="AF33" i="9"/>
  <c r="AF32" i="9"/>
  <c r="AF31" i="9"/>
  <c r="AF28" i="9"/>
  <c r="AF26" i="9"/>
  <c r="AF24" i="9"/>
  <c r="AF23" i="9"/>
  <c r="AF19" i="9"/>
  <c r="AF16" i="9"/>
  <c r="AF13" i="9"/>
  <c r="AF12" i="9"/>
  <c r="AF6" i="9"/>
  <c r="Z47" i="9"/>
  <c r="Z46" i="9"/>
  <c r="Z44" i="9"/>
  <c r="Z41" i="9"/>
  <c r="Z40" i="9"/>
  <c r="Z39" i="9"/>
  <c r="Z38" i="9"/>
  <c r="Z37" i="9"/>
  <c r="Z36" i="9"/>
  <c r="Z34" i="9"/>
  <c r="Z33" i="9"/>
  <c r="Z31" i="9"/>
  <c r="Z28" i="9"/>
  <c r="Z24" i="9"/>
  <c r="Z19" i="9"/>
  <c r="Z16" i="9"/>
  <c r="Z14" i="9"/>
  <c r="Z13" i="9"/>
  <c r="Z12" i="9"/>
  <c r="Z6" i="9"/>
  <c r="T47" i="9"/>
  <c r="T46" i="9"/>
  <c r="T44" i="9"/>
  <c r="T41" i="9"/>
  <c r="T40" i="9"/>
  <c r="T39" i="9"/>
  <c r="T37" i="9"/>
  <c r="T36" i="9"/>
  <c r="T35" i="9"/>
  <c r="T34" i="9"/>
  <c r="T33" i="9"/>
  <c r="T32" i="9"/>
  <c r="T31" i="9"/>
  <c r="T30" i="9"/>
  <c r="T28" i="9"/>
  <c r="T24" i="9"/>
  <c r="T19" i="9"/>
  <c r="T16" i="9"/>
  <c r="T13" i="9"/>
  <c r="T12" i="9"/>
  <c r="T6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2" i="9"/>
  <c r="N31" i="9"/>
  <c r="N28" i="9"/>
  <c r="N24" i="9"/>
  <c r="N22" i="9"/>
  <c r="N21" i="9"/>
  <c r="N19" i="9"/>
  <c r="N16" i="9"/>
  <c r="N13" i="9"/>
  <c r="N12" i="9"/>
  <c r="N6" i="9"/>
  <c r="H47" i="9"/>
  <c r="H12" i="9"/>
  <c r="H13" i="9"/>
  <c r="H16" i="9"/>
  <c r="H19" i="9"/>
  <c r="H24" i="9"/>
  <c r="H26" i="9"/>
  <c r="H27" i="9"/>
  <c r="H28" i="9"/>
  <c r="H31" i="9"/>
  <c r="H32" i="9"/>
  <c r="H33" i="9"/>
  <c r="H34" i="9"/>
  <c r="H36" i="9"/>
  <c r="H37" i="9"/>
  <c r="H38" i="9"/>
  <c r="H39" i="9"/>
  <c r="H40" i="9"/>
  <c r="H41" i="9"/>
  <c r="H42" i="9"/>
  <c r="H43" i="9"/>
  <c r="H44" i="9"/>
  <c r="H45" i="9"/>
  <c r="H46" i="9"/>
  <c r="H7" i="9"/>
  <c r="H8" i="9"/>
  <c r="H10" i="9"/>
  <c r="H6" i="9"/>
  <c r="D35" i="9"/>
  <c r="E35" i="9"/>
  <c r="F35" i="9"/>
  <c r="G35" i="9"/>
  <c r="H35" i="9" s="1"/>
  <c r="D45" i="9"/>
  <c r="E45" i="9"/>
  <c r="F45" i="9"/>
  <c r="G45" i="9"/>
  <c r="D46" i="9"/>
  <c r="E46" i="9"/>
  <c r="F46" i="9"/>
  <c r="G46" i="9"/>
  <c r="J33" i="9"/>
  <c r="K33" i="9"/>
  <c r="L33" i="9"/>
  <c r="M33" i="9"/>
  <c r="N33" i="9" s="1"/>
  <c r="J34" i="9"/>
  <c r="K34" i="9"/>
  <c r="L34" i="9"/>
  <c r="M34" i="9"/>
  <c r="N34" i="9" s="1"/>
  <c r="J42" i="9"/>
  <c r="K42" i="9"/>
  <c r="L42" i="9"/>
  <c r="M42" i="9"/>
  <c r="J43" i="9"/>
  <c r="K43" i="9"/>
  <c r="L43" i="9"/>
  <c r="M43" i="9"/>
  <c r="J45" i="9"/>
  <c r="K45" i="9"/>
  <c r="L45" i="9"/>
  <c r="M45" i="9"/>
  <c r="P38" i="9"/>
  <c r="Q38" i="9"/>
  <c r="R38" i="9"/>
  <c r="S38" i="9"/>
  <c r="T38" i="9" s="1"/>
  <c r="P42" i="9"/>
  <c r="Q42" i="9"/>
  <c r="R42" i="9"/>
  <c r="S42" i="9"/>
  <c r="T42" i="9" s="1"/>
  <c r="P43" i="9"/>
  <c r="Q43" i="9"/>
  <c r="R43" i="9"/>
  <c r="S43" i="9"/>
  <c r="T43" i="9" s="1"/>
  <c r="P45" i="9"/>
  <c r="Q45" i="9"/>
  <c r="R45" i="9"/>
  <c r="S45" i="9"/>
  <c r="T45" i="9" s="1"/>
  <c r="V32" i="9"/>
  <c r="W32" i="9"/>
  <c r="X32" i="9"/>
  <c r="Y32" i="9"/>
  <c r="Z32" i="9" s="1"/>
  <c r="V35" i="9"/>
  <c r="W35" i="9"/>
  <c r="X35" i="9"/>
  <c r="Y35" i="9"/>
  <c r="Z35" i="9" s="1"/>
  <c r="V38" i="9"/>
  <c r="W38" i="9"/>
  <c r="X38" i="9"/>
  <c r="Y38" i="9"/>
  <c r="V40" i="9"/>
  <c r="W40" i="9"/>
  <c r="X40" i="9"/>
  <c r="Y40" i="9"/>
  <c r="V42" i="9"/>
  <c r="W42" i="9"/>
  <c r="X42" i="9"/>
  <c r="Y42" i="9"/>
  <c r="Z42" i="9" s="1"/>
  <c r="V43" i="9"/>
  <c r="W43" i="9"/>
  <c r="X43" i="9"/>
  <c r="Y43" i="9"/>
  <c r="Z43" i="9" s="1"/>
  <c r="V45" i="9"/>
  <c r="W45" i="9"/>
  <c r="X45" i="9"/>
  <c r="Y45" i="9"/>
  <c r="Z45" i="9" s="1"/>
  <c r="AB36" i="9"/>
  <c r="AC36" i="9"/>
  <c r="AD36" i="9"/>
  <c r="AE36" i="9"/>
  <c r="AF36" i="9" s="1"/>
  <c r="AB37" i="9"/>
  <c r="AC37" i="9"/>
  <c r="AD37" i="9"/>
  <c r="AE37" i="9"/>
  <c r="AF37" i="9" s="1"/>
  <c r="AB39" i="9"/>
  <c r="AC39" i="9"/>
  <c r="AD39" i="9"/>
  <c r="AE39" i="9"/>
  <c r="AF39" i="9" s="1"/>
  <c r="AB40" i="9"/>
  <c r="AC40" i="9"/>
  <c r="AD40" i="9"/>
  <c r="AE40" i="9"/>
  <c r="AF40" i="9" s="1"/>
  <c r="AB41" i="9"/>
  <c r="AC41" i="9"/>
  <c r="AD41" i="9"/>
  <c r="AE41" i="9"/>
  <c r="AF41" i="9" s="1"/>
  <c r="AB42" i="9"/>
  <c r="AC42" i="9"/>
  <c r="AD42" i="9"/>
  <c r="AE42" i="9"/>
  <c r="AF42" i="9" s="1"/>
  <c r="AB43" i="9"/>
  <c r="AC43" i="9"/>
  <c r="AD43" i="9"/>
  <c r="AE43" i="9"/>
  <c r="AF43" i="9" s="1"/>
  <c r="AB46" i="9"/>
  <c r="AC46" i="9"/>
  <c r="AD46" i="9"/>
  <c r="AE46" i="9"/>
  <c r="AH35" i="9"/>
  <c r="AI35" i="9"/>
  <c r="AJ35" i="9"/>
  <c r="AK35" i="9"/>
  <c r="AH41" i="9"/>
  <c r="AI41" i="9"/>
  <c r="AJ41" i="9"/>
  <c r="AK41" i="9"/>
  <c r="AL41" i="9" s="1"/>
  <c r="AH44" i="9"/>
  <c r="AI44" i="9"/>
  <c r="AJ44" i="9"/>
  <c r="AK44" i="9"/>
  <c r="AL44" i="9" s="1"/>
  <c r="AH45" i="9"/>
  <c r="AI45" i="9"/>
  <c r="AJ45" i="9"/>
  <c r="AK45" i="9"/>
  <c r="AL45" i="9" s="1"/>
  <c r="AH47" i="9"/>
  <c r="AI47" i="9"/>
  <c r="AJ47" i="9"/>
  <c r="AK47" i="9"/>
  <c r="AL47" i="9" s="1"/>
  <c r="AG45" i="9"/>
  <c r="AG47" i="9"/>
  <c r="AA39" i="9"/>
  <c r="AA40" i="9"/>
  <c r="AA41" i="9"/>
  <c r="AA42" i="9"/>
  <c r="AA43" i="9"/>
  <c r="AA46" i="9"/>
  <c r="AG35" i="9"/>
  <c r="AG41" i="9"/>
  <c r="AG44" i="9"/>
  <c r="U40" i="9"/>
  <c r="U42" i="9"/>
  <c r="U43" i="9"/>
  <c r="U45" i="9"/>
  <c r="AA36" i="9"/>
  <c r="AA37" i="9"/>
  <c r="C35" i="9"/>
  <c r="C45" i="9"/>
  <c r="C46" i="9"/>
  <c r="I33" i="9"/>
  <c r="I34" i="9"/>
  <c r="I42" i="9"/>
  <c r="I43" i="9"/>
  <c r="I45" i="9"/>
  <c r="O38" i="9"/>
  <c r="O42" i="9"/>
  <c r="O43" i="9"/>
  <c r="O45" i="9"/>
  <c r="U32" i="9"/>
  <c r="U35" i="9"/>
  <c r="U38" i="9"/>
  <c r="AG14" i="9"/>
  <c r="AG17" i="9"/>
  <c r="AG21" i="9"/>
  <c r="AG22" i="9"/>
  <c r="AG23" i="9"/>
  <c r="AG26" i="9"/>
  <c r="AG27" i="9"/>
  <c r="AG30" i="9"/>
  <c r="AA14" i="9"/>
  <c r="AA17" i="9"/>
  <c r="AA21" i="9"/>
  <c r="AA22" i="9"/>
  <c r="AA23" i="9"/>
  <c r="AA26" i="9"/>
  <c r="AA27" i="9"/>
  <c r="AA30" i="9"/>
  <c r="U14" i="9"/>
  <c r="U17" i="9"/>
  <c r="U21" i="9"/>
  <c r="U22" i="9"/>
  <c r="U23" i="9"/>
  <c r="U26" i="9"/>
  <c r="U27" i="9"/>
  <c r="U30" i="9"/>
  <c r="O14" i="9"/>
  <c r="O17" i="9"/>
  <c r="O21" i="9"/>
  <c r="O22" i="9"/>
  <c r="O23" i="9"/>
  <c r="O26" i="9"/>
  <c r="O27" i="9"/>
  <c r="O30" i="9"/>
  <c r="I14" i="9"/>
  <c r="I17" i="9"/>
  <c r="I21" i="9"/>
  <c r="I22" i="9"/>
  <c r="I23" i="9"/>
  <c r="I26" i="9"/>
  <c r="I27" i="9"/>
  <c r="I30" i="9"/>
  <c r="AH17" i="9"/>
  <c r="AI17" i="9"/>
  <c r="AJ17" i="9"/>
  <c r="AK17" i="9"/>
  <c r="AL17" i="9" s="1"/>
  <c r="AH21" i="9"/>
  <c r="AI21" i="9"/>
  <c r="AJ21" i="9"/>
  <c r="AK21" i="9"/>
  <c r="AL21" i="9" s="1"/>
  <c r="AH22" i="9"/>
  <c r="AI22" i="9"/>
  <c r="AJ22" i="9"/>
  <c r="AK22" i="9"/>
  <c r="AL22" i="9" s="1"/>
  <c r="AH23" i="9"/>
  <c r="AI23" i="9"/>
  <c r="AJ23" i="9"/>
  <c r="AK23" i="9"/>
  <c r="AL23" i="9" s="1"/>
  <c r="AH26" i="9"/>
  <c r="AI26" i="9"/>
  <c r="AJ26" i="9"/>
  <c r="AK26" i="9"/>
  <c r="AL26" i="9" s="1"/>
  <c r="AH27" i="9"/>
  <c r="AI27" i="9"/>
  <c r="AJ27" i="9"/>
  <c r="AK27" i="9"/>
  <c r="AL27" i="9" s="1"/>
  <c r="AH30" i="9"/>
  <c r="AI30" i="9"/>
  <c r="AJ30" i="9"/>
  <c r="AK30" i="9"/>
  <c r="AL30" i="9" s="1"/>
  <c r="AI14" i="9"/>
  <c r="AJ14" i="9"/>
  <c r="AK14" i="9"/>
  <c r="AL14" i="9" s="1"/>
  <c r="AH14" i="9"/>
  <c r="AH3" i="9"/>
  <c r="AB17" i="9"/>
  <c r="AC17" i="9"/>
  <c r="AD17" i="9"/>
  <c r="AE17" i="9"/>
  <c r="AF17" i="9" s="1"/>
  <c r="AB21" i="9"/>
  <c r="AC21" i="9"/>
  <c r="AD21" i="9"/>
  <c r="AE21" i="9"/>
  <c r="AF21" i="9" s="1"/>
  <c r="AB22" i="9"/>
  <c r="AC22" i="9"/>
  <c r="AD22" i="9"/>
  <c r="AE22" i="9"/>
  <c r="AF22" i="9" s="1"/>
  <c r="AB23" i="9"/>
  <c r="AC23" i="9"/>
  <c r="AD23" i="9"/>
  <c r="AE23" i="9"/>
  <c r="AB26" i="9"/>
  <c r="AC26" i="9"/>
  <c r="AD26" i="9"/>
  <c r="AE26" i="9"/>
  <c r="AB27" i="9"/>
  <c r="AC27" i="9"/>
  <c r="AD27" i="9"/>
  <c r="AE27" i="9"/>
  <c r="AF27" i="9" s="1"/>
  <c r="AB30" i="9"/>
  <c r="AC30" i="9"/>
  <c r="AD30" i="9"/>
  <c r="AE30" i="9"/>
  <c r="AF30" i="9" s="1"/>
  <c r="AC14" i="9"/>
  <c r="AD14" i="9"/>
  <c r="AE14" i="9"/>
  <c r="AF14" i="9" s="1"/>
  <c r="AB14" i="9"/>
  <c r="AB3" i="9"/>
  <c r="V17" i="9"/>
  <c r="W17" i="9"/>
  <c r="X17" i="9"/>
  <c r="Y17" i="9"/>
  <c r="Z17" i="9" s="1"/>
  <c r="V21" i="9"/>
  <c r="W21" i="9"/>
  <c r="X21" i="9"/>
  <c r="Y21" i="9"/>
  <c r="Z21" i="9" s="1"/>
  <c r="V22" i="9"/>
  <c r="W22" i="9"/>
  <c r="X22" i="9"/>
  <c r="Y22" i="9"/>
  <c r="Z22" i="9" s="1"/>
  <c r="V23" i="9"/>
  <c r="W23" i="9"/>
  <c r="X23" i="9"/>
  <c r="Y23" i="9"/>
  <c r="Z23" i="9" s="1"/>
  <c r="V26" i="9"/>
  <c r="W26" i="9"/>
  <c r="X26" i="9"/>
  <c r="Y26" i="9"/>
  <c r="Z26" i="9" s="1"/>
  <c r="V27" i="9"/>
  <c r="W27" i="9"/>
  <c r="X27" i="9"/>
  <c r="Y27" i="9"/>
  <c r="Z27" i="9" s="1"/>
  <c r="V30" i="9"/>
  <c r="W30" i="9"/>
  <c r="X30" i="9"/>
  <c r="Y30" i="9"/>
  <c r="Z30" i="9" s="1"/>
  <c r="W14" i="9"/>
  <c r="X14" i="9"/>
  <c r="Y14" i="9"/>
  <c r="V14" i="9"/>
  <c r="V3" i="9"/>
  <c r="P17" i="9"/>
  <c r="Q17" i="9"/>
  <c r="R17" i="9"/>
  <c r="S17" i="9"/>
  <c r="T17" i="9" s="1"/>
  <c r="P21" i="9"/>
  <c r="Q21" i="9"/>
  <c r="R21" i="9"/>
  <c r="S21" i="9"/>
  <c r="T21" i="9" s="1"/>
  <c r="P22" i="9"/>
  <c r="Q22" i="9"/>
  <c r="R22" i="9"/>
  <c r="S22" i="9"/>
  <c r="T22" i="9" s="1"/>
  <c r="P23" i="9"/>
  <c r="Q23" i="9"/>
  <c r="R23" i="9"/>
  <c r="S23" i="9"/>
  <c r="T23" i="9" s="1"/>
  <c r="P26" i="9"/>
  <c r="Q26" i="9"/>
  <c r="R26" i="9"/>
  <c r="S26" i="9"/>
  <c r="T26" i="9" s="1"/>
  <c r="P27" i="9"/>
  <c r="Q27" i="9"/>
  <c r="R27" i="9"/>
  <c r="S27" i="9"/>
  <c r="T27" i="9" s="1"/>
  <c r="P30" i="9"/>
  <c r="Q30" i="9"/>
  <c r="R30" i="9"/>
  <c r="S30" i="9"/>
  <c r="Q14" i="9"/>
  <c r="R14" i="9"/>
  <c r="S14" i="9"/>
  <c r="T14" i="9" s="1"/>
  <c r="P14" i="9"/>
  <c r="P3" i="9"/>
  <c r="J17" i="9"/>
  <c r="K17" i="9"/>
  <c r="L17" i="9"/>
  <c r="M17" i="9"/>
  <c r="N17" i="9" s="1"/>
  <c r="J21" i="9"/>
  <c r="K21" i="9"/>
  <c r="L21" i="9"/>
  <c r="M21" i="9"/>
  <c r="J22" i="9"/>
  <c r="K22" i="9"/>
  <c r="L22" i="9"/>
  <c r="M22" i="9"/>
  <c r="J23" i="9"/>
  <c r="K23" i="9"/>
  <c r="L23" i="9"/>
  <c r="M23" i="9"/>
  <c r="N23" i="9" s="1"/>
  <c r="J26" i="9"/>
  <c r="K26" i="9"/>
  <c r="L26" i="9"/>
  <c r="M26" i="9"/>
  <c r="N26" i="9" s="1"/>
  <c r="J27" i="9"/>
  <c r="K27" i="9"/>
  <c r="L27" i="9"/>
  <c r="M27" i="9"/>
  <c r="N27" i="9" s="1"/>
  <c r="J30" i="9"/>
  <c r="K30" i="9"/>
  <c r="L30" i="9"/>
  <c r="M30" i="9"/>
  <c r="N30" i="9" s="1"/>
  <c r="K14" i="9"/>
  <c r="L14" i="9"/>
  <c r="M14" i="9"/>
  <c r="N14" i="9" s="1"/>
  <c r="J14" i="9"/>
  <c r="J3" i="9"/>
  <c r="D7" i="9"/>
  <c r="E7" i="9"/>
  <c r="F7" i="9"/>
  <c r="G7" i="9"/>
  <c r="D8" i="9"/>
  <c r="E8" i="9"/>
  <c r="F8" i="9"/>
  <c r="G8" i="9"/>
  <c r="D9" i="9"/>
  <c r="E9" i="9"/>
  <c r="F9" i="9"/>
  <c r="G9" i="9"/>
  <c r="H9" i="9" s="1"/>
  <c r="D10" i="9"/>
  <c r="E10" i="9"/>
  <c r="F10" i="9"/>
  <c r="G10" i="9"/>
  <c r="D11" i="9"/>
  <c r="E11" i="9"/>
  <c r="F11" i="9"/>
  <c r="G11" i="9"/>
  <c r="H11" i="9" s="1"/>
  <c r="D14" i="9"/>
  <c r="E14" i="9"/>
  <c r="F14" i="9"/>
  <c r="G14" i="9"/>
  <c r="H14" i="9" s="1"/>
  <c r="D17" i="9"/>
  <c r="E17" i="9"/>
  <c r="F17" i="9"/>
  <c r="G17" i="9"/>
  <c r="H17" i="9" s="1"/>
  <c r="D21" i="9"/>
  <c r="E21" i="9"/>
  <c r="F21" i="9"/>
  <c r="G21" i="9"/>
  <c r="H21" i="9" s="1"/>
  <c r="D22" i="9"/>
  <c r="E22" i="9"/>
  <c r="F22" i="9"/>
  <c r="G22" i="9"/>
  <c r="H22" i="9" s="1"/>
  <c r="D23" i="9"/>
  <c r="E23" i="9"/>
  <c r="F23" i="9"/>
  <c r="G23" i="9"/>
  <c r="H23" i="9" s="1"/>
  <c r="D26" i="9"/>
  <c r="E26" i="9"/>
  <c r="F26" i="9"/>
  <c r="G26" i="9"/>
  <c r="D27" i="9"/>
  <c r="E27" i="9"/>
  <c r="F27" i="9"/>
  <c r="G27" i="9"/>
  <c r="D30" i="9"/>
  <c r="E30" i="9"/>
  <c r="F30" i="9"/>
  <c r="G30" i="9"/>
  <c r="H30" i="9" s="1"/>
  <c r="E4" i="9"/>
  <c r="K4" i="9" s="1"/>
  <c r="Q4" i="9" s="1"/>
  <c r="W4" i="9" s="1"/>
  <c r="AC4" i="9" s="1"/>
  <c r="AI4" i="9" s="1"/>
  <c r="F4" i="9"/>
  <c r="L4" i="9" s="1"/>
  <c r="R4" i="9" s="1"/>
  <c r="X4" i="9" s="1"/>
  <c r="AD4" i="9" s="1"/>
  <c r="AJ4" i="9" s="1"/>
  <c r="G4" i="9"/>
  <c r="M4" i="9" s="1"/>
  <c r="S4" i="9" s="1"/>
  <c r="Y4" i="9" s="1"/>
  <c r="AE4" i="9" s="1"/>
  <c r="AK4" i="9" s="1"/>
  <c r="D4" i="9"/>
  <c r="J4" i="9" s="1"/>
  <c r="P4" i="9" s="1"/>
  <c r="V4" i="9" s="1"/>
  <c r="AB4" i="9" s="1"/>
  <c r="AH4" i="9" s="1"/>
  <c r="D3" i="9"/>
  <c r="C30" i="9"/>
  <c r="C23" i="9"/>
  <c r="C26" i="9"/>
  <c r="C27" i="9"/>
  <c r="C8" i="9"/>
  <c r="C9" i="9"/>
  <c r="C10" i="9"/>
  <c r="C11" i="9"/>
  <c r="C14" i="9"/>
  <c r="C17" i="9"/>
  <c r="C21" i="9"/>
  <c r="C22" i="9"/>
  <c r="C7" i="9"/>
  <c r="K22" i="10" l="1"/>
  <c r="O3" i="10"/>
  <c r="L11" i="10"/>
  <c r="O7" i="10"/>
  <c r="K15" i="10"/>
  <c r="O8" i="10"/>
  <c r="K16" i="10"/>
  <c r="M16" i="10"/>
  <c r="N62" i="10"/>
  <c r="N16" i="10"/>
  <c r="L16" i="10"/>
  <c r="N43" i="10"/>
  <c r="N15" i="10"/>
  <c r="N22" i="10"/>
  <c r="L62" i="10"/>
  <c r="M15" i="10"/>
  <c r="L43" i="10"/>
  <c r="L15" i="10"/>
  <c r="K11" i="10"/>
  <c r="K62" i="10"/>
  <c r="O4" i="10"/>
  <c r="L12" i="10" s="1"/>
  <c r="N11" i="10"/>
  <c r="L23" i="10"/>
  <c r="O6" i="10"/>
  <c r="N14" i="10" s="1"/>
  <c r="K14" i="10"/>
  <c r="O5" i="10"/>
  <c r="K13" i="10" s="1"/>
  <c r="M11" i="10"/>
  <c r="K42" i="10"/>
  <c r="K34" i="10"/>
  <c r="K30" i="10"/>
  <c r="N34" i="10"/>
  <c r="N30" i="10"/>
  <c r="M34" i="10"/>
  <c r="M30" i="10"/>
  <c r="L34" i="10"/>
  <c r="L30" i="10"/>
  <c r="M22" i="10"/>
  <c r="L22" i="10"/>
  <c r="O38" i="10"/>
  <c r="K44" i="10" s="1"/>
  <c r="O20" i="10"/>
  <c r="N24" i="10" s="1"/>
  <c r="O35" i="10"/>
  <c r="N41" i="10" s="1"/>
  <c r="O66" i="10"/>
  <c r="O27" i="10"/>
  <c r="K31" i="10" s="1"/>
  <c r="O36" i="10"/>
  <c r="M42" i="10" s="1"/>
  <c r="O47" i="10"/>
  <c r="O28" i="10"/>
  <c r="M32" i="10" s="1"/>
  <c r="O48" i="10"/>
  <c r="L53" i="10" s="1"/>
  <c r="O49" i="10"/>
  <c r="N54" i="10" s="1"/>
  <c r="O57" i="10"/>
  <c r="K61" i="10" s="1"/>
  <c r="O58" i="10"/>
  <c r="M62" i="10" s="1"/>
  <c r="O65" i="10"/>
  <c r="O67" i="10"/>
  <c r="O19" i="10"/>
  <c r="K23" i="10" s="1"/>
  <c r="O37" i="10"/>
  <c r="K43" i="10" s="1"/>
  <c r="L31" i="10" l="1"/>
  <c r="M44" i="10"/>
  <c r="L44" i="10"/>
  <c r="L24" i="10"/>
  <c r="L14" i="10"/>
  <c r="N32" i="10"/>
  <c r="M12" i="10"/>
  <c r="N12" i="10"/>
  <c r="M24" i="10"/>
  <c r="L42" i="10"/>
  <c r="M14" i="10"/>
  <c r="K53" i="10"/>
  <c r="M54" i="10"/>
  <c r="N52" i="10"/>
  <c r="M52" i="10"/>
  <c r="L52" i="10"/>
  <c r="K52" i="10"/>
  <c r="L61" i="10"/>
  <c r="K32" i="10"/>
  <c r="M61" i="10"/>
  <c r="K41" i="10"/>
  <c r="L41" i="10"/>
  <c r="N42" i="10"/>
  <c r="N44" i="10"/>
  <c r="N31" i="10"/>
  <c r="K12" i="10"/>
  <c r="M13" i="10"/>
  <c r="N61" i="10"/>
  <c r="N53" i="10"/>
  <c r="K54" i="10"/>
  <c r="M31" i="10"/>
  <c r="L13" i="10"/>
  <c r="M23" i="10"/>
  <c r="K24" i="10"/>
  <c r="N13" i="10"/>
  <c r="M43" i="10"/>
  <c r="L54" i="10"/>
  <c r="M53" i="10"/>
  <c r="M41" i="10"/>
  <c r="K72" i="10"/>
  <c r="N72" i="10"/>
  <c r="M72" i="10"/>
  <c r="L72" i="10"/>
  <c r="K71" i="10"/>
  <c r="N71" i="10"/>
  <c r="M71" i="10"/>
  <c r="L71" i="10"/>
  <c r="L32" i="10"/>
  <c r="K70" i="10"/>
  <c r="N70" i="10"/>
  <c r="M70" i="10"/>
  <c r="L70" i="10"/>
  <c r="N23" i="10"/>
  <c r="N46" i="10"/>
  <c r="N40" i="10"/>
  <c r="M40" i="10"/>
  <c r="M46" i="10"/>
  <c r="L40" i="10"/>
  <c r="L46" i="10"/>
  <c r="K46" i="10"/>
  <c r="K40" i="10"/>
  <c r="M51" i="10" l="1"/>
  <c r="M56" i="10"/>
  <c r="K56" i="10"/>
  <c r="K51" i="10"/>
  <c r="N51" i="10"/>
  <c r="N56" i="10"/>
  <c r="L51" i="10"/>
  <c r="L56" i="10"/>
  <c r="L64" i="10" l="1"/>
  <c r="L69" i="10" s="1"/>
  <c r="L60" i="10"/>
  <c r="N64" i="10"/>
  <c r="N69" i="10" s="1"/>
  <c r="N60" i="10"/>
  <c r="K60" i="10"/>
  <c r="K64" i="10"/>
  <c r="K69" i="10" s="1"/>
  <c r="M64" i="10"/>
  <c r="M69" i="10" s="1"/>
  <c r="M60" i="10"/>
</calcChain>
</file>

<file path=xl/sharedStrings.xml><?xml version="1.0" encoding="utf-8"?>
<sst xmlns="http://schemas.openxmlformats.org/spreadsheetml/2006/main" count="2324" uniqueCount="726">
  <si>
    <t>&gt; summary(mod1.0); logLik(mod1.0); coeftest(mod1.0)</t>
  </si>
  <si>
    <t>Re-fitting to get Hessian</t>
  </si>
  <si>
    <t>Call:</t>
  </si>
  <si>
    <t>polr(formula = OSUPCOMFALL ~ 1, data = dat, method = "probit")</t>
  </si>
  <si>
    <t>No coefficients</t>
  </si>
  <si>
    <t>Intercepts:</t>
  </si>
  <si>
    <t xml:space="preserve">    Value    Std. Error t value </t>
  </si>
  <si>
    <t>1|2  -1.2896   0.0720   -17.9073</t>
  </si>
  <si>
    <t>2|3  -0.5674   0.0558   -10.1721</t>
  </si>
  <si>
    <t>3|4   0.3513   0.0538     6.5314</t>
  </si>
  <si>
    <t xml:space="preserve">Residual Deviance: 1450.75 </t>
  </si>
  <si>
    <t xml:space="preserve">AIC: 1456.75 </t>
  </si>
  <si>
    <t>'log Lik.' -725.3748 (df=3)</t>
  </si>
  <si>
    <t>t test of coefficients:</t>
  </si>
  <si>
    <t xml:space="preserve">     Estimate Std. Error t value Pr(&gt;|t|)</t>
  </si>
  <si>
    <t xml:space="preserve">&gt; </t>
  </si>
  <si>
    <t>&gt; summary(mod1.1); logLik(mod1.1); coeftest(mod1.1)</t>
  </si>
  <si>
    <t xml:space="preserve">polr(formula = OSUPCOMFALL ~ Island_small + Lane_1 + Facility_Shared + </t>
  </si>
  <si>
    <t xml:space="preserve">    Facility_Ramps + Facility_Seperated + Volume_Medium + Volume_High + </t>
  </si>
  <si>
    <t xml:space="preserve">    Speed_35, data = dat, method = "probit")</t>
  </si>
  <si>
    <t>Coefficients:</t>
  </si>
  <si>
    <t xml:space="preserve">                     Value Std. Error t value</t>
  </si>
  <si>
    <t>Island_small       -0.2832    0.09456  -2.995</t>
  </si>
  <si>
    <t>Lane_1              0.3996    0.09673   4.131</t>
  </si>
  <si>
    <t>Facility_Shared     0.2973    0.12860   2.312</t>
  </si>
  <si>
    <t>Facility_Ramps      0.3100    0.13915   2.228</t>
  </si>
  <si>
    <t>Facility_Seperated  0.5033    0.14017   3.590</t>
  </si>
  <si>
    <t>Volume_Medium      -0.2918    0.11754  -2.483</t>
  </si>
  <si>
    <t>Volume_High        -0.5606    0.11176  -5.016</t>
  </si>
  <si>
    <t>Speed_35           -0.1603    0.09406  -1.704</t>
  </si>
  <si>
    <t xml:space="preserve">    Value   Std. Error t value</t>
  </si>
  <si>
    <t>1|2 -1.3993  0.1569    -8.9156</t>
  </si>
  <si>
    <t>2|3 -0.6351  0.1503    -4.2254</t>
  </si>
  <si>
    <t>3|4  0.3428  0.1491     2.2995</t>
  </si>
  <si>
    <t xml:space="preserve">Residual Deviance: 1390.508 </t>
  </si>
  <si>
    <t xml:space="preserve">AIC: 1412.508 </t>
  </si>
  <si>
    <t>'log Lik.' -695.2539 (df=11)</t>
  </si>
  <si>
    <t>---</t>
  </si>
  <si>
    <t>Signif. codes:  0 ‘***’ 0.001 ‘**’ 0.01 ‘*’ 0.05 ‘.’ 0.1 ‘ ’ 1</t>
  </si>
  <si>
    <t>&gt; summary(mod1.2); logLik(mod1.2); coeftest(mod1.2)</t>
  </si>
  <si>
    <t xml:space="preserve">    Speed_35 + GEND_Female + GEND_Missing + HHINC_50 + HHINC_Missing + </t>
  </si>
  <si>
    <t xml:space="preserve">    btype_S + btype_E + MODEROUTE_BIKE_Yes_Avoid + MODEROUTE_BIKE_Yes_AvoidAlt + </t>
  </si>
  <si>
    <t xml:space="preserve">    ROUNDMODE_YesLess, data = dat, method = "probit")</t>
  </si>
  <si>
    <t xml:space="preserve">                              Value Std. Error t value</t>
  </si>
  <si>
    <t>Island_small                -0.3298    0.09675  -3.409</t>
  </si>
  <si>
    <t>Lane_1                       0.4142    0.09917   4.177</t>
  </si>
  <si>
    <t>Facility_Shared              0.2113    0.13310   1.587</t>
  </si>
  <si>
    <t>Facility_Ramps               0.2223    0.14303   1.554</t>
  </si>
  <si>
    <t>Facility_Seperated           0.4783    0.14343   3.335</t>
  </si>
  <si>
    <t>Volume_Medium               -0.3662    0.12067  -3.035</t>
  </si>
  <si>
    <t>Volume_High                 -0.6003    0.11490  -5.225</t>
  </si>
  <si>
    <t>Speed_35                    -0.1311    0.09588  -1.367</t>
  </si>
  <si>
    <t>GEND_Female                 -0.1904    0.10192  -1.868</t>
  </si>
  <si>
    <t>GEND_Missing                -0.6311    0.30751  -2.052</t>
  </si>
  <si>
    <t>HHINC_50                    -0.4172    0.15282  -2.730</t>
  </si>
  <si>
    <t>HHINC_Missing               -0.2699    0.14784  -1.825</t>
  </si>
  <si>
    <t>btype_S                      0.5986    0.20913   2.862</t>
  </si>
  <si>
    <t>btype_E                      0.4553    0.12826   3.550</t>
  </si>
  <si>
    <t>MODEROUTE_BIKE_Yes_Avoid    -0.9319    0.21850  -4.265</t>
  </si>
  <si>
    <t>MODEROUTE_BIKE_Yes_AvoidAlt -0.7793    0.13170  -5.917</t>
  </si>
  <si>
    <t>ROUNDMODE_YesLess            0.4844    0.23014   2.105</t>
  </si>
  <si>
    <t>1|2  -1.8316   0.1809   -10.1226</t>
  </si>
  <si>
    <t>2|3  -0.9839   0.1712    -5.7467</t>
  </si>
  <si>
    <t>3|4   0.1052   0.1675     0.6277</t>
  </si>
  <si>
    <t xml:space="preserve">Residual Deviance: 1295.304 </t>
  </si>
  <si>
    <t xml:space="preserve">AIC: 1335.304 </t>
  </si>
  <si>
    <t>'log Lik.' -647.6522 (df=20)</t>
  </si>
  <si>
    <t>&gt; summary(mod2.0); logLik(mod2.0); coeftest(mod2.0)</t>
  </si>
  <si>
    <t>&gt; summary(mod2.1); logLik(mod2.1); coeftest(mod2.1)</t>
  </si>
  <si>
    <t xml:space="preserve">polr(formula = OSUPCOMFALL ~ OSUPCOMF_ENTR + OSUPCOMF_CIRC + </t>
  </si>
  <si>
    <t xml:space="preserve">    OSUPCOMF_EXIT + OSUPCOMF_SIDE + OSUPCOMF_CROS, data = dat, </t>
  </si>
  <si>
    <t xml:space="preserve">    method = "probit")</t>
  </si>
  <si>
    <t xml:space="preserve">                   Value Std. Error t value</t>
  </si>
  <si>
    <t>OSUPCOMF_ENTR.L  1.29089    0.20306  6.3571</t>
  </si>
  <si>
    <t>OSUPCOMF_ENTR.Q -0.04262    0.15835 -0.2691</t>
  </si>
  <si>
    <t>OSUPCOMF_ENTR.C  0.18477    0.11569  1.5970</t>
  </si>
  <si>
    <t>OSUPCOMF_CIRC.L  1.69877    0.16381 10.3701</t>
  </si>
  <si>
    <t>OSUPCOMF_CIRC.Q -0.19751    0.12596 -1.5681</t>
  </si>
  <si>
    <t>OSUPCOMF_CIRC.C -0.02877    0.09971 -0.2885</t>
  </si>
  <si>
    <t>OSUPCOMF_EXIT.L  0.06557    0.19950  0.3287</t>
  </si>
  <si>
    <t>OSUPCOMF_EXIT.Q  0.41281    0.15639  2.6395</t>
  </si>
  <si>
    <t>OSUPCOMF_EXIT.C -0.21104    0.12330 -1.7116</t>
  </si>
  <si>
    <t>OSUPCOMF_SIDE.L -0.07608    0.13084 -0.5815</t>
  </si>
  <si>
    <t>OSUPCOMF_SIDE.Q  0.05418    0.11314  0.4789</t>
  </si>
  <si>
    <t>OSUPCOMF_SIDE.C  0.06057    0.10486  0.5777</t>
  </si>
  <si>
    <t>OSUPCOMF_CROS.L  0.38883    0.14699  2.6453</t>
  </si>
  <si>
    <t>OSUPCOMF_CROS.Q -0.06209    0.11637 -0.5336</t>
  </si>
  <si>
    <t>OSUPCOMF_CROS.C -0.10261    0.09800 -1.0470</t>
  </si>
  <si>
    <t>1|2  -1.3139   0.1049   -12.5223</t>
  </si>
  <si>
    <t>2|3  -0.1178   0.0951    -1.2390</t>
  </si>
  <si>
    <t>3|4   1.4362   0.1021    14.0718</t>
  </si>
  <si>
    <t xml:space="preserve">Residual Deviance: 987.3461 </t>
  </si>
  <si>
    <t xml:space="preserve">AIC: 1023.346 </t>
  </si>
  <si>
    <t>'log Lik.' -493.6731 (df=18)</t>
  </si>
  <si>
    <t>&gt; summary(mod2.2); logLik(mod2.2); coeftest(mod2.2)</t>
  </si>
  <si>
    <t xml:space="preserve">    OSUPCOMF_EXIT + OSUPCOMF_SIDE + OSUPCOMF_CROS + Island_small + </t>
  </si>
  <si>
    <t xml:space="preserve">    Lane_1 + Facility_Shared + Facility_Ramps + Facility_Seperated + </t>
  </si>
  <si>
    <t xml:space="preserve">    Volume_Medium + Volume_High + Speed_35, data = dat, method = "probit")</t>
  </si>
  <si>
    <t xml:space="preserve">                      Value Std. Error t value</t>
  </si>
  <si>
    <t>OSUPCOMF_ENTR.L     1.22385    0.20850  5.8698</t>
  </si>
  <si>
    <t>OSUPCOMF_ENTR.Q    -0.02607    0.16024 -0.1627</t>
  </si>
  <si>
    <t>OSUPCOMF_ENTR.C     0.20220    0.11681  1.7311</t>
  </si>
  <si>
    <t>OSUPCOMF_CIRC.L     1.68970    0.16701 10.1171</t>
  </si>
  <si>
    <t>OSUPCOMF_CIRC.Q    -0.24472    0.12803 -1.9114</t>
  </si>
  <si>
    <t>OSUPCOMF_CIRC.C    -0.01290    0.10076 -0.1280</t>
  </si>
  <si>
    <t>OSUPCOMF_EXIT.L     0.11642    0.20265  0.5745</t>
  </si>
  <si>
    <t>OSUPCOMF_EXIT.Q     0.37968    0.15802  2.4028</t>
  </si>
  <si>
    <t>OSUPCOMF_EXIT.C    -0.17027    0.12462 -1.3663</t>
  </si>
  <si>
    <t>OSUPCOMF_SIDE.L    -0.12979    0.13403 -0.9684</t>
  </si>
  <si>
    <t>OSUPCOMF_SIDE.Q     0.03024    0.11422  0.2648</t>
  </si>
  <si>
    <t>OSUPCOMF_SIDE.C     0.02381    0.10635  0.2239</t>
  </si>
  <si>
    <t>OSUPCOMF_CROS.L     0.39081    0.15071  2.5932</t>
  </si>
  <si>
    <t>OSUPCOMF_CROS.Q    -0.06833    0.11775 -0.5803</t>
  </si>
  <si>
    <t>OSUPCOMF_CROS.C    -0.07310    0.09991 -0.7316</t>
  </si>
  <si>
    <t>Island_small       -0.19232    0.10655 -1.8050</t>
  </si>
  <si>
    <t>Lane_1              0.11153    0.10735  1.0390</t>
  </si>
  <si>
    <t>Facility_Shared     0.32760    0.14210  2.3054</t>
  </si>
  <si>
    <t>Facility_Ramps      0.26269    0.15418  1.7038</t>
  </si>
  <si>
    <t>Facility_Seperated  0.30637    0.15821  1.9364</t>
  </si>
  <si>
    <t>Volume_Medium      -0.30035    0.12991 -2.3119</t>
  </si>
  <si>
    <t>Volume_High        -0.31071    0.12401 -2.5055</t>
  </si>
  <si>
    <t>Speed_35           -0.08882    0.10367 -0.8568</t>
  </si>
  <si>
    <t>1|2 -1.4170  0.1837    -7.7116</t>
  </si>
  <si>
    <t>2|3 -0.1981  0.1790    -1.1070</t>
  </si>
  <si>
    <t>3|4  1.3866  0.1815     7.6389</t>
  </si>
  <si>
    <t xml:space="preserve">Residual Deviance: 968.3372 </t>
  </si>
  <si>
    <t xml:space="preserve">AIC: 1020.337 </t>
  </si>
  <si>
    <t>'log Lik.' -484.1686 (df=26)</t>
  </si>
  <si>
    <t>&gt; summary(mod2.3); logLik(mod2.3); coeftest(mod2.3)</t>
  </si>
  <si>
    <t xml:space="preserve">    Volume_Medium + Volume_High + Speed_35 + RaceOther + CARS + </t>
  </si>
  <si>
    <t xml:space="preserve">    I(btype_S + btype_E) + Crash + MODEROUTE_BIKE_Yes_AvoidAlt, </t>
  </si>
  <si>
    <t xml:space="preserve">    data = dat, method = "probit")</t>
  </si>
  <si>
    <t xml:space="preserve">                                 Value Std. Error   t value</t>
  </si>
  <si>
    <t>OSUPCOMF_ENTR.L              1.3141263     0.2109  6.229663</t>
  </si>
  <si>
    <t>OSUPCOMF_ENTR.Q             -0.1072097     0.1621 -0.661230</t>
  </si>
  <si>
    <t>OSUPCOMF_ENTR.C              0.2236636     0.1179  1.897426</t>
  </si>
  <si>
    <t>OSUPCOMF_CIRC.L              1.6305666     0.1703  9.576584</t>
  </si>
  <si>
    <t>OSUPCOMF_CIRC.Q             -0.1887968     0.1299 -1.452903</t>
  </si>
  <si>
    <t>OSUPCOMF_CIRC.C             -0.0489453     0.1025 -0.477702</t>
  </si>
  <si>
    <t>OSUPCOMF_EXIT.L              0.1680513     0.2062  0.815051</t>
  </si>
  <si>
    <t>OSUPCOMF_EXIT.Q              0.3358927     0.1599  2.100273</t>
  </si>
  <si>
    <t>OSUPCOMF_EXIT.C             -0.1750160     0.1261 -1.387675</t>
  </si>
  <si>
    <t>OSUPCOMF_SIDE.L             -0.0905417     0.1360 -0.665732</t>
  </si>
  <si>
    <t>OSUPCOMF_SIDE.Q              0.0063657     0.1158  0.054953</t>
  </si>
  <si>
    <t>OSUPCOMF_SIDE.C              0.0004166     0.1075  0.003874</t>
  </si>
  <si>
    <t>OSUPCOMF_CROS.L              0.3802793     0.1531  2.484566</t>
  </si>
  <si>
    <t>OSUPCOMF_CROS.Q             -0.0930974     0.1199 -0.776378</t>
  </si>
  <si>
    <t>OSUPCOMF_CROS.C             -0.1049899     0.1015 -1.034136</t>
  </si>
  <si>
    <t>Island_small                -0.1783689     0.1076 -1.657758</t>
  </si>
  <si>
    <t>Lane_1                       0.1622998     0.1091  1.487705</t>
  </si>
  <si>
    <t>Facility_Shared              0.2995949     0.1441  2.078436</t>
  </si>
  <si>
    <t>Facility_Ramps               0.2010332     0.1564  1.285160</t>
  </si>
  <si>
    <t>Facility_Seperated           0.2835483     0.1600  1.772498</t>
  </si>
  <si>
    <t>Volume_Medium               -0.3309667     0.1315 -2.517319</t>
  </si>
  <si>
    <t>Volume_High                 -0.3519088     0.1257 -2.799853</t>
  </si>
  <si>
    <t>Speed_35                    -0.0631168     0.1053 -0.599647</t>
  </si>
  <si>
    <t>RaceOther                    0.2461498     0.1467  1.678354</t>
  </si>
  <si>
    <t>CARS                         0.1312068     0.0530  2.475702</t>
  </si>
  <si>
    <t>I(btype_S + btype_E)         0.2834346     0.1305  2.171791</t>
  </si>
  <si>
    <t>Crash                        0.2111838     0.1218  1.733505</t>
  </si>
  <si>
    <t>MODEROUTE_BIKE_Yes_AvoidAlt -0.2462690     0.1385 -1.777604</t>
  </si>
  <si>
    <t>1|2 -1.0844  0.2147    -5.0500</t>
  </si>
  <si>
    <t>2|3  0.1694  0.2133     0.7940</t>
  </si>
  <si>
    <t>3|4  1.8043  0.2202     8.1926</t>
  </si>
  <si>
    <t xml:space="preserve">Residual Deviance: 945.395 </t>
  </si>
  <si>
    <t xml:space="preserve">AIC: 1007.395 </t>
  </si>
  <si>
    <t>'log Lik.' -472.6975 (df=31)</t>
  </si>
  <si>
    <t>&gt; summary(mod3.0.entr); logLik(mod3.0.entr); coeftest(mod3.0.entr)</t>
  </si>
  <si>
    <t>polr(formula = OSUPCOMF_ENTR ~ 1, data = dat, method = "probit")</t>
  </si>
  <si>
    <t>1|2  -1.5413   0.0830   -18.5806</t>
  </si>
  <si>
    <t>2|3  -0.7720   0.0587   -13.1512</t>
  </si>
  <si>
    <t>3|4   0.0530   0.0526     1.0070</t>
  </si>
  <si>
    <t xml:space="preserve">Residual Deviance: 1337.805 </t>
  </si>
  <si>
    <t xml:space="preserve">AIC: 1343.805 </t>
  </si>
  <si>
    <t>'log Lik.' -668.9023 (df=3)</t>
  </si>
  <si>
    <t>&gt; summary(mod3.1.entr); logLik(mod3.1.entr); coeftest(mod3.1.entr)</t>
  </si>
  <si>
    <t xml:space="preserve">polr(formula = OSUPCOMF_ENTR ~ Island_small + Lane_1 + Facility_Shared + </t>
  </si>
  <si>
    <t>Island_small       -0.13180    0.09696 -1.3593</t>
  </si>
  <si>
    <t>Lane_1              0.33597    0.09886  3.3985</t>
  </si>
  <si>
    <t>Facility_Shared     0.20714    0.12982  1.5956</t>
  </si>
  <si>
    <t>Facility_Ramps      0.26581    0.14122  1.8822</t>
  </si>
  <si>
    <t>Facility_Seperated  0.77381    0.14756  5.2440</t>
  </si>
  <si>
    <t>Volume_Medium      -0.07569    0.12114 -0.6248</t>
  </si>
  <si>
    <t>Volume_High        -0.42712    0.11423 -3.7393</t>
  </si>
  <si>
    <t>Speed_35           -0.10220    0.09668 -1.0570</t>
  </si>
  <si>
    <t>1|2 -1.4509  0.1634    -8.8780</t>
  </si>
  <si>
    <t>2|3 -0.6316  0.1528    -4.1348</t>
  </si>
  <si>
    <t>3|4  0.2394  0.1513     1.5827</t>
  </si>
  <si>
    <t xml:space="preserve">Residual Deviance: 1289.587 </t>
  </si>
  <si>
    <t xml:space="preserve">AIC: 1311.587 </t>
  </si>
  <si>
    <t>'log Lik.' -644.7933 (df=11)</t>
  </si>
  <si>
    <t>&gt; summary(mod3.2.entr); logLik(mod3.2.entr); coeftest(mod3.2.entr)</t>
  </si>
  <si>
    <t xml:space="preserve">    Speed_35 + AGE_35_44 + GEND_Female + GEND_Missing + btype_S + </t>
  </si>
  <si>
    <t xml:space="preserve">    btype_E + MODEROUTE_BIKE_Yes_Avoid + MODEROUTE_BIKE_Yes_AvoidAlt, </t>
  </si>
  <si>
    <t xml:space="preserve">                               Value Std. Error t value</t>
  </si>
  <si>
    <t>Island_small                -0.18359    0.09895 -1.8554</t>
  </si>
  <si>
    <t>Lane_1                       0.34464    0.10132  3.4017</t>
  </si>
  <si>
    <t>Facility_Shared              0.17016    0.13315  1.2779</t>
  </si>
  <si>
    <t>Facility_Ramps               0.20623    0.14524  1.4199</t>
  </si>
  <si>
    <t>Facility_Seperated           0.81419    0.15204  5.3551</t>
  </si>
  <si>
    <t>Volume_Medium               -0.12066    0.12404 -0.9727</t>
  </si>
  <si>
    <t>Volume_High                 -0.48735    0.11737 -4.1521</t>
  </si>
  <si>
    <t>Speed_35                    -0.06275    0.09862 -0.6363</t>
  </si>
  <si>
    <t>AGE_35_44                    0.35552    0.12834  2.7701</t>
  </si>
  <si>
    <t>GEND_Female                 -0.28594    0.10363 -2.7592</t>
  </si>
  <si>
    <t>GEND_Missing                -0.53790    0.30483 -1.7646</t>
  </si>
  <si>
    <t>btype_S                      0.48940    0.21336  2.2937</t>
  </si>
  <si>
    <t>btype_E                      0.34943    0.13209  2.6454</t>
  </si>
  <si>
    <t>MODEROUTE_BIKE_Yes_Avoid    -1.16187    0.20847 -5.5734</t>
  </si>
  <si>
    <t>MODEROUTE_BIKE_Yes_AvoidAlt -0.52246    0.12684 -4.1192</t>
  </si>
  <si>
    <t>1|2 -1.7721  0.1870    -9.4742</t>
  </si>
  <si>
    <t>2|3 -0.8499  0.1728    -4.9195</t>
  </si>
  <si>
    <t>3|4  0.1032  0.1703     0.6058</t>
  </si>
  <si>
    <t xml:space="preserve">Residual Deviance: 1207.50 </t>
  </si>
  <si>
    <t xml:space="preserve">AIC: 1243.50 </t>
  </si>
  <si>
    <t>'log Lik.' -603.75 (df=18)</t>
  </si>
  <si>
    <t>&gt; summary(mod3.0.circ); logLik(mod3.0.circ); coeftest(mod3.0.circ)</t>
  </si>
  <si>
    <t>polr(formula = OSUPCOMF_CIRC ~ 1, data = dat, method = "probit")</t>
  </si>
  <si>
    <t>1|2  -1.2310   0.0700   -17.5937</t>
  </si>
  <si>
    <t>2|3  -0.4813   0.0549    -8.7734</t>
  </si>
  <si>
    <t>3|4   0.3607   0.0539     6.6985</t>
  </si>
  <si>
    <t xml:space="preserve">Residual Deviance: 1477.212 </t>
  </si>
  <si>
    <t xml:space="preserve">AIC: 1483.212 </t>
  </si>
  <si>
    <t>'log Lik.' -738.606 (df=3)</t>
  </si>
  <si>
    <t>&gt; summary(mod3.1.circ); logLik(mod3.1.circ); coeftest(mod3.1.circ)</t>
  </si>
  <si>
    <t xml:space="preserve">polr(formula = OSUPCOMF_CIRC ~ Island_small + Lane_1 + Facility_Shared + </t>
  </si>
  <si>
    <t>Island_small       -0.19876    0.09394 -2.1158</t>
  </si>
  <si>
    <t>Lane_1              0.42668    0.09611  4.4393</t>
  </si>
  <si>
    <t>Facility_Shared     0.03654    0.12768  0.2862</t>
  </si>
  <si>
    <t>Facility_Ramps      0.16218    0.13850  1.1710</t>
  </si>
  <si>
    <t>Facility_Seperated  0.16918    0.13802  1.2257</t>
  </si>
  <si>
    <t>Volume_Medium      -0.14140    0.11666 -1.2121</t>
  </si>
  <si>
    <t>Volume_High        -0.37658    0.11022 -3.4166</t>
  </si>
  <si>
    <t>Speed_35           -0.11721    0.09329 -1.2564</t>
  </si>
  <si>
    <t>1|2 -1.3167  0.1558    -8.4497</t>
  </si>
  <si>
    <t>2|3 -0.5359  0.1491    -3.5942</t>
  </si>
  <si>
    <t>3|4  0.3425  0.1483     2.3086</t>
  </si>
  <si>
    <t xml:space="preserve">Residual Deviance: 1439.368 </t>
  </si>
  <si>
    <t xml:space="preserve">AIC: 1461.368 </t>
  </si>
  <si>
    <t>'log Lik.' -719.6841 (df=11)</t>
  </si>
  <si>
    <t>&gt; summary(mod3.2.circ); logLik(mod3.2.circ); coeftest(mod3.2.circ)</t>
  </si>
  <si>
    <t xml:space="preserve">    Speed_35 + HHINC_50 + ADULT + btype_S + btype_E + Crash + </t>
  </si>
  <si>
    <t xml:space="preserve">    MODEROUTE_BIKE_Yes_Avoid + MODEROUTE_BIKE_Yes_AvoidAlt + </t>
  </si>
  <si>
    <t xml:space="preserve">    ROUNDMODE_YesMore, data = dat, method = "probit")</t>
  </si>
  <si>
    <t xml:space="preserve">                                Value Std. Error  t value</t>
  </si>
  <si>
    <t>Island_small                -0.225478    0.09572 -2.35566</t>
  </si>
  <si>
    <t>Lane_1                       0.451095    0.09778  4.61344</t>
  </si>
  <si>
    <t>Facility_Shared              0.005222    0.13080  0.03992</t>
  </si>
  <si>
    <t>Facility_Ramps               0.124137    0.14210  0.87359</t>
  </si>
  <si>
    <t>Facility_Seperated           0.142111    0.13997  1.01528</t>
  </si>
  <si>
    <t>Volume_Medium               -0.193729    0.11956 -1.62040</t>
  </si>
  <si>
    <t>Volume_High                 -0.420082    0.11224 -3.74257</t>
  </si>
  <si>
    <t>Speed_35                    -0.100670    0.09469 -1.06313</t>
  </si>
  <si>
    <t>HHINC_50                    -0.464227    0.14690 -3.16009</t>
  </si>
  <si>
    <t>ADULT                       -0.090363    0.05218 -1.73162</t>
  </si>
  <si>
    <t>btype_S                      0.469085    0.20138  2.32938</t>
  </si>
  <si>
    <t>btype_E                      0.362349    0.12556  2.88575</t>
  </si>
  <si>
    <t>Crash                       -0.188274    0.10826 -1.73911</t>
  </si>
  <si>
    <t>MODEROUTE_BIKE_Yes_Avoid    -0.722554    0.20437 -3.53546</t>
  </si>
  <si>
    <t>MODEROUTE_BIKE_Yes_AvoidAlt -0.656115    0.12629 -5.19516</t>
  </si>
  <si>
    <t>ROUNDMODE_YesMore            0.370131    0.21694  1.70618</t>
  </si>
  <si>
    <t>1|2 -1.8311  0.2090    -8.7615</t>
  </si>
  <si>
    <t>2|3 -0.9589  0.1992    -4.8138</t>
  </si>
  <si>
    <t>3|4  0.0017  0.1962     0.0086</t>
  </si>
  <si>
    <t xml:space="preserve">Residual Deviance: 1355.687 </t>
  </si>
  <si>
    <t xml:space="preserve">AIC: 1393.687 </t>
  </si>
  <si>
    <t>'log Lik.' -677.8434 (df=19)</t>
  </si>
  <si>
    <t>&gt; summary(mod3.0.exit); logLik(mod3.0.exit); coeftest(mod3.0.exit)</t>
  </si>
  <si>
    <t>polr(formula = OSUPCOMF_EXIT ~ 1, data = dat, method = "probit")</t>
  </si>
  <si>
    <t>1|2  -1.5270   0.0822   -18.5710</t>
  </si>
  <si>
    <t>2|3  -0.8391   0.0599   -14.0080</t>
  </si>
  <si>
    <t>3|4  -0.0441   0.0526    -0.8392</t>
  </si>
  <si>
    <t xml:space="preserve">Residual Deviance: 1300.989 </t>
  </si>
  <si>
    <t xml:space="preserve">AIC: 1306.989 </t>
  </si>
  <si>
    <t>'log Lik.' -650.4947 (df=3)</t>
  </si>
  <si>
    <t>&gt; summary(mod3.1.exit); logLik(mod3.1.exit); coeftest(mod3.1.exit)</t>
  </si>
  <si>
    <t xml:space="preserve">polr(formula = OSUPCOMF_EXIT ~ Island_small + Lane_1 + Facility_Shared + </t>
  </si>
  <si>
    <t>Island_small       -0.09256    0.09781 -0.9463</t>
  </si>
  <si>
    <t>Lane_1              0.31317    0.09967  3.1420</t>
  </si>
  <si>
    <t>Facility_Shared     0.08874    0.13324  0.6660</t>
  </si>
  <si>
    <t>Facility_Ramps     -0.06681    0.14255 -0.4687</t>
  </si>
  <si>
    <t>Facility_Seperated  0.21766    0.14486  1.5025</t>
  </si>
  <si>
    <t>Volume_Medium      -0.15261    0.12233 -1.2476</t>
  </si>
  <si>
    <t>Volume_High        -0.34188    0.11479 -2.9784</t>
  </si>
  <si>
    <t>Speed_35           -0.02938    0.09732 -0.3019</t>
  </si>
  <si>
    <t>1|2 -1.5765  0.1670    -9.4424</t>
  </si>
  <si>
    <t>2|3 -0.8726  0.1564    -5.5798</t>
  </si>
  <si>
    <t>3|4 -0.0547  0.1535    -0.3564</t>
  </si>
  <si>
    <t xml:space="preserve">Residual Deviance: 1278.332 </t>
  </si>
  <si>
    <t xml:space="preserve">AIC: 1300.332 </t>
  </si>
  <si>
    <t>'log Lik.' -639.1662 (df=11)</t>
  </si>
  <si>
    <t>&gt; summary(mod3.2.exit); logLik(mod3.2.exit); coeftest(mod3.2.exit)</t>
  </si>
  <si>
    <t xml:space="preserve">    Speed_35 + AGE_65 + EDUC_LessBAc + EDUC_Bach + HHINC_50 + </t>
  </si>
  <si>
    <t xml:space="preserve">    ADULT + I(btype_S + btype_E) + MODEROUTE_BIKE_Yes_Avoid + </t>
  </si>
  <si>
    <t xml:space="preserve">    MODEROUTE_BIKE_Yes_AvoidAlt, data = dat, method = "probit")</t>
  </si>
  <si>
    <t>Island_small                -0.15393    0.10081 -1.5269</t>
  </si>
  <si>
    <t>Lane_1                       0.38696    0.10327  3.7472</t>
  </si>
  <si>
    <t>Facility_Shared              0.05271    0.13702  0.3847</t>
  </si>
  <si>
    <t>Facility_Ramps              -0.13342    0.14676 -0.9091</t>
  </si>
  <si>
    <t>Facility_Seperated           0.21645    0.14878  1.4548</t>
  </si>
  <si>
    <t>Volume_Medium               -0.26377    0.12640 -2.0869</t>
  </si>
  <si>
    <t>Volume_High                 -0.37632    0.11785 -3.1931</t>
  </si>
  <si>
    <t>Speed_35                     0.03128    0.10008  0.3126</t>
  </si>
  <si>
    <t>AGE_65                      -0.43487    0.13317 -3.2656</t>
  </si>
  <si>
    <t>EDUC_LessBAc                 0.83318    0.25575  3.2578</t>
  </si>
  <si>
    <t>EDUC_Bach                    0.21705    0.10176  2.1331</t>
  </si>
  <si>
    <t>HHINC_50                    -0.52705    0.16007 -3.2925</t>
  </si>
  <si>
    <t>ADULT                       -0.17345    0.05566 -3.1160</t>
  </si>
  <si>
    <t>I(btype_S + btype_E)         0.50907    0.12236  4.1603</t>
  </si>
  <si>
    <t>MODEROUTE_BIKE_Yes_Avoid    -0.97219    0.20233 -4.8050</t>
  </si>
  <si>
    <t>MODEROUTE_BIKE_Yes_AvoidAlt -0.53588    0.12678 -4.2267</t>
  </si>
  <si>
    <t>1|2 -2.1807  0.2280    -9.5630</t>
  </si>
  <si>
    <t>2|3 -1.4030  0.2154    -6.5124</t>
  </si>
  <si>
    <t>3|4 -0.4887  0.2110    -2.3159</t>
  </si>
  <si>
    <t xml:space="preserve">Residual Deviance: 1183.772 </t>
  </si>
  <si>
    <t xml:space="preserve">AIC: 1221.772 </t>
  </si>
  <si>
    <t>'log Lik.' -591.8861 (df=19)</t>
  </si>
  <si>
    <t>&gt; summary(mod3.0.side); logLik(mod3.0.side); coeftest(mod3.0.side)</t>
  </si>
  <si>
    <t>polr(formula = OSUPCOMF_SIDE ~ 1, data = dat, method = "probit")</t>
  </si>
  <si>
    <t>1|2  -0.8266   0.0597   -13.8537</t>
  </si>
  <si>
    <t>2|3   0.0044   0.0526     0.0839</t>
  </si>
  <si>
    <t>3|4   0.5623   0.0557    10.0901</t>
  </si>
  <si>
    <t xml:space="preserve">Residual Deviance: 1558.351 </t>
  </si>
  <si>
    <t xml:space="preserve">AIC: 1564.351 </t>
  </si>
  <si>
    <t>'log Lik.' -779.1753 (df=3)</t>
  </si>
  <si>
    <t>&gt; summary(mod3.1.side); logLik(mod3.1.side); coeftest(mod3.1.side)</t>
  </si>
  <si>
    <t xml:space="preserve">polr(formula = OSUPCOMF_SIDE ~ Island_small + Lane_1 + Facility_Shared + </t>
  </si>
  <si>
    <t>Island_small       -0.25898    0.09307 -2.7827</t>
  </si>
  <si>
    <t>Lane_1             -0.10624    0.09489 -1.1196</t>
  </si>
  <si>
    <t>Facility_Shared     0.11230    0.12629  0.8892</t>
  </si>
  <si>
    <t>Facility_Ramps      0.18817    0.13769  1.3667</t>
  </si>
  <si>
    <t>Facility_Seperated  0.13745    0.13709  1.0026</t>
  </si>
  <si>
    <t>Volume_Medium      -0.21326    0.11551 -1.8462</t>
  </si>
  <si>
    <t>Volume_High        -0.25824    0.10933 -2.3621</t>
  </si>
  <si>
    <t>Speed_35            0.05648    0.09287  0.6082</t>
  </si>
  <si>
    <t>1|2 -1.0434  0.1498    -6.9664</t>
  </si>
  <si>
    <t>2|3 -0.1983  0.1464    -1.3546</t>
  </si>
  <si>
    <t>3|4  0.3716  0.1468     2.5316</t>
  </si>
  <si>
    <t xml:space="preserve">Residual Deviance: 1538.021 </t>
  </si>
  <si>
    <t xml:space="preserve">AIC: 1560.021 </t>
  </si>
  <si>
    <t>'log Lik.' -769.0105 (df=11)</t>
  </si>
  <si>
    <t>&gt; summary(mod3.2.side); logLik(mod3.2.side); coeftest(mod3.2.side)</t>
  </si>
  <si>
    <t xml:space="preserve">    Speed_35 + STUD_Yes + WORK_No + BIKES + ADULT + I(MODEUSE2_BIKE_Never + </t>
  </si>
  <si>
    <t xml:space="preserve">    MODEUSE2_BIKE_Few) + MODEUSE2_BIKE_Week + I(btype_S + btype_E) + </t>
  </si>
  <si>
    <t xml:space="preserve">    Crash + ROUNDMODE_YesLess, data = dat, method = "probit")</t>
  </si>
  <si>
    <t xml:space="preserve">                                              Value Std. Error t value</t>
  </si>
  <si>
    <t>Island_small                               -0.24938    0.09441 -2.6415</t>
  </si>
  <si>
    <t>Lane_1                                     -0.08970    0.09676 -0.9270</t>
  </si>
  <si>
    <t>Facility_Shared                             0.12085    0.12865  0.9394</t>
  </si>
  <si>
    <t>Facility_Ramps                              0.24541    0.13972  1.7564</t>
  </si>
  <si>
    <t>Facility_Seperated                          0.16710    0.13949  1.1980</t>
  </si>
  <si>
    <t>Volume_Medium                              -0.21630    0.11682 -1.8516</t>
  </si>
  <si>
    <t>Volume_High                                -0.26498    0.11078 -2.3918</t>
  </si>
  <si>
    <t>Speed_35                                    0.05726    0.09399  0.6092</t>
  </si>
  <si>
    <t>STUD_Yes                                    0.32883    0.17306  1.9001</t>
  </si>
  <si>
    <t>WORK_No                                    -0.21254    0.11139 -1.9081</t>
  </si>
  <si>
    <t>BIKES                                      -0.10662    0.03470 -3.0729</t>
  </si>
  <si>
    <t>ADULT                                       0.11664    0.05525  2.1114</t>
  </si>
  <si>
    <t>I(MODEUSE2_BIKE_Never + MODEUSE2_BIKE_Few)  0.46778    0.14277  3.2765</t>
  </si>
  <si>
    <t>MODEUSE2_BIKE_Week                          0.18351    0.10487  1.7499</t>
  </si>
  <si>
    <t>I(btype_S + btype_E)                       -0.22883    0.10867 -2.1057</t>
  </si>
  <si>
    <t>Crash                                      -0.18422    0.10863 -1.6959</t>
  </si>
  <si>
    <t>ROUNDMODE_YesLess                           0.39158    0.21889  1.7889</t>
  </si>
  <si>
    <t>1|2 -1.1588  0.2269    -5.1071</t>
  </si>
  <si>
    <t>2|3 -0.2629  0.2243    -1.1723</t>
  </si>
  <si>
    <t>3|4  0.3500  0.2243     1.5603</t>
  </si>
  <si>
    <t xml:space="preserve">Residual Deviance: 1475.776 </t>
  </si>
  <si>
    <t xml:space="preserve">AIC: 1515.776 </t>
  </si>
  <si>
    <t>'log Lik.' -737.8879 (df=20)</t>
  </si>
  <si>
    <t>&gt; summary(mod3.0.cros); logLik(mod3.0.cros); coeftest(mod3.0.cros)</t>
  </si>
  <si>
    <t>polr(formula = OSUPCOMF_CROS ~ 1, data = dat, method = "probit")</t>
  </si>
  <si>
    <t>1|2  -0.8082   0.0593   -13.6219</t>
  </si>
  <si>
    <t>2|3   0.0838   0.0527     1.5921</t>
  </si>
  <si>
    <t>3|4   0.9036   0.0612    14.7679</t>
  </si>
  <si>
    <t xml:space="preserve">Residual Deviance: 1545.877 </t>
  </si>
  <si>
    <t xml:space="preserve">AIC: 1551.877 </t>
  </si>
  <si>
    <t>'log Lik.' -772.9383 (df=3)</t>
  </si>
  <si>
    <t>&gt; summary(mod3.1.cros); logLik(mod3.1.cros); coeftest(mod3.1.cros)</t>
  </si>
  <si>
    <t xml:space="preserve">polr(formula = OSUPCOMF_CROS ~ Island_small + Lane_1 + Facility_Shared + </t>
  </si>
  <si>
    <t>Island_small       -0.28483    0.09217 -3.0902</t>
  </si>
  <si>
    <t>Lane_1              0.09728    0.09387  1.0363</t>
  </si>
  <si>
    <t>Facility_Shared     0.11013    0.12521  0.8796</t>
  </si>
  <si>
    <t>Facility_Ramps     -0.11409    0.13614 -0.8381</t>
  </si>
  <si>
    <t>Facility_Seperated -0.06458    0.13578 -0.4756</t>
  </si>
  <si>
    <t>Volume_Medium      -0.18904    0.11436 -1.6530</t>
  </si>
  <si>
    <t>Volume_High        -0.28672    0.10817 -2.6508</t>
  </si>
  <si>
    <t>Speed_35           -0.02583    0.09189 -0.2811</t>
  </si>
  <si>
    <t>1|2 -1.1038  0.1495    -7.3847</t>
  </si>
  <si>
    <t>2|3 -0.1907  0.1450    -1.3153</t>
  </si>
  <si>
    <t>3|4  0.6495  0.1469     4.4208</t>
  </si>
  <si>
    <t xml:space="preserve">Residual Deviance: 1522.433 </t>
  </si>
  <si>
    <t xml:space="preserve">AIC: 1544.433 </t>
  </si>
  <si>
    <t>'log Lik.' -761.2166 (df=11)</t>
  </si>
  <si>
    <t>&gt; summary(mod3.2.cros); logLik(mod3.2.cros); coeftest(mod3.2.cros)</t>
  </si>
  <si>
    <t xml:space="preserve">    Speed_35 + GEND_Female + GEND_Missing + EDUC_LessBAc + I(MODEUSE2_BIKE_Never + </t>
  </si>
  <si>
    <t xml:space="preserve">    MODEUSE2_BIKE_Few) + MODEUSE2_BIKE_Week + Crash + MODEROUND_BIKE_Always + </t>
  </si>
  <si>
    <t>Island_small                               -0.30575    0.09343 -3.2723</t>
  </si>
  <si>
    <t>Lane_1                                      0.07502    0.09546  0.7859</t>
  </si>
  <si>
    <t>Facility_Shared                             0.16624    0.12733  1.3056</t>
  </si>
  <si>
    <t>Facility_Ramps                             -0.11996    0.13832 -0.8672</t>
  </si>
  <si>
    <t>Facility_Seperated                         -0.06868    0.13750 -0.4995</t>
  </si>
  <si>
    <t>Volume_Medium                              -0.24394    0.11636 -2.0964</t>
  </si>
  <si>
    <t>Volume_High                                -0.31682    0.11025 -2.8736</t>
  </si>
  <si>
    <t>Speed_35                                    0.01808    0.09312  0.1941</t>
  </si>
  <si>
    <t>GEND_Female                                 0.16996    0.10044  1.6921</t>
  </si>
  <si>
    <t>GEND_Missing                               -0.78507    0.31360 -2.5034</t>
  </si>
  <si>
    <t>EDUC_LessBAc                                0.43537    0.21067  2.0666</t>
  </si>
  <si>
    <t>I(MODEUSE2_BIKE_Never + MODEUSE2_BIKE_Few)  0.41999    0.13511  3.1085</t>
  </si>
  <si>
    <t>MODEUSE2_BIKE_Week                          0.34328    0.10599  3.2388</t>
  </si>
  <si>
    <t>Crash                                      -0.27338    0.11030 -2.4786</t>
  </si>
  <si>
    <t>MODEROUND_BIKE_Always                      -0.25032    0.12320 -2.0318</t>
  </si>
  <si>
    <t>MODEROUTE_BIKE_Yes_Avoid                   -0.56147    0.20816 -2.6973</t>
  </si>
  <si>
    <t>MODEROUTE_BIKE_Yes_AvoidAlt                -0.22122    0.12522 -1.7666</t>
  </si>
  <si>
    <t>ROUNDMODE_YesMore                           0.50037    0.20801  2.4055</t>
  </si>
  <si>
    <t>1|2 -1.0898  0.1677    -6.4989</t>
  </si>
  <si>
    <t>2|3 -0.1185  0.1637    -0.7235</t>
  </si>
  <si>
    <t>3|4  0.7771  0.1666     4.6645</t>
  </si>
  <si>
    <t xml:space="preserve">Residual Deviance: 1460.211 </t>
  </si>
  <si>
    <t xml:space="preserve">AIC: 1502.211 </t>
  </si>
  <si>
    <t>'log Lik.' -730.1055 (df=21)</t>
  </si>
  <si>
    <t>&gt; summary(mod4.0, standardized=T, fit.measures=T, rsquare=T)</t>
  </si>
  <si>
    <t>lavaan 0.6-9 ended normally after 19 iterations</t>
  </si>
  <si>
    <t xml:space="preserve">  Estimator                                       DWLS</t>
  </si>
  <si>
    <t xml:space="preserve">  Optimization method                           NLMINB</t>
  </si>
  <si>
    <t xml:space="preserve">  Number of model parameters                        21</t>
  </si>
  <si>
    <t xml:space="preserve">                                                      </t>
  </si>
  <si>
    <t xml:space="preserve">  Number of observations                           568</t>
  </si>
  <si>
    <t>Model Test User Model:</t>
  </si>
  <si>
    <t xml:space="preserve">                                              Standard      Robust</t>
  </si>
  <si>
    <t xml:space="preserve">  Test Statistic                                 0.000       2.622</t>
  </si>
  <si>
    <t xml:space="preserve">  Degrees of freedom                                12          12</t>
  </si>
  <si>
    <t xml:space="preserve">  P-value (Chi-square)                           1.000       0.998</t>
  </si>
  <si>
    <t xml:space="preserve">  Scaling correction factor                                  0.732</t>
  </si>
  <si>
    <t xml:space="preserve">  Shift parameter                                            2.622</t>
  </si>
  <si>
    <t xml:space="preserve">       simple second-order correction                             </t>
  </si>
  <si>
    <t>Model Test Baseline Model:</t>
  </si>
  <si>
    <t xml:space="preserve">  Test statistic                              6857.726    4200.406</t>
  </si>
  <si>
    <t xml:space="preserve">  Degrees of freedom                                15          15</t>
  </si>
  <si>
    <t xml:space="preserve">  P-value                                        0.000       0.000</t>
  </si>
  <si>
    <t xml:space="preserve">  Scaling correction factor                                  1.635</t>
  </si>
  <si>
    <t>User Model versus Baseline Model:</t>
  </si>
  <si>
    <t xml:space="preserve">  Comparative Fit Index (CFI)                    1.000       1.000</t>
  </si>
  <si>
    <t xml:space="preserve">  Tucker-Lewis Index (TLI)                       1.002       1.003</t>
  </si>
  <si>
    <t xml:space="preserve">                                                                  </t>
  </si>
  <si>
    <t xml:space="preserve">  Robust Comparative Fit Index (CFI)                            NA</t>
  </si>
  <si>
    <t xml:space="preserve">  Robust Tucker-Lewis Index (TLI)                               NA</t>
  </si>
  <si>
    <t>Root Mean Square Error of Approximation:</t>
  </si>
  <si>
    <t xml:space="preserve">  RMSEA                                          0.000       0.000</t>
  </si>
  <si>
    <t xml:space="preserve">  90 Percent confidence interval - lower         0.000       0.000</t>
  </si>
  <si>
    <t xml:space="preserve">  90 Percent confidence interval - upper         0.000       0.000</t>
  </si>
  <si>
    <t xml:space="preserve">  P-value RMSEA &lt;= 0.05                          1.000       1.000</t>
  </si>
  <si>
    <t xml:space="preserve">  Robust RMSEA                                                  NA</t>
  </si>
  <si>
    <t xml:space="preserve">  90 Percent confidence interval - lower                     0.000</t>
  </si>
  <si>
    <t xml:space="preserve">  90 Percent confidence interval - upper                     0.000</t>
  </si>
  <si>
    <t>Standardized Root Mean Square Residual:</t>
  </si>
  <si>
    <t xml:space="preserve">  SRMR                                           0.000       0.000</t>
  </si>
  <si>
    <t>Parameter Estimates:</t>
  </si>
  <si>
    <t xml:space="preserve">  Standard errors                           Robust.sem</t>
  </si>
  <si>
    <t xml:space="preserve">  Information                                 Expected</t>
  </si>
  <si>
    <t xml:space="preserve">  Information saturated (h1) model        Unstructured</t>
  </si>
  <si>
    <t>Covariances:</t>
  </si>
  <si>
    <t>Thresholds:</t>
  </si>
  <si>
    <t>Variances:</t>
  </si>
  <si>
    <t>Scales y*:</t>
  </si>
  <si>
    <t>Warning message:</t>
  </si>
  <si>
    <t>In parameterEstimates(object, ci = ci, standardized = standardized,  :</t>
  </si>
  <si>
    <t xml:space="preserve">  lavaan WARNING: rsquare = TRUE, but there are no dependent variables</t>
  </si>
  <si>
    <t>&gt; summary(mod4.1, standardized=T, fit.measures=T, rsquare=T)</t>
  </si>
  <si>
    <t>lavaan 0.6-9 ended normally after 26 iterations</t>
  </si>
  <si>
    <t xml:space="preserve">  Number of model parameters                        20</t>
  </si>
  <si>
    <t xml:space="preserve">  Test Statistic                                 0.000       2.709</t>
  </si>
  <si>
    <t xml:space="preserve">  Degrees of freedom                                13          13</t>
  </si>
  <si>
    <t xml:space="preserve">  P-value (Chi-square)                           1.000       0.999</t>
  </si>
  <si>
    <t xml:space="preserve">  Scaling correction factor                                  0.724</t>
  </si>
  <si>
    <t xml:space="preserve">  Shift parameter                                            2.709</t>
  </si>
  <si>
    <t>Regressions:</t>
  </si>
  <si>
    <t>R-Square:</t>
  </si>
  <si>
    <t>&gt; summary(mod4.2, standardized=T, fit.measures=T, rsquare=T)</t>
  </si>
  <si>
    <t>lavaan 0.6-9 ended normally after 61 iterations</t>
  </si>
  <si>
    <t xml:space="preserve">  Number of model parameters                        63</t>
  </si>
  <si>
    <t xml:space="preserve">  Test Statistic                                 0.000      10.075</t>
  </si>
  <si>
    <t xml:space="preserve">  Degrees of freedom                                18          18</t>
  </si>
  <si>
    <t xml:space="preserve">  P-value (Chi-square)                           1.000       0.929</t>
  </si>
  <si>
    <t xml:space="preserve">  Scaling correction factor                                  2.271</t>
  </si>
  <si>
    <t xml:space="preserve">  Shift parameter                                           10.075</t>
  </si>
  <si>
    <t xml:space="preserve">  Test statistic                              6333.985    3968.443</t>
  </si>
  <si>
    <t xml:space="preserve">  Scaling correction factor                                  1.598</t>
  </si>
  <si>
    <t xml:space="preserve">  Tucker-Lewis Index (TLI)                       1.002       1.002</t>
  </si>
  <si>
    <t xml:space="preserve">  90 Percent confidence interval - upper         0.000       0.011</t>
  </si>
  <si>
    <t xml:space="preserve">  90 Percent confidence interval - upper                        NA</t>
  </si>
  <si>
    <t>&gt; summary(mod4.4, standardized=T, fit.measures=T, rsquare=T)</t>
  </si>
  <si>
    <t>lavaan 0.6-9 ended normally after 74 iterations</t>
  </si>
  <si>
    <t xml:space="preserve">  Number of model parameters                        95</t>
  </si>
  <si>
    <t xml:space="preserve">  Test Statistic                                95.215      91.318</t>
  </si>
  <si>
    <t xml:space="preserve">  Degrees of freedom                                82          82</t>
  </si>
  <si>
    <t xml:space="preserve">  P-value (Chi-square)                           0.151       0.226</t>
  </si>
  <si>
    <t xml:space="preserve">  Scaling correction factor                                  1.715</t>
  </si>
  <si>
    <t xml:space="preserve">  Shift parameter                                           35.809</t>
  </si>
  <si>
    <t xml:space="preserve">  Test statistic                              4314.649    2908.894</t>
  </si>
  <si>
    <t xml:space="preserve">  Scaling correction factor                                  1.486</t>
  </si>
  <si>
    <t xml:space="preserve">  Comparative Fit Index (CFI)                    0.997       0.997</t>
  </si>
  <si>
    <t xml:space="preserve">  Tucker-Lewis Index (TLI)                       0.999       0.999</t>
  </si>
  <si>
    <t xml:space="preserve">  RMSEA                                          0.017       0.014</t>
  </si>
  <si>
    <t xml:space="preserve">  90 Percent confidence interval - upper         0.030       0.028</t>
  </si>
  <si>
    <t xml:space="preserve">  SRMR                                           0.004       0.004</t>
  </si>
  <si>
    <t>Std. Error</t>
  </si>
  <si>
    <t>t value</t>
  </si>
  <si>
    <t>Estimate</t>
  </si>
  <si>
    <t>Pr(&gt;|t|)</t>
  </si>
  <si>
    <t>Island_small</t>
  </si>
  <si>
    <t>**</t>
  </si>
  <si>
    <t>Lane_1</t>
  </si>
  <si>
    <t>***</t>
  </si>
  <si>
    <t>Facility_Shared</t>
  </si>
  <si>
    <t>*</t>
  </si>
  <si>
    <t>Facility_Ramps</t>
  </si>
  <si>
    <t>Facility_Seperated</t>
  </si>
  <si>
    <t>Volume_Medium</t>
  </si>
  <si>
    <t>Volume_High</t>
  </si>
  <si>
    <t>Speed_35</t>
  </si>
  <si>
    <t>.</t>
  </si>
  <si>
    <t>GEND_Female</t>
  </si>
  <si>
    <t>GEND_Missing</t>
  </si>
  <si>
    <t>HHINC_50</t>
  </si>
  <si>
    <t>HHINC_Missing</t>
  </si>
  <si>
    <t>btype_S</t>
  </si>
  <si>
    <t>btype_E</t>
  </si>
  <si>
    <t>MODEROUTE_BIKE_Yes_Avoid</t>
  </si>
  <si>
    <t>MODEROUTE_BIKE_Yes_AvoidAlt</t>
  </si>
  <si>
    <t>ROUNDMODE_YesLess</t>
  </si>
  <si>
    <t>OSUPCOMF_ENTR.L</t>
  </si>
  <si>
    <t>OSUPCOMF_ENTR.Q</t>
  </si>
  <si>
    <t>OSUPCOMF_ENTR.C</t>
  </si>
  <si>
    <t>OSUPCOMF_CIRC.L</t>
  </si>
  <si>
    <t>&lt; 2.2e-16</t>
  </si>
  <si>
    <t>OSUPCOMF_CIRC.Q</t>
  </si>
  <si>
    <t>OSUPCOMF_CIRC.C</t>
  </si>
  <si>
    <t>OSUPCOMF_EXIT.L</t>
  </si>
  <si>
    <t>OSUPCOMF_EXIT.Q</t>
  </si>
  <si>
    <t>OSUPCOMF_EXIT.C</t>
  </si>
  <si>
    <t>OSUPCOMF_SIDE.L</t>
  </si>
  <si>
    <t>OSUPCOMF_SIDE.Q</t>
  </si>
  <si>
    <t>OSUPCOMF_SIDE.C</t>
  </si>
  <si>
    <t>OSUPCOMF_CROS.L</t>
  </si>
  <si>
    <t>OSUPCOMF_CROS.Q</t>
  </si>
  <si>
    <t>OSUPCOMF_CROS.C</t>
  </si>
  <si>
    <t>RaceOther</t>
  </si>
  <si>
    <t>CARS</t>
  </si>
  <si>
    <t>I(btype_S + btype_E)</t>
  </si>
  <si>
    <t>Crash</t>
  </si>
  <si>
    <t>AGE_35_44</t>
  </si>
  <si>
    <t>ADULT</t>
  </si>
  <si>
    <t>ROUNDMODE_YesMore</t>
  </si>
  <si>
    <t>AGE_65</t>
  </si>
  <si>
    <t>EDUC_LessBAc</t>
  </si>
  <si>
    <t>EDUC_Bach</t>
  </si>
  <si>
    <t>STUD_Yes</t>
  </si>
  <si>
    <t>WORK_No</t>
  </si>
  <si>
    <t>BIKES</t>
  </si>
  <si>
    <t>MODEUSE2_BIKE_Week</t>
  </si>
  <si>
    <t>I(MODEUSE2_BIKE_Never + MODEUSE2_BIKE_Few)</t>
  </si>
  <si>
    <t>MODEROUND_BIKE_Always</t>
  </si>
  <si>
    <t>Std.Err</t>
  </si>
  <si>
    <t>z-value</t>
  </si>
  <si>
    <t>P(&gt;|z|)</t>
  </si>
  <si>
    <t>Std.lv</t>
  </si>
  <si>
    <t>Std.all</t>
  </si>
  <si>
    <t>OSUPCOMFALL ~~</t>
  </si>
  <si>
    <t>OSUPCOMF_ENTR</t>
  </si>
  <si>
    <t>OSUPCOMF_CIRC</t>
  </si>
  <si>
    <t>OSUPCOMF_EXIT</t>
  </si>
  <si>
    <t>OSUPCOMF_SIDE</t>
  </si>
  <si>
    <t>OSUPCOMF_CROS</t>
  </si>
  <si>
    <t>OSUPCOMF_ENTR ~~</t>
  </si>
  <si>
    <t>OSUPCOMF_CIRC ~~</t>
  </si>
  <si>
    <t>OSUPCOMF_EXIT ~~</t>
  </si>
  <si>
    <t>OSUPCOMF_SIDE ~~</t>
  </si>
  <si>
    <t>OSUPCOMFALL</t>
  </si>
  <si>
    <t>OSUPCOMFALL|t1</t>
  </si>
  <si>
    <t>OSUPCOMFALL|t2</t>
  </si>
  <si>
    <t>OSUPCOMFALL|t3</t>
  </si>
  <si>
    <t>OSUPCOMF_ENTR|</t>
  </si>
  <si>
    <t>OSUPCOMF_CIRC|</t>
  </si>
  <si>
    <t>OSUPCOMF_EXIT|</t>
  </si>
  <si>
    <t>OSUPCOMF_SIDE|</t>
  </si>
  <si>
    <t>OSUPCOMF_CROS|</t>
  </si>
  <si>
    <t>OSUPCOMFALL ~</t>
  </si>
  <si>
    <t>.OSUPCOMFALL</t>
  </si>
  <si>
    <t>Facility_Shard</t>
  </si>
  <si>
    <t>Facility_Sprtd</t>
  </si>
  <si>
    <t>OSUPCOMF_ENTR ~</t>
  </si>
  <si>
    <t>OSUPCOMF_CIRC ~</t>
  </si>
  <si>
    <t>OSUPCOMF_EXIT ~</t>
  </si>
  <si>
    <t>OSUPCOMF_SIDE ~</t>
  </si>
  <si>
    <t>OSUPCOMF_CROS ~</t>
  </si>
  <si>
    <t>.OSUPCOMF_ENTR ~~</t>
  </si>
  <si>
    <t>.OSUPCOMF_CIRC</t>
  </si>
  <si>
    <t>.OSUPCOMF_EXIT</t>
  </si>
  <si>
    <t>.OSUPCOMF_SIDE</t>
  </si>
  <si>
    <t>.OSUPCOMF_CROS</t>
  </si>
  <si>
    <t>.OSUPCOMF_CIRC ~~</t>
  </si>
  <si>
    <t>.OSUPCOMF_EXIT ~~</t>
  </si>
  <si>
    <t>.OSUPCOMF_SIDE ~~</t>
  </si>
  <si>
    <t>.OSUPCOMF_ENTR</t>
  </si>
  <si>
    <t>&gt; summary(mod4.3, standardized=T, fit.measures=T, rsquare=T)</t>
  </si>
  <si>
    <t>lavaan 0.6-9 ended normally after 71 iterations</t>
  </si>
  <si>
    <t xml:space="preserve">  Number of model parameters                        96</t>
  </si>
  <si>
    <t xml:space="preserve">  Test Statistic                               102.427      98.471</t>
  </si>
  <si>
    <t xml:space="preserve">  Degrees of freedom                                87          87</t>
  </si>
  <si>
    <t xml:space="preserve">  P-value (Chi-square)                           0.124       0.188</t>
  </si>
  <si>
    <t xml:space="preserve">  Scaling correction factor                                  1.690</t>
  </si>
  <si>
    <t xml:space="preserve">  Shift parameter                                           37.881</t>
  </si>
  <si>
    <t xml:space="preserve">  Test statistic                              4294.100    2899.295</t>
  </si>
  <si>
    <t xml:space="preserve">  Scaling correction factor                                  1.484</t>
  </si>
  <si>
    <t xml:space="preserve">  Comparative Fit Index (CFI)                    0.996       0.996</t>
  </si>
  <si>
    <t xml:space="preserve">  RMSEA                                          0.018       0.015</t>
  </si>
  <si>
    <t xml:space="preserve">  90 Percent confidence interval - upper         0.030       0.029</t>
  </si>
  <si>
    <t xml:space="preserve">  SRMR                                           0.006       0.006</t>
  </si>
  <si>
    <t>MODEROUTE_BIKE</t>
  </si>
  <si>
    <t>MODEUSE2_BIKE_</t>
  </si>
  <si>
    <t>ROUNDMODE_YsLs</t>
  </si>
  <si>
    <t>ROUNDMODE_YsMr</t>
  </si>
  <si>
    <t>Est.</t>
  </si>
  <si>
    <t>p</t>
  </si>
  <si>
    <t>S.E.</t>
  </si>
  <si>
    <t>Overall</t>
  </si>
  <si>
    <t>Entering the roundabout</t>
  </si>
  <si>
    <t>Circulating within the roundabout</t>
  </si>
  <si>
    <t>Exiting the roundabout</t>
  </si>
  <si>
    <t>On the sidewalk</t>
  </si>
  <si>
    <t>In the crosswalk</t>
  </si>
  <si>
    <t>Personal characteristics</t>
  </si>
  <si>
    <t>Roundabout attributes</t>
  </si>
  <si>
    <t>Comfort scenarios</t>
  </si>
  <si>
    <t>Age: 65 years or above</t>
  </si>
  <si>
    <t>Gender: Female</t>
  </si>
  <si>
    <t>Gender: Other</t>
  </si>
  <si>
    <t>Student status: Yes</t>
  </si>
  <si>
    <t>Worker status: No</t>
  </si>
  <si>
    <t>Household income: Less than $49,999</t>
  </si>
  <si>
    <t>Type of cyclist: Strong and fearless</t>
  </si>
  <si>
    <t>Type of cyclist: Enthused and confident</t>
  </si>
  <si>
    <t>Number of bicycles available at home</t>
  </si>
  <si>
    <t>Number of adults (age 18+) in household</t>
  </si>
  <si>
    <t>Crash experience: Hit, or Nearly Hit</t>
  </si>
  <si>
    <t>Roundabouts affect route choice: Yes, avoid</t>
  </si>
  <si>
    <t>Roundabouts affect mode choice: Yes, bicycle less</t>
  </si>
  <si>
    <t>Roundabouts affect mode choice: Yes, bicycle more</t>
  </si>
  <si>
    <t>Education level: Less than a bachelor's or associate degree</t>
  </si>
  <si>
    <t>Bicycle use frequency: Less than 4 days a week</t>
  </si>
  <si>
    <t>Central island diameter</t>
  </si>
  <si>
    <t>Circulating travel lanes</t>
  </si>
  <si>
    <t>Bicycle facility type</t>
  </si>
  <si>
    <t>Traffic volume</t>
  </si>
  <si>
    <t>Approach speed limit</t>
  </si>
  <si>
    <t>Small (80ft) central island</t>
  </si>
  <si>
    <t>Large (120ft) central island</t>
  </si>
  <si>
    <t>One travel lane</t>
  </si>
  <si>
    <t>Two travel lanes</t>
  </si>
  <si>
    <t>No bicycle facilities</t>
  </si>
  <si>
    <t>Shared lane bicycle markings &amp; signs</t>
  </si>
  <si>
    <t>Bicycle ramps to the sidewalk</t>
  </si>
  <si>
    <t>Separated bicycle lanes</t>
  </si>
  <si>
    <t>Low traffic volumes</t>
  </si>
  <si>
    <t>Medium traffic volumes</t>
  </si>
  <si>
    <t>High traffic volumes</t>
  </si>
  <si>
    <t>25mph speed limit</t>
  </si>
  <si>
    <t>35mph speed limit</t>
  </si>
  <si>
    <t>―</t>
  </si>
  <si>
    <t>Variables</t>
  </si>
  <si>
    <t>&gt; ########################################</t>
  </si>
  <si>
    <t>&gt; # Descriptive analysis</t>
  </si>
  <si>
    <t>&gt; # Tables of comfort: overall, 5x situations</t>
  </si>
  <si>
    <t>&gt; table(dat$OSUPCOMFALL)</t>
  </si>
  <si>
    <t>&gt; table(dat$OSUPCOMF_ENTR)</t>
  </si>
  <si>
    <t>&gt; table(dat$OSUPCOMF_CIRC)</t>
  </si>
  <si>
    <t>&gt; table(dat$OSUPCOMF_EXIT)</t>
  </si>
  <si>
    <t>&gt; table(dat$OSUPCOMF_SIDE)</t>
  </si>
  <si>
    <t>&gt; table(dat$OSUPCOMF_CROS)</t>
  </si>
  <si>
    <t>&gt; # Tables of overall comfort, by roundabout attributes</t>
  </si>
  <si>
    <t>&gt; # Tables of overall comfort, by personal characteristics</t>
  </si>
  <si>
    <t>Very comfortable</t>
  </si>
  <si>
    <t>Very uncomfortable</t>
  </si>
  <si>
    <t>Somewhat uncomfortable</t>
  </si>
  <si>
    <t>Somewhat comfortable</t>
  </si>
  <si>
    <t>Total</t>
  </si>
  <si>
    <t>Type of cyclist</t>
  </si>
  <si>
    <t>Strong and fearless</t>
  </si>
  <si>
    <t>Enthused and confident</t>
  </si>
  <si>
    <t>Interested but concerned</t>
  </si>
  <si>
    <t>&gt; table(dat$Island_small, dat$OSUPCOMFALL)[2,]; table(dat$Island_large, dat$OSUPCOMFALL)[2,]</t>
  </si>
  <si>
    <t>&gt; table(dat$Lane_1, dat$OSUPCOMFALL)[2,]; table(dat$Lane_2, dat$OSUPCOMFALL)[2,]</t>
  </si>
  <si>
    <t>&gt; table(dat$Facility_No, dat$OSUPCOMFALL)[2,]; table(dat$Facility_Shared, dat$OSUPCOMFALL)[2,]; table(dat$Facility_Ramps, dat$OSUPCOMFALL)[2,]; table(dat$Facility_Seperated, dat$OSUPCOMFALL)[2,]</t>
  </si>
  <si>
    <t>&gt; table(dat$Volume_Low, dat$OSUPCOMFALL)[2,]; table(dat$Volume_Medium, dat$OSUPCOMFALL)[2,]; table(dat$Volume_High, dat$OSUPCOMFALL)[2,]</t>
  </si>
  <si>
    <t>&gt; table(dat$Speed_25, dat$OSUPCOMFALL)[2,]; table(dat$Speed_35, dat$OSUPCOMFALL)[2,]</t>
  </si>
  <si>
    <t>&gt; table(dat$btype_S, dat$OSUPCOMFALL)[2,]; table(dat$btype_E, dat$OSUPCOMFALL)[2,]; table(dat$btype_I, dat$OSUPCOMFALL)[2,]</t>
  </si>
  <si>
    <t>Situation</t>
  </si>
  <si>
    <t>Bicycle facility</t>
  </si>
  <si>
    <t>Separated lanes</t>
  </si>
  <si>
    <t>Ramps to sidewalk</t>
  </si>
  <si>
    <t>Shared lane markings/signs</t>
  </si>
  <si>
    <t>Island</t>
  </si>
  <si>
    <t>Lanes</t>
  </si>
  <si>
    <t>Approach</t>
  </si>
  <si>
    <t>Traffic</t>
  </si>
  <si>
    <t>Cyclist type</t>
  </si>
  <si>
    <t>Defined Parameters:</t>
  </si>
  <si>
    <t>i_Island_small</t>
  </si>
  <si>
    <t>i_Lane_1</t>
  </si>
  <si>
    <t>i_Facilty_Shrd</t>
  </si>
  <si>
    <t>i_Facilty_Rmps</t>
  </si>
  <si>
    <t>i_Faclty_Sprtd</t>
  </si>
  <si>
    <t>i_Volume_Medim</t>
  </si>
  <si>
    <t>i_Volume_High</t>
  </si>
  <si>
    <t>i_Speed_35</t>
  </si>
  <si>
    <t>t_Island_small</t>
  </si>
  <si>
    <t>t_Lane_1</t>
  </si>
  <si>
    <t>t_Facilty_Shrd</t>
  </si>
  <si>
    <t>t_Facilty_Rmps</t>
  </si>
  <si>
    <t>t_Faclty_Sprtd</t>
  </si>
  <si>
    <t>t_Volume_Medim</t>
  </si>
  <si>
    <t>t_Volume_High</t>
  </si>
  <si>
    <t>t_Speed_35</t>
  </si>
  <si>
    <t>Indirect</t>
  </si>
  <si>
    <t>t</t>
  </si>
  <si>
    <t>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</si>
</sst>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1" applyFont="1"/>
    <xf numFmtId="9" fontId="0" fillId="0" borderId="0" xfId="0" applyNumberFormat="1"/>
    <xf numFmtId="1" fontId="1" fillId="0" borderId="0" xfId="1" applyNumberFormat="1" applyFont="1"/>
    <xf numFmtId="1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Desc!$K$2</c:f>
              <c:strCache>
                <c:ptCount val="1"/>
                <c:pt idx="0">
                  <c:v>Very uncomfortable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Desc!$J$11:$J$16</c:f>
              <c:strCache>
                <c:ptCount val="6"/>
                <c:pt idx="0">
                  <c:v>Overall</c:v>
                </c:pt>
                <c:pt idx="1">
                  <c:v>Entering the roundabout</c:v>
                </c:pt>
                <c:pt idx="2">
                  <c:v>Circulating within the roundabout</c:v>
                </c:pt>
                <c:pt idx="3">
                  <c:v>Exiting the roundabout</c:v>
                </c:pt>
                <c:pt idx="4">
                  <c:v>On the sidewalk</c:v>
                </c:pt>
                <c:pt idx="5">
                  <c:v>In the crosswalk</c:v>
                </c:pt>
              </c:strCache>
            </c:strRef>
          </c:cat>
          <c:val>
            <c:numRef>
              <c:f>Desc!$K$11:$K$16</c:f>
              <c:numCache>
                <c:formatCode>0</c:formatCode>
                <c:ptCount val="6"/>
                <c:pt idx="0">
                  <c:v>9.8591549295774641</c:v>
                </c:pt>
                <c:pt idx="1">
                  <c:v>6.1619718309859159</c:v>
                </c:pt>
                <c:pt idx="2">
                  <c:v>10.915492957746478</c:v>
                </c:pt>
                <c:pt idx="3">
                  <c:v>6.3380281690140841</c:v>
                </c:pt>
                <c:pt idx="4">
                  <c:v>20.422535211267608</c:v>
                </c:pt>
                <c:pt idx="5">
                  <c:v>20.950704225352112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2-4140-9828-328C2F2CD24E}"/>
            </c:ext>
          </c:extLst>
        </c:ser>
        <c:ser>
          <c:idx val="1"/>
          <c:order val="1"/>
          <c:tx>
            <c:strRef>
              <c:f>Desc!$L$2</c:f>
              <c:strCache>
                <c:ptCount val="1"/>
                <c:pt idx="0">
                  <c:v>Somewhat uncomfortable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Desc!$J$11:$J$16</c:f>
              <c:strCache>
                <c:ptCount val="6"/>
                <c:pt idx="0">
                  <c:v>Overall</c:v>
                </c:pt>
                <c:pt idx="1">
                  <c:v>Entering the roundabout</c:v>
                </c:pt>
                <c:pt idx="2">
                  <c:v>Circulating within the roundabout</c:v>
                </c:pt>
                <c:pt idx="3">
                  <c:v>Exiting the roundabout</c:v>
                </c:pt>
                <c:pt idx="4">
                  <c:v>On the sidewalk</c:v>
                </c:pt>
                <c:pt idx="5">
                  <c:v>In the crosswalk</c:v>
                </c:pt>
              </c:strCache>
            </c:strRef>
          </c:cat>
          <c:val>
            <c:numRef>
              <c:f>Desc!$L$11:$L$16</c:f>
              <c:numCache>
                <c:formatCode>0</c:formatCode>
                <c:ptCount val="6"/>
                <c:pt idx="0">
                  <c:v>18.661971830985916</c:v>
                </c:pt>
                <c:pt idx="1">
                  <c:v>15.845070422535212</c:v>
                </c:pt>
                <c:pt idx="2">
                  <c:v>20.598591549295776</c:v>
                </c:pt>
                <c:pt idx="3">
                  <c:v>13.732394366197184</c:v>
                </c:pt>
                <c:pt idx="4">
                  <c:v>29.753521126760564</c:v>
                </c:pt>
                <c:pt idx="5">
                  <c:v>32.394366197183103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2-4140-9828-328C2F2CD24E}"/>
            </c:ext>
          </c:extLst>
        </c:ser>
        <c:ser>
          <c:idx val="2"/>
          <c:order val="2"/>
          <c:tx>
            <c:strRef>
              <c:f>Desc!$M$2</c:f>
              <c:strCache>
                <c:ptCount val="1"/>
                <c:pt idx="0">
                  <c:v>Somewhat comfortable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Desc!$J$11:$J$16</c:f>
              <c:strCache>
                <c:ptCount val="6"/>
                <c:pt idx="0">
                  <c:v>Overall</c:v>
                </c:pt>
                <c:pt idx="1">
                  <c:v>Entering the roundabout</c:v>
                </c:pt>
                <c:pt idx="2">
                  <c:v>Circulating within the roundabout</c:v>
                </c:pt>
                <c:pt idx="3">
                  <c:v>Exiting the roundabout</c:v>
                </c:pt>
                <c:pt idx="4">
                  <c:v>On the sidewalk</c:v>
                </c:pt>
                <c:pt idx="5">
                  <c:v>In the crosswalk</c:v>
                </c:pt>
              </c:strCache>
            </c:strRef>
          </c:cat>
          <c:val>
            <c:numRef>
              <c:f>Desc!$M$11:$M$16</c:f>
              <c:numCache>
                <c:formatCode>0</c:formatCode>
                <c:ptCount val="6"/>
                <c:pt idx="0">
                  <c:v>35.2112676056338</c:v>
                </c:pt>
                <c:pt idx="1">
                  <c:v>30.1056338028169</c:v>
                </c:pt>
                <c:pt idx="2">
                  <c:v>32.570422535211272</c:v>
                </c:pt>
                <c:pt idx="3">
                  <c:v>28.169014084507044</c:v>
                </c:pt>
                <c:pt idx="4">
                  <c:v>21.12676056338028</c:v>
                </c:pt>
                <c:pt idx="5">
                  <c:v>28.345070422535212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2-4140-9828-328C2F2CD24E}"/>
            </c:ext>
          </c:extLst>
        </c:ser>
        <c:ser>
          <c:idx val="3"/>
          <c:order val="3"/>
          <c:tx>
            <c:strRef>
              <c:f>Desc!$N$2</c:f>
              <c:strCache>
                <c:ptCount val="1"/>
                <c:pt idx="0">
                  <c:v>Very comfortable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Desc!$J$11:$J$16</c:f>
              <c:strCache>
                <c:ptCount val="6"/>
                <c:pt idx="0">
                  <c:v>Overall</c:v>
                </c:pt>
                <c:pt idx="1">
                  <c:v>Entering the roundabout</c:v>
                </c:pt>
                <c:pt idx="2">
                  <c:v>Circulating within the roundabout</c:v>
                </c:pt>
                <c:pt idx="3">
                  <c:v>Exiting the roundabout</c:v>
                </c:pt>
                <c:pt idx="4">
                  <c:v>On the sidewalk</c:v>
                </c:pt>
                <c:pt idx="5">
                  <c:v>In the crosswalk</c:v>
                </c:pt>
              </c:strCache>
            </c:strRef>
          </c:cat>
          <c:val>
            <c:numRef>
              <c:f>Desc!$N$11:$N$16</c:f>
              <c:numCache>
                <c:formatCode>0</c:formatCode>
                <c:ptCount val="6"/>
                <c:pt idx="0">
                  <c:v>36.267605633802816</c:v>
                </c:pt>
                <c:pt idx="1">
                  <c:v>47.887323943661968</c:v>
                </c:pt>
                <c:pt idx="2">
                  <c:v>35.91549295774648</c:v>
                </c:pt>
                <c:pt idx="3">
                  <c:v>51.760563380281688</c:v>
                </c:pt>
                <c:pt idx="4">
                  <c:v>28.697183098591552</c:v>
                </c:pt>
                <c:pt idx="5">
                  <c:v>18.30985915492958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2-4140-9828-328C2F2CD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9943407"/>
        <c:axId val="614297407"/>
      </c:barChart>
      <c:catAx>
        <c:axId val="60994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297407"/>
        <c:crosses val="autoZero"/>
        <c:auto val="1"/>
        <c:lblAlgn val="ctr"/>
        <c:lblOffset val="100"/>
        <c:noMultiLvlLbl val="0"/>
      </c:catAx>
      <c:valAx>
        <c:axId val="61429740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9943407"/>
        <c:crosses val="max"/>
        <c:crossBetween val="between"/>
      </c:valAx>
      <c:spPr>
        <a:noFill/>
        <a:ln w="127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Desc!$K$2</c:f>
              <c:strCache>
                <c:ptCount val="1"/>
                <c:pt idx="0">
                  <c:v>Very uncomfortable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Desc!$I$70:$J$72</c:f>
              <c:multiLvlStrCache>
                <c:ptCount val="3"/>
                <c:lvl>
                  <c:pt idx="0">
                    <c:v>Strong and fearless</c:v>
                  </c:pt>
                  <c:pt idx="1">
                    <c:v>Enthused and confident</c:v>
                  </c:pt>
                  <c:pt idx="2">
                    <c:v>Interested but concerned</c:v>
                  </c:pt>
                </c:lvl>
                <c:lvl>
                  <c:pt idx="0">
                    <c:v>Cyclist type</c:v>
                  </c:pt>
                </c:lvl>
              </c:multiLvlStrCache>
            </c:multiLvlStrRef>
          </c:cat>
          <c:val>
            <c:numRef>
              <c:f>Desc!$K$70:$K$72</c:f>
              <c:numCache>
                <c:formatCode>0</c:formatCode>
                <c:ptCount val="3"/>
                <c:pt idx="0">
                  <c:v>10.526315789473683</c:v>
                </c:pt>
                <c:pt idx="1">
                  <c:v>4.8543689320388346</c:v>
                </c:pt>
                <c:pt idx="2">
                  <c:v>11.111111111111111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2-4919-8036-BFF7BD0E2F35}"/>
            </c:ext>
          </c:extLst>
        </c:ser>
        <c:ser>
          <c:idx val="1"/>
          <c:order val="1"/>
          <c:tx>
            <c:strRef>
              <c:f>Desc!$L$2</c:f>
              <c:strCache>
                <c:ptCount val="1"/>
                <c:pt idx="0">
                  <c:v>Somewhat uncomfortable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Desc!$I$70:$J$72</c:f>
              <c:multiLvlStrCache>
                <c:ptCount val="3"/>
                <c:lvl>
                  <c:pt idx="0">
                    <c:v>Strong and fearless</c:v>
                  </c:pt>
                  <c:pt idx="1">
                    <c:v>Enthused and confident</c:v>
                  </c:pt>
                  <c:pt idx="2">
                    <c:v>Interested but concerned</c:v>
                  </c:pt>
                </c:lvl>
                <c:lvl>
                  <c:pt idx="0">
                    <c:v>Cyclist type</c:v>
                  </c:pt>
                </c:lvl>
              </c:multiLvlStrCache>
            </c:multiLvlStrRef>
          </c:cat>
          <c:val>
            <c:numRef>
              <c:f>Desc!$L$70:$L$72</c:f>
              <c:numCache>
                <c:formatCode>0</c:formatCode>
                <c:ptCount val="3"/>
                <c:pt idx="0">
                  <c:v>10.526315789473683</c:v>
                </c:pt>
                <c:pt idx="1">
                  <c:v>10.679611650485436</c:v>
                </c:pt>
                <c:pt idx="2">
                  <c:v>21.040189125295509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2-4919-8036-BFF7BD0E2F35}"/>
            </c:ext>
          </c:extLst>
        </c:ser>
        <c:ser>
          <c:idx val="2"/>
          <c:order val="2"/>
          <c:tx>
            <c:strRef>
              <c:f>Desc!$M$2</c:f>
              <c:strCache>
                <c:ptCount val="1"/>
                <c:pt idx="0">
                  <c:v>Somewhat comfortable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Desc!$I$70:$J$72</c:f>
              <c:multiLvlStrCache>
                <c:ptCount val="3"/>
                <c:lvl>
                  <c:pt idx="0">
                    <c:v>Strong and fearless</c:v>
                  </c:pt>
                  <c:pt idx="1">
                    <c:v>Enthused and confident</c:v>
                  </c:pt>
                  <c:pt idx="2">
                    <c:v>Interested but concerned</c:v>
                  </c:pt>
                </c:lvl>
                <c:lvl>
                  <c:pt idx="0">
                    <c:v>Cyclist type</c:v>
                  </c:pt>
                </c:lvl>
              </c:multiLvlStrCache>
            </c:multiLvlStrRef>
          </c:cat>
          <c:val>
            <c:numRef>
              <c:f>Desc!$M$70:$M$72</c:f>
              <c:numCache>
                <c:formatCode>0</c:formatCode>
                <c:ptCount val="3"/>
                <c:pt idx="0">
                  <c:v>10.526315789473683</c:v>
                </c:pt>
                <c:pt idx="1">
                  <c:v>36.893203883495147</c:v>
                </c:pt>
                <c:pt idx="2">
                  <c:v>37.35224586288416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F2-4919-8036-BFF7BD0E2F35}"/>
            </c:ext>
          </c:extLst>
        </c:ser>
        <c:ser>
          <c:idx val="3"/>
          <c:order val="3"/>
          <c:tx>
            <c:strRef>
              <c:f>Desc!$N$2</c:f>
              <c:strCache>
                <c:ptCount val="1"/>
                <c:pt idx="0">
                  <c:v>Very comfortable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Desc!$I$70:$J$72</c:f>
              <c:multiLvlStrCache>
                <c:ptCount val="3"/>
                <c:lvl>
                  <c:pt idx="0">
                    <c:v>Strong and fearless</c:v>
                  </c:pt>
                  <c:pt idx="1">
                    <c:v>Enthused and confident</c:v>
                  </c:pt>
                  <c:pt idx="2">
                    <c:v>Interested but concerned</c:v>
                  </c:pt>
                </c:lvl>
                <c:lvl>
                  <c:pt idx="0">
                    <c:v>Cyclist type</c:v>
                  </c:pt>
                </c:lvl>
              </c:multiLvlStrCache>
            </c:multiLvlStrRef>
          </c:cat>
          <c:val>
            <c:numRef>
              <c:f>Desc!$N$70:$N$72</c:f>
              <c:numCache>
                <c:formatCode>0</c:formatCode>
                <c:ptCount val="3"/>
                <c:pt idx="0">
                  <c:v>68.421052631578945</c:v>
                </c:pt>
                <c:pt idx="1">
                  <c:v>47.572815533980581</c:v>
                </c:pt>
                <c:pt idx="2">
                  <c:v>30.49645390070922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F2-4919-8036-BFF7BD0E2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9943407"/>
        <c:axId val="614297407"/>
      </c:barChart>
      <c:catAx>
        <c:axId val="60994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297407"/>
        <c:crosses val="autoZero"/>
        <c:auto val="1"/>
        <c:lblAlgn val="ctr"/>
        <c:lblOffset val="100"/>
        <c:noMultiLvlLbl val="0"/>
      </c:catAx>
      <c:valAx>
        <c:axId val="61429740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9943407"/>
        <c:crosses val="max"/>
        <c:crossBetween val="between"/>
      </c:valAx>
      <c:spPr>
        <a:noFill/>
        <a:ln w="127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Desc!$K$2</c:f>
              <c:strCache>
                <c:ptCount val="1"/>
                <c:pt idx="0">
                  <c:v>Very uncomfortable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Desc!$I$75:$J$87</c:f>
              <c:multiLvlStrCache>
                <c:ptCount val="13"/>
                <c:lvl>
                  <c:pt idx="0">
                    <c:v>Small (80ft) central island</c:v>
                  </c:pt>
                  <c:pt idx="1">
                    <c:v>Large (120ft) central island</c:v>
                  </c:pt>
                  <c:pt idx="2">
                    <c:v>One travel lane</c:v>
                  </c:pt>
                  <c:pt idx="3">
                    <c:v>Two travel lanes</c:v>
                  </c:pt>
                  <c:pt idx="4">
                    <c:v>No bicycle facilities</c:v>
                  </c:pt>
                  <c:pt idx="5">
                    <c:v>Shared lane markings/signs</c:v>
                  </c:pt>
                  <c:pt idx="6">
                    <c:v>Ramps to sidewalk</c:v>
                  </c:pt>
                  <c:pt idx="7">
                    <c:v>Separated lanes</c:v>
                  </c:pt>
                  <c:pt idx="8">
                    <c:v>Low traffic volumes</c:v>
                  </c:pt>
                  <c:pt idx="9">
                    <c:v>Medium traffic volumes</c:v>
                  </c:pt>
                  <c:pt idx="10">
                    <c:v>High traffic volumes</c:v>
                  </c:pt>
                  <c:pt idx="11">
                    <c:v>25mph speed limit</c:v>
                  </c:pt>
                  <c:pt idx="12">
                    <c:v>35mph speed limit</c:v>
                  </c:pt>
                </c:lvl>
                <c:lvl>
                  <c:pt idx="0">
                    <c:v>Island</c:v>
                  </c:pt>
                  <c:pt idx="2">
                    <c:v>Lanes</c:v>
                  </c:pt>
                  <c:pt idx="4">
                    <c:v>Bicycle facility</c:v>
                  </c:pt>
                  <c:pt idx="8">
                    <c:v>Traffic</c:v>
                  </c:pt>
                  <c:pt idx="11">
                    <c:v>Approach</c:v>
                  </c:pt>
                </c:lvl>
              </c:multiLvlStrCache>
            </c:multiLvlStrRef>
          </c:cat>
          <c:val>
            <c:numRef>
              <c:f>Desc!$K$75:$K$87</c:f>
              <c:numCache>
                <c:formatCode>0</c:formatCode>
                <c:ptCount val="13"/>
                <c:pt idx="0">
                  <c:v>11.371237458193979</c:v>
                </c:pt>
                <c:pt idx="1">
                  <c:v>8.1784386617100377</c:v>
                </c:pt>
                <c:pt idx="2">
                  <c:v>6.8840579710144931</c:v>
                </c:pt>
                <c:pt idx="3">
                  <c:v>12.671232876712329</c:v>
                </c:pt>
                <c:pt idx="4">
                  <c:v>13.043478260869565</c:v>
                </c:pt>
                <c:pt idx="5">
                  <c:v>9.6969696969696972</c:v>
                </c:pt>
                <c:pt idx="6">
                  <c:v>8.3333333333333321</c:v>
                </c:pt>
                <c:pt idx="7">
                  <c:v>8.2706766917293226</c:v>
                </c:pt>
                <c:pt idx="8">
                  <c:v>6.5420560747663545</c:v>
                </c:pt>
                <c:pt idx="9">
                  <c:v>9.375</c:v>
                </c:pt>
                <c:pt idx="10">
                  <c:v>13.917525773195877</c:v>
                </c:pt>
                <c:pt idx="11">
                  <c:v>8.1632653061224492</c:v>
                </c:pt>
                <c:pt idx="12">
                  <c:v>11.678832116788321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F2-490D-B9B2-7995E0D5A60F}"/>
            </c:ext>
          </c:extLst>
        </c:ser>
        <c:ser>
          <c:idx val="1"/>
          <c:order val="1"/>
          <c:tx>
            <c:strRef>
              <c:f>Desc!$L$2</c:f>
              <c:strCache>
                <c:ptCount val="1"/>
                <c:pt idx="0">
                  <c:v>Somewhat uncomfortable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Desc!$I$75:$J$87</c:f>
              <c:multiLvlStrCache>
                <c:ptCount val="13"/>
                <c:lvl>
                  <c:pt idx="0">
                    <c:v>Small (80ft) central island</c:v>
                  </c:pt>
                  <c:pt idx="1">
                    <c:v>Large (120ft) central island</c:v>
                  </c:pt>
                  <c:pt idx="2">
                    <c:v>One travel lane</c:v>
                  </c:pt>
                  <c:pt idx="3">
                    <c:v>Two travel lanes</c:v>
                  </c:pt>
                  <c:pt idx="4">
                    <c:v>No bicycle facilities</c:v>
                  </c:pt>
                  <c:pt idx="5">
                    <c:v>Shared lane markings/signs</c:v>
                  </c:pt>
                  <c:pt idx="6">
                    <c:v>Ramps to sidewalk</c:v>
                  </c:pt>
                  <c:pt idx="7">
                    <c:v>Separated lanes</c:v>
                  </c:pt>
                  <c:pt idx="8">
                    <c:v>Low traffic volumes</c:v>
                  </c:pt>
                  <c:pt idx="9">
                    <c:v>Medium traffic volumes</c:v>
                  </c:pt>
                  <c:pt idx="10">
                    <c:v>High traffic volumes</c:v>
                  </c:pt>
                  <c:pt idx="11">
                    <c:v>25mph speed limit</c:v>
                  </c:pt>
                  <c:pt idx="12">
                    <c:v>35mph speed limit</c:v>
                  </c:pt>
                </c:lvl>
                <c:lvl>
                  <c:pt idx="0">
                    <c:v>Island</c:v>
                  </c:pt>
                  <c:pt idx="2">
                    <c:v>Lanes</c:v>
                  </c:pt>
                  <c:pt idx="4">
                    <c:v>Bicycle facility</c:v>
                  </c:pt>
                  <c:pt idx="8">
                    <c:v>Traffic</c:v>
                  </c:pt>
                  <c:pt idx="11">
                    <c:v>Approach</c:v>
                  </c:pt>
                </c:lvl>
              </c:multiLvlStrCache>
            </c:multiLvlStrRef>
          </c:cat>
          <c:val>
            <c:numRef>
              <c:f>Desc!$L$75:$L$87</c:f>
              <c:numCache>
                <c:formatCode>0</c:formatCode>
                <c:ptCount val="13"/>
                <c:pt idx="0">
                  <c:v>22.073578595317723</c:v>
                </c:pt>
                <c:pt idx="1">
                  <c:v>14.869888475836431</c:v>
                </c:pt>
                <c:pt idx="2">
                  <c:v>16.666666666666664</c:v>
                </c:pt>
                <c:pt idx="3">
                  <c:v>20.547945205479451</c:v>
                </c:pt>
                <c:pt idx="4">
                  <c:v>23.188405797101449</c:v>
                </c:pt>
                <c:pt idx="5">
                  <c:v>20</c:v>
                </c:pt>
                <c:pt idx="6">
                  <c:v>15.151515151515152</c:v>
                </c:pt>
                <c:pt idx="7">
                  <c:v>15.789473684210526</c:v>
                </c:pt>
                <c:pt idx="8">
                  <c:v>15.887850467289718</c:v>
                </c:pt>
                <c:pt idx="9">
                  <c:v>20</c:v>
                </c:pt>
                <c:pt idx="10">
                  <c:v>20.618556701030926</c:v>
                </c:pt>
                <c:pt idx="11">
                  <c:v>17.346938775510203</c:v>
                </c:pt>
                <c:pt idx="12">
                  <c:v>20.072992700729927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F2-490D-B9B2-7995E0D5A60F}"/>
            </c:ext>
          </c:extLst>
        </c:ser>
        <c:ser>
          <c:idx val="2"/>
          <c:order val="2"/>
          <c:tx>
            <c:strRef>
              <c:f>Desc!$M$2</c:f>
              <c:strCache>
                <c:ptCount val="1"/>
                <c:pt idx="0">
                  <c:v>Somewhat comfortable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Desc!$I$75:$J$87</c:f>
              <c:multiLvlStrCache>
                <c:ptCount val="13"/>
                <c:lvl>
                  <c:pt idx="0">
                    <c:v>Small (80ft) central island</c:v>
                  </c:pt>
                  <c:pt idx="1">
                    <c:v>Large (120ft) central island</c:v>
                  </c:pt>
                  <c:pt idx="2">
                    <c:v>One travel lane</c:v>
                  </c:pt>
                  <c:pt idx="3">
                    <c:v>Two travel lanes</c:v>
                  </c:pt>
                  <c:pt idx="4">
                    <c:v>No bicycle facilities</c:v>
                  </c:pt>
                  <c:pt idx="5">
                    <c:v>Shared lane markings/signs</c:v>
                  </c:pt>
                  <c:pt idx="6">
                    <c:v>Ramps to sidewalk</c:v>
                  </c:pt>
                  <c:pt idx="7">
                    <c:v>Separated lanes</c:v>
                  </c:pt>
                  <c:pt idx="8">
                    <c:v>Low traffic volumes</c:v>
                  </c:pt>
                  <c:pt idx="9">
                    <c:v>Medium traffic volumes</c:v>
                  </c:pt>
                  <c:pt idx="10">
                    <c:v>High traffic volumes</c:v>
                  </c:pt>
                  <c:pt idx="11">
                    <c:v>25mph speed limit</c:v>
                  </c:pt>
                  <c:pt idx="12">
                    <c:v>35mph speed limit</c:v>
                  </c:pt>
                </c:lvl>
                <c:lvl>
                  <c:pt idx="0">
                    <c:v>Island</c:v>
                  </c:pt>
                  <c:pt idx="2">
                    <c:v>Lanes</c:v>
                  </c:pt>
                  <c:pt idx="4">
                    <c:v>Bicycle facility</c:v>
                  </c:pt>
                  <c:pt idx="8">
                    <c:v>Traffic</c:v>
                  </c:pt>
                  <c:pt idx="11">
                    <c:v>Approach</c:v>
                  </c:pt>
                </c:lvl>
              </c:multiLvlStrCache>
            </c:multiLvlStrRef>
          </c:cat>
          <c:val>
            <c:numRef>
              <c:f>Desc!$M$75:$M$87</c:f>
              <c:numCache>
                <c:formatCode>0</c:formatCode>
                <c:ptCount val="13"/>
                <c:pt idx="0">
                  <c:v>37.123745819397989</c:v>
                </c:pt>
                <c:pt idx="1">
                  <c:v>33.085501858736059</c:v>
                </c:pt>
                <c:pt idx="2">
                  <c:v>33.695652173913047</c:v>
                </c:pt>
                <c:pt idx="3">
                  <c:v>36.643835616438359</c:v>
                </c:pt>
                <c:pt idx="4">
                  <c:v>34.057971014492757</c:v>
                </c:pt>
                <c:pt idx="5">
                  <c:v>32.121212121212125</c:v>
                </c:pt>
                <c:pt idx="6">
                  <c:v>40.909090909090914</c:v>
                </c:pt>
                <c:pt idx="7">
                  <c:v>34.586466165413533</c:v>
                </c:pt>
                <c:pt idx="8">
                  <c:v>28.037383177570092</c:v>
                </c:pt>
                <c:pt idx="9">
                  <c:v>42.5</c:v>
                </c:pt>
                <c:pt idx="10">
                  <c:v>37.113402061855673</c:v>
                </c:pt>
                <c:pt idx="11">
                  <c:v>38.435374149659864</c:v>
                </c:pt>
                <c:pt idx="12">
                  <c:v>31.751824817518248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F2-490D-B9B2-7995E0D5A60F}"/>
            </c:ext>
          </c:extLst>
        </c:ser>
        <c:ser>
          <c:idx val="3"/>
          <c:order val="3"/>
          <c:tx>
            <c:strRef>
              <c:f>Desc!$N$2</c:f>
              <c:strCache>
                <c:ptCount val="1"/>
                <c:pt idx="0">
                  <c:v>Very comfortable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Desc!$I$75:$J$87</c:f>
              <c:multiLvlStrCache>
                <c:ptCount val="13"/>
                <c:lvl>
                  <c:pt idx="0">
                    <c:v>Small (80ft) central island</c:v>
                  </c:pt>
                  <c:pt idx="1">
                    <c:v>Large (120ft) central island</c:v>
                  </c:pt>
                  <c:pt idx="2">
                    <c:v>One travel lane</c:v>
                  </c:pt>
                  <c:pt idx="3">
                    <c:v>Two travel lanes</c:v>
                  </c:pt>
                  <c:pt idx="4">
                    <c:v>No bicycle facilities</c:v>
                  </c:pt>
                  <c:pt idx="5">
                    <c:v>Shared lane markings/signs</c:v>
                  </c:pt>
                  <c:pt idx="6">
                    <c:v>Ramps to sidewalk</c:v>
                  </c:pt>
                  <c:pt idx="7">
                    <c:v>Separated lanes</c:v>
                  </c:pt>
                  <c:pt idx="8">
                    <c:v>Low traffic volumes</c:v>
                  </c:pt>
                  <c:pt idx="9">
                    <c:v>Medium traffic volumes</c:v>
                  </c:pt>
                  <c:pt idx="10">
                    <c:v>High traffic volumes</c:v>
                  </c:pt>
                  <c:pt idx="11">
                    <c:v>25mph speed limit</c:v>
                  </c:pt>
                  <c:pt idx="12">
                    <c:v>35mph speed limit</c:v>
                  </c:pt>
                </c:lvl>
                <c:lvl>
                  <c:pt idx="0">
                    <c:v>Island</c:v>
                  </c:pt>
                  <c:pt idx="2">
                    <c:v>Lanes</c:v>
                  </c:pt>
                  <c:pt idx="4">
                    <c:v>Bicycle facility</c:v>
                  </c:pt>
                  <c:pt idx="8">
                    <c:v>Traffic</c:v>
                  </c:pt>
                  <c:pt idx="11">
                    <c:v>Approach</c:v>
                  </c:pt>
                </c:lvl>
              </c:multiLvlStrCache>
            </c:multiLvlStrRef>
          </c:cat>
          <c:val>
            <c:numRef>
              <c:f>Desc!$N$75:$N$87</c:f>
              <c:numCache>
                <c:formatCode>0</c:formatCode>
                <c:ptCount val="13"/>
                <c:pt idx="0">
                  <c:v>29.431438127090303</c:v>
                </c:pt>
                <c:pt idx="1">
                  <c:v>43.866171003717476</c:v>
                </c:pt>
                <c:pt idx="2">
                  <c:v>42.753623188405797</c:v>
                </c:pt>
                <c:pt idx="3">
                  <c:v>30.136986301369863</c:v>
                </c:pt>
                <c:pt idx="4">
                  <c:v>29.710144927536231</c:v>
                </c:pt>
                <c:pt idx="5">
                  <c:v>38.181818181818187</c:v>
                </c:pt>
                <c:pt idx="6">
                  <c:v>35.606060606060609</c:v>
                </c:pt>
                <c:pt idx="7">
                  <c:v>41.353383458646611</c:v>
                </c:pt>
                <c:pt idx="8">
                  <c:v>49.532710280373834</c:v>
                </c:pt>
                <c:pt idx="9">
                  <c:v>28.125</c:v>
                </c:pt>
                <c:pt idx="10">
                  <c:v>28.350515463917525</c:v>
                </c:pt>
                <c:pt idx="11">
                  <c:v>36.054421768707485</c:v>
                </c:pt>
                <c:pt idx="12">
                  <c:v>36.496350364963504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F2-490D-B9B2-7995E0D5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09943407"/>
        <c:axId val="614297407"/>
      </c:barChart>
      <c:catAx>
        <c:axId val="60994340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297407"/>
        <c:crosses val="autoZero"/>
        <c:auto val="1"/>
        <c:lblAlgn val="ctr"/>
        <c:lblOffset val="100"/>
        <c:noMultiLvlLbl val="0"/>
      </c:catAx>
      <c:valAx>
        <c:axId val="614297407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9943407"/>
        <c:crosses val="max"/>
        <c:crossBetween val="between"/>
      </c:valAx>
      <c:spPr>
        <a:noFill/>
        <a:ln w="127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25</xdr:col>
      <xdr:colOff>457200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81DAE2-B069-4AE4-8D78-5DFEE460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25</xdr:col>
      <xdr:colOff>457200</xdr:colOff>
      <xdr:row>21</xdr:row>
      <xdr:rowOff>175260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A449C11-8326-456E-B6DF-DB1709491F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23</xdr:row>
      <xdr:rowOff>0</xdr:rowOff>
    </xdr:from>
    <xdr:to>
      <xdr:col>25</xdr:col>
      <xdr:colOff>457200</xdr:colOff>
      <xdr:row>44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AC3BF9D-3B43-47C5-977C-D6191FBCDC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A9875-D5D3-4187-A423-71E23CB5C4C5}">
  <dimension ref="A1:O90"/>
  <sheetViews>
    <sheetView workbookViewId="0">
      <selection activeCell="P11" sqref="P11"/>
    </sheetView>
  </sheetViews>
  <sheetFormatPr defaultRowHeight="15" x14ac:dyDescent="0.25"/>
  <cols>
    <col min="9" max="9" width="22.140625" bestFit="1" customWidth="1"/>
    <col min="10" max="10" width="34" bestFit="1" customWidth="1"/>
  </cols>
  <sheetData>
    <row r="1" spans="1:15" x14ac:dyDescent="0.25">
      <c r="A1" t="s">
        <v>670</v>
      </c>
    </row>
    <row r="2" spans="1:15" x14ac:dyDescent="0.25">
      <c r="A2" t="s">
        <v>671</v>
      </c>
      <c r="J2" t="s">
        <v>633</v>
      </c>
      <c r="K2" t="s">
        <v>682</v>
      </c>
      <c r="L2" t="s">
        <v>683</v>
      </c>
      <c r="M2" t="s">
        <v>684</v>
      </c>
      <c r="N2" t="s">
        <v>681</v>
      </c>
      <c r="O2" t="s">
        <v>685</v>
      </c>
    </row>
    <row r="3" spans="1:15" x14ac:dyDescent="0.25">
      <c r="A3" t="s">
        <v>15</v>
      </c>
      <c r="J3" t="s">
        <v>625</v>
      </c>
      <c r="K3">
        <f>A8</f>
        <v>56</v>
      </c>
      <c r="L3">
        <f>B8</f>
        <v>106</v>
      </c>
      <c r="M3">
        <f>C8</f>
        <v>200</v>
      </c>
      <c r="N3">
        <f>D8</f>
        <v>206</v>
      </c>
      <c r="O3">
        <f>SUM(K3:N3)</f>
        <v>568</v>
      </c>
    </row>
    <row r="4" spans="1:15" x14ac:dyDescent="0.25">
      <c r="A4" t="s">
        <v>672</v>
      </c>
      <c r="I4" t="s">
        <v>696</v>
      </c>
      <c r="J4" t="s">
        <v>626</v>
      </c>
      <c r="K4">
        <f>A12</f>
        <v>35</v>
      </c>
      <c r="L4">
        <f>B12</f>
        <v>90</v>
      </c>
      <c r="M4">
        <f>C12</f>
        <v>171</v>
      </c>
      <c r="N4">
        <f>D12</f>
        <v>272</v>
      </c>
      <c r="O4">
        <f t="shared" ref="O4:O8" si="0">SUM(K4:N4)</f>
        <v>568</v>
      </c>
    </row>
    <row r="5" spans="1:15" x14ac:dyDescent="0.25">
      <c r="A5" t="s">
        <v>673</v>
      </c>
      <c r="J5" t="s">
        <v>627</v>
      </c>
      <c r="K5">
        <f>A16</f>
        <v>62</v>
      </c>
      <c r="L5">
        <f>B16</f>
        <v>117</v>
      </c>
      <c r="M5">
        <f>C16</f>
        <v>185</v>
      </c>
      <c r="N5">
        <f>D16</f>
        <v>204</v>
      </c>
      <c r="O5">
        <f t="shared" si="0"/>
        <v>568</v>
      </c>
    </row>
    <row r="6" spans="1:15" x14ac:dyDescent="0.25">
      <c r="J6" t="s">
        <v>628</v>
      </c>
      <c r="K6">
        <f>A20</f>
        <v>36</v>
      </c>
      <c r="L6">
        <f>B20</f>
        <v>78</v>
      </c>
      <c r="M6">
        <f>C20</f>
        <v>160</v>
      </c>
      <c r="N6">
        <f>D20</f>
        <v>294</v>
      </c>
      <c r="O6">
        <f t="shared" si="0"/>
        <v>568</v>
      </c>
    </row>
    <row r="7" spans="1:15" x14ac:dyDescent="0.25">
      <c r="A7">
        <v>1</v>
      </c>
      <c r="B7">
        <v>2</v>
      </c>
      <c r="C7">
        <v>3</v>
      </c>
      <c r="D7">
        <v>4</v>
      </c>
      <c r="J7" t="s">
        <v>629</v>
      </c>
      <c r="K7">
        <f>A24</f>
        <v>116</v>
      </c>
      <c r="L7">
        <f>B24</f>
        <v>169</v>
      </c>
      <c r="M7">
        <f>C24</f>
        <v>120</v>
      </c>
      <c r="N7">
        <f>D24</f>
        <v>163</v>
      </c>
      <c r="O7">
        <f t="shared" si="0"/>
        <v>568</v>
      </c>
    </row>
    <row r="8" spans="1:15" x14ac:dyDescent="0.25">
      <c r="A8">
        <v>56</v>
      </c>
      <c r="B8">
        <v>106</v>
      </c>
      <c r="C8">
        <v>200</v>
      </c>
      <c r="D8">
        <v>206</v>
      </c>
      <c r="J8" t="s">
        <v>630</v>
      </c>
      <c r="K8">
        <f>A28</f>
        <v>119</v>
      </c>
      <c r="L8">
        <f>B28</f>
        <v>184</v>
      </c>
      <c r="M8">
        <f>C28</f>
        <v>161</v>
      </c>
      <c r="N8">
        <f>D28</f>
        <v>104</v>
      </c>
      <c r="O8">
        <f t="shared" si="0"/>
        <v>568</v>
      </c>
    </row>
    <row r="9" spans="1:15" x14ac:dyDescent="0.25">
      <c r="A9" t="s">
        <v>674</v>
      </c>
    </row>
    <row r="10" spans="1:15" x14ac:dyDescent="0.25">
      <c r="J10" t="str">
        <f>J2</f>
        <v>Comfort scenarios</v>
      </c>
      <c r="K10" t="str">
        <f t="shared" ref="K10:N10" si="1">K2</f>
        <v>Very uncomfortable</v>
      </c>
      <c r="L10" t="str">
        <f t="shared" si="1"/>
        <v>Somewhat uncomfortable</v>
      </c>
      <c r="M10" t="str">
        <f t="shared" si="1"/>
        <v>Somewhat comfortable</v>
      </c>
      <c r="N10" t="str">
        <f t="shared" si="1"/>
        <v>Very comfortable</v>
      </c>
    </row>
    <row r="11" spans="1:15" x14ac:dyDescent="0.25">
      <c r="A11">
        <v>1</v>
      </c>
      <c r="B11">
        <v>2</v>
      </c>
      <c r="C11">
        <v>3</v>
      </c>
      <c r="D11">
        <v>4</v>
      </c>
      <c r="J11" t="str">
        <f t="shared" ref="J11:J16" si="2">J3</f>
        <v>Overall</v>
      </c>
      <c r="K11" s="7">
        <f>K3/$O3*100</f>
        <v>9.8591549295774641</v>
      </c>
      <c r="L11" s="7">
        <f t="shared" ref="L11:N11" si="3">L3/$O3*100</f>
        <v>18.661971830985916</v>
      </c>
      <c r="M11" s="7">
        <f t="shared" si="3"/>
        <v>35.2112676056338</v>
      </c>
      <c r="N11" s="7">
        <f t="shared" si="3"/>
        <v>36.267605633802816</v>
      </c>
    </row>
    <row r="12" spans="1:15" x14ac:dyDescent="0.25">
      <c r="A12">
        <v>35</v>
      </c>
      <c r="B12">
        <v>90</v>
      </c>
      <c r="C12">
        <v>171</v>
      </c>
      <c r="D12">
        <v>272</v>
      </c>
      <c r="I12" t="str">
        <f>I4</f>
        <v>Situation</v>
      </c>
      <c r="J12" t="str">
        <f t="shared" si="2"/>
        <v>Entering the roundabout</v>
      </c>
      <c r="K12" s="7">
        <f t="shared" ref="K12:N12" si="4">K4/$O4*100</f>
        <v>6.1619718309859159</v>
      </c>
      <c r="L12" s="7">
        <f t="shared" si="4"/>
        <v>15.845070422535212</v>
      </c>
      <c r="M12" s="7">
        <f t="shared" si="4"/>
        <v>30.1056338028169</v>
      </c>
      <c r="N12" s="7">
        <f t="shared" si="4"/>
        <v>47.887323943661968</v>
      </c>
    </row>
    <row r="13" spans="1:15" x14ac:dyDescent="0.25">
      <c r="A13" t="s">
        <v>675</v>
      </c>
      <c r="J13" t="str">
        <f t="shared" si="2"/>
        <v>Circulating within the roundabout</v>
      </c>
      <c r="K13" s="7">
        <f t="shared" ref="K13:N13" si="5">K5/$O5*100</f>
        <v>10.915492957746478</v>
      </c>
      <c r="L13" s="7">
        <f t="shared" si="5"/>
        <v>20.598591549295776</v>
      </c>
      <c r="M13" s="7">
        <f t="shared" si="5"/>
        <v>32.570422535211272</v>
      </c>
      <c r="N13" s="7">
        <f t="shared" si="5"/>
        <v>35.91549295774648</v>
      </c>
    </row>
    <row r="14" spans="1:15" x14ac:dyDescent="0.25">
      <c r="J14" t="str">
        <f t="shared" si="2"/>
        <v>Exiting the roundabout</v>
      </c>
      <c r="K14" s="7">
        <f t="shared" ref="K14:N14" si="6">K6/$O6*100</f>
        <v>6.3380281690140841</v>
      </c>
      <c r="L14" s="7">
        <f t="shared" si="6"/>
        <v>13.732394366197184</v>
      </c>
      <c r="M14" s="7">
        <f t="shared" si="6"/>
        <v>28.169014084507044</v>
      </c>
      <c r="N14" s="7">
        <f t="shared" si="6"/>
        <v>51.760563380281688</v>
      </c>
    </row>
    <row r="15" spans="1:15" x14ac:dyDescent="0.25">
      <c r="A15">
        <v>1</v>
      </c>
      <c r="B15">
        <v>2</v>
      </c>
      <c r="C15">
        <v>3</v>
      </c>
      <c r="D15">
        <v>4</v>
      </c>
      <c r="J15" t="str">
        <f t="shared" si="2"/>
        <v>On the sidewalk</v>
      </c>
      <c r="K15" s="7">
        <f t="shared" ref="K15:N15" si="7">K7/$O7*100</f>
        <v>20.422535211267608</v>
      </c>
      <c r="L15" s="7">
        <f t="shared" si="7"/>
        <v>29.753521126760564</v>
      </c>
      <c r="M15" s="7">
        <f t="shared" si="7"/>
        <v>21.12676056338028</v>
      </c>
      <c r="N15" s="7">
        <f t="shared" si="7"/>
        <v>28.697183098591552</v>
      </c>
    </row>
    <row r="16" spans="1:15" x14ac:dyDescent="0.25">
      <c r="A16">
        <v>62</v>
      </c>
      <c r="B16">
        <v>117</v>
      </c>
      <c r="C16">
        <v>185</v>
      </c>
      <c r="D16">
        <v>204</v>
      </c>
      <c r="J16" t="str">
        <f t="shared" si="2"/>
        <v>In the crosswalk</v>
      </c>
      <c r="K16" s="7">
        <f t="shared" ref="K16:N16" si="8">K8/$O8*100</f>
        <v>20.950704225352112</v>
      </c>
      <c r="L16" s="7">
        <f t="shared" si="8"/>
        <v>32.394366197183103</v>
      </c>
      <c r="M16" s="7">
        <f t="shared" si="8"/>
        <v>28.345070422535212</v>
      </c>
      <c r="N16" s="7">
        <f t="shared" si="8"/>
        <v>18.30985915492958</v>
      </c>
    </row>
    <row r="17" spans="1:15" x14ac:dyDescent="0.25">
      <c r="A17" t="s">
        <v>676</v>
      </c>
    </row>
    <row r="18" spans="1:15" x14ac:dyDescent="0.25">
      <c r="J18" t="s">
        <v>650</v>
      </c>
      <c r="K18" s="5" t="str">
        <f>K2</f>
        <v>Very uncomfortable</v>
      </c>
      <c r="L18" s="5" t="str">
        <f>L2</f>
        <v>Somewhat uncomfortable</v>
      </c>
      <c r="M18" s="5" t="str">
        <f>M2</f>
        <v>Somewhat comfortable</v>
      </c>
      <c r="N18" s="5" t="str">
        <f>N2</f>
        <v>Very comfortable</v>
      </c>
      <c r="O18" s="5" t="str">
        <f>O2</f>
        <v>Total</v>
      </c>
    </row>
    <row r="19" spans="1:15" x14ac:dyDescent="0.25">
      <c r="A19">
        <v>1</v>
      </c>
      <c r="B19">
        <v>2</v>
      </c>
      <c r="C19">
        <v>3</v>
      </c>
      <c r="D19">
        <v>4</v>
      </c>
      <c r="J19" t="s">
        <v>655</v>
      </c>
      <c r="K19">
        <f>A33</f>
        <v>34</v>
      </c>
      <c r="L19">
        <f>B33</f>
        <v>66</v>
      </c>
      <c r="M19">
        <f>C33</f>
        <v>111</v>
      </c>
      <c r="N19">
        <f>D33</f>
        <v>88</v>
      </c>
      <c r="O19">
        <f>SUM(K19:N19)</f>
        <v>299</v>
      </c>
    </row>
    <row r="20" spans="1:15" x14ac:dyDescent="0.25">
      <c r="A20">
        <v>36</v>
      </c>
      <c r="B20">
        <v>78</v>
      </c>
      <c r="C20">
        <v>160</v>
      </c>
      <c r="D20">
        <v>294</v>
      </c>
      <c r="J20" t="s">
        <v>656</v>
      </c>
      <c r="K20">
        <f>A35</f>
        <v>22</v>
      </c>
      <c r="L20">
        <f>B35</f>
        <v>40</v>
      </c>
      <c r="M20">
        <f>C35</f>
        <v>89</v>
      </c>
      <c r="N20">
        <f>D35</f>
        <v>118</v>
      </c>
      <c r="O20">
        <f>SUM(K20:N20)</f>
        <v>269</v>
      </c>
    </row>
    <row r="21" spans="1:15" x14ac:dyDescent="0.25">
      <c r="A21" t="s">
        <v>677</v>
      </c>
    </row>
    <row r="22" spans="1:15" x14ac:dyDescent="0.25">
      <c r="J22" t="str">
        <f>J18</f>
        <v>Central island diameter</v>
      </c>
      <c r="K22" s="6" t="str">
        <f>K18</f>
        <v>Very uncomfortable</v>
      </c>
      <c r="L22" s="6" t="str">
        <f t="shared" ref="L22:N22" si="9">L18</f>
        <v>Somewhat uncomfortable</v>
      </c>
      <c r="M22" s="6" t="str">
        <f t="shared" si="9"/>
        <v>Somewhat comfortable</v>
      </c>
      <c r="N22" s="6" t="str">
        <f t="shared" si="9"/>
        <v>Very comfortable</v>
      </c>
    </row>
    <row r="23" spans="1:15" x14ac:dyDescent="0.25">
      <c r="A23">
        <v>1</v>
      </c>
      <c r="B23">
        <v>2</v>
      </c>
      <c r="C23">
        <v>3</v>
      </c>
      <c r="D23">
        <v>4</v>
      </c>
      <c r="I23" t="str">
        <f>J22</f>
        <v>Central island diameter</v>
      </c>
      <c r="J23" t="str">
        <f>J19</f>
        <v>Small (80ft) central island</v>
      </c>
      <c r="K23" s="8">
        <f>K19/$O19*100</f>
        <v>11.371237458193979</v>
      </c>
      <c r="L23" s="8">
        <f t="shared" ref="L23:N23" si="10">L19/$O19*100</f>
        <v>22.073578595317723</v>
      </c>
      <c r="M23" s="8">
        <f t="shared" si="10"/>
        <v>37.123745819397989</v>
      </c>
      <c r="N23" s="8">
        <f t="shared" si="10"/>
        <v>29.431438127090303</v>
      </c>
    </row>
    <row r="24" spans="1:15" x14ac:dyDescent="0.25">
      <c r="A24">
        <v>116</v>
      </c>
      <c r="B24">
        <v>169</v>
      </c>
      <c r="C24">
        <v>120</v>
      </c>
      <c r="D24">
        <v>163</v>
      </c>
      <c r="J24" t="str">
        <f>J20</f>
        <v>Large (120ft) central island</v>
      </c>
      <c r="K24" s="8">
        <f t="shared" ref="K24:N24" si="11">K20/$O20*100</f>
        <v>8.1784386617100377</v>
      </c>
      <c r="L24" s="8">
        <f t="shared" si="11"/>
        <v>14.869888475836431</v>
      </c>
      <c r="M24" s="8">
        <f t="shared" si="11"/>
        <v>33.085501858736059</v>
      </c>
      <c r="N24" s="8">
        <f t="shared" si="11"/>
        <v>43.866171003717476</v>
      </c>
    </row>
    <row r="25" spans="1:15" x14ac:dyDescent="0.25">
      <c r="A25" t="s">
        <v>678</v>
      </c>
    </row>
    <row r="26" spans="1:15" x14ac:dyDescent="0.25">
      <c r="J26" t="s">
        <v>651</v>
      </c>
      <c r="K26" s="6" t="str">
        <f>K18</f>
        <v>Very uncomfortable</v>
      </c>
      <c r="L26" s="6" t="str">
        <f t="shared" ref="L26:O26" si="12">L18</f>
        <v>Somewhat uncomfortable</v>
      </c>
      <c r="M26" s="6" t="str">
        <f t="shared" si="12"/>
        <v>Somewhat comfortable</v>
      </c>
      <c r="N26" s="6" t="str">
        <f t="shared" si="12"/>
        <v>Very comfortable</v>
      </c>
      <c r="O26" s="6" t="str">
        <f t="shared" si="12"/>
        <v>Total</v>
      </c>
    </row>
    <row r="27" spans="1:15" x14ac:dyDescent="0.25">
      <c r="A27">
        <v>1</v>
      </c>
      <c r="B27">
        <v>2</v>
      </c>
      <c r="C27">
        <v>3</v>
      </c>
      <c r="D27">
        <v>4</v>
      </c>
      <c r="J27" t="s">
        <v>657</v>
      </c>
      <c r="K27">
        <f>A38</f>
        <v>19</v>
      </c>
      <c r="L27">
        <f>B38</f>
        <v>46</v>
      </c>
      <c r="M27">
        <f>C38</f>
        <v>93</v>
      </c>
      <c r="N27">
        <f>D38</f>
        <v>118</v>
      </c>
      <c r="O27">
        <f t="shared" ref="O27:O28" si="13">SUM(K27:N27)</f>
        <v>276</v>
      </c>
    </row>
    <row r="28" spans="1:15" x14ac:dyDescent="0.25">
      <c r="A28">
        <v>119</v>
      </c>
      <c r="B28">
        <v>184</v>
      </c>
      <c r="C28">
        <v>161</v>
      </c>
      <c r="D28">
        <v>104</v>
      </c>
      <c r="J28" t="s">
        <v>658</v>
      </c>
      <c r="K28">
        <f>A40</f>
        <v>37</v>
      </c>
      <c r="L28">
        <f>B40</f>
        <v>60</v>
      </c>
      <c r="M28">
        <f>C40</f>
        <v>107</v>
      </c>
      <c r="N28">
        <f>D40</f>
        <v>88</v>
      </c>
      <c r="O28">
        <f t="shared" si="13"/>
        <v>292</v>
      </c>
    </row>
    <row r="29" spans="1:15" x14ac:dyDescent="0.25">
      <c r="A29" t="s">
        <v>15</v>
      </c>
    </row>
    <row r="30" spans="1:15" x14ac:dyDescent="0.25">
      <c r="A30" t="s">
        <v>679</v>
      </c>
      <c r="J30" t="str">
        <f>J26</f>
        <v>Circulating travel lanes</v>
      </c>
      <c r="K30" t="str">
        <f t="shared" ref="K30:N30" si="14">K26</f>
        <v>Very uncomfortable</v>
      </c>
      <c r="L30" t="str">
        <f t="shared" si="14"/>
        <v>Somewhat uncomfortable</v>
      </c>
      <c r="M30" t="str">
        <f t="shared" si="14"/>
        <v>Somewhat comfortable</v>
      </c>
      <c r="N30" t="str">
        <f t="shared" si="14"/>
        <v>Very comfortable</v>
      </c>
    </row>
    <row r="31" spans="1:15" x14ac:dyDescent="0.25">
      <c r="A31" t="s">
        <v>690</v>
      </c>
      <c r="I31" t="str">
        <f>J30</f>
        <v>Circulating travel lanes</v>
      </c>
      <c r="J31" t="str">
        <f t="shared" ref="J31:J32" si="15">J27</f>
        <v>One travel lane</v>
      </c>
      <c r="K31" s="8">
        <f>K27/$O27*100</f>
        <v>6.8840579710144931</v>
      </c>
      <c r="L31" s="8">
        <f t="shared" ref="L31:N32" si="16">L27/$O27*100</f>
        <v>16.666666666666664</v>
      </c>
      <c r="M31" s="8">
        <f t="shared" si="16"/>
        <v>33.695652173913047</v>
      </c>
      <c r="N31" s="8">
        <f t="shared" si="16"/>
        <v>42.753623188405797</v>
      </c>
    </row>
    <row r="32" spans="1:15" x14ac:dyDescent="0.25">
      <c r="A32">
        <v>1</v>
      </c>
      <c r="B32">
        <v>2</v>
      </c>
      <c r="C32">
        <v>3</v>
      </c>
      <c r="D32">
        <v>4</v>
      </c>
      <c r="J32" t="str">
        <f t="shared" si="15"/>
        <v>Two travel lanes</v>
      </c>
      <c r="K32" s="8">
        <f>K28/$O28*100</f>
        <v>12.671232876712329</v>
      </c>
      <c r="L32" s="8">
        <f t="shared" si="16"/>
        <v>20.547945205479451</v>
      </c>
      <c r="M32" s="8">
        <f t="shared" si="16"/>
        <v>36.643835616438359</v>
      </c>
      <c r="N32" s="8">
        <f t="shared" si="16"/>
        <v>30.136986301369863</v>
      </c>
    </row>
    <row r="33" spans="1:15" x14ac:dyDescent="0.25">
      <c r="A33">
        <v>34</v>
      </c>
      <c r="B33">
        <v>66</v>
      </c>
      <c r="C33">
        <v>111</v>
      </c>
      <c r="D33">
        <v>88</v>
      </c>
    </row>
    <row r="34" spans="1:15" x14ac:dyDescent="0.25">
      <c r="A34">
        <v>1</v>
      </c>
      <c r="B34">
        <v>2</v>
      </c>
      <c r="C34">
        <v>3</v>
      </c>
      <c r="D34">
        <v>4</v>
      </c>
      <c r="J34" t="s">
        <v>652</v>
      </c>
      <c r="K34" s="6" t="str">
        <f>K26</f>
        <v>Very uncomfortable</v>
      </c>
      <c r="L34" s="6" t="str">
        <f t="shared" ref="L34:O34" si="17">L26</f>
        <v>Somewhat uncomfortable</v>
      </c>
      <c r="M34" s="6" t="str">
        <f t="shared" si="17"/>
        <v>Somewhat comfortable</v>
      </c>
      <c r="N34" s="6" t="str">
        <f t="shared" si="17"/>
        <v>Very comfortable</v>
      </c>
      <c r="O34" s="6" t="str">
        <f t="shared" si="17"/>
        <v>Total</v>
      </c>
    </row>
    <row r="35" spans="1:15" x14ac:dyDescent="0.25">
      <c r="A35">
        <v>22</v>
      </c>
      <c r="B35">
        <v>40</v>
      </c>
      <c r="C35">
        <v>89</v>
      </c>
      <c r="D35">
        <v>118</v>
      </c>
      <c r="J35" t="s">
        <v>659</v>
      </c>
      <c r="K35">
        <f>A43</f>
        <v>18</v>
      </c>
      <c r="L35">
        <f>B43</f>
        <v>32</v>
      </c>
      <c r="M35">
        <f>C43</f>
        <v>47</v>
      </c>
      <c r="N35">
        <f>D43</f>
        <v>41</v>
      </c>
      <c r="O35">
        <f t="shared" ref="O35:O38" si="18">SUM(K35:N35)</f>
        <v>138</v>
      </c>
    </row>
    <row r="36" spans="1:15" x14ac:dyDescent="0.25">
      <c r="A36" t="s">
        <v>691</v>
      </c>
      <c r="J36" t="s">
        <v>660</v>
      </c>
      <c r="K36">
        <f>A45</f>
        <v>16</v>
      </c>
      <c r="L36">
        <f>B45</f>
        <v>33</v>
      </c>
      <c r="M36">
        <f>C45</f>
        <v>53</v>
      </c>
      <c r="N36">
        <f>D45</f>
        <v>63</v>
      </c>
      <c r="O36">
        <f t="shared" si="18"/>
        <v>165</v>
      </c>
    </row>
    <row r="37" spans="1:15" x14ac:dyDescent="0.25">
      <c r="A37">
        <v>1</v>
      </c>
      <c r="B37">
        <v>2</v>
      </c>
      <c r="C37">
        <v>3</v>
      </c>
      <c r="D37">
        <v>4</v>
      </c>
      <c r="J37" t="s">
        <v>661</v>
      </c>
      <c r="K37">
        <f>A47</f>
        <v>11</v>
      </c>
      <c r="L37">
        <f>B47</f>
        <v>20</v>
      </c>
      <c r="M37">
        <f>C47</f>
        <v>54</v>
      </c>
      <c r="N37">
        <f>D47</f>
        <v>47</v>
      </c>
      <c r="O37">
        <f t="shared" si="18"/>
        <v>132</v>
      </c>
    </row>
    <row r="38" spans="1:15" x14ac:dyDescent="0.25">
      <c r="A38">
        <v>19</v>
      </c>
      <c r="B38">
        <v>46</v>
      </c>
      <c r="C38">
        <v>93</v>
      </c>
      <c r="D38">
        <v>118</v>
      </c>
      <c r="J38" t="s">
        <v>662</v>
      </c>
      <c r="K38">
        <f>A49</f>
        <v>11</v>
      </c>
      <c r="L38">
        <f>B49</f>
        <v>21</v>
      </c>
      <c r="M38">
        <f>C49</f>
        <v>46</v>
      </c>
      <c r="N38">
        <f>D49</f>
        <v>55</v>
      </c>
      <c r="O38">
        <f t="shared" si="18"/>
        <v>133</v>
      </c>
    </row>
    <row r="39" spans="1:15" x14ac:dyDescent="0.25">
      <c r="A39">
        <v>1</v>
      </c>
      <c r="B39">
        <v>2</v>
      </c>
      <c r="C39">
        <v>3</v>
      </c>
      <c r="D39">
        <v>4</v>
      </c>
    </row>
    <row r="40" spans="1:15" x14ac:dyDescent="0.25">
      <c r="A40">
        <v>37</v>
      </c>
      <c r="B40">
        <v>60</v>
      </c>
      <c r="C40">
        <v>107</v>
      </c>
      <c r="D40">
        <v>88</v>
      </c>
      <c r="J40" t="str">
        <f>J34</f>
        <v>Bicycle facility type</v>
      </c>
      <c r="K40" s="6" t="str">
        <f>K34</f>
        <v>Very uncomfortable</v>
      </c>
      <c r="L40" s="6" t="str">
        <f t="shared" ref="L40:N40" si="19">L34</f>
        <v>Somewhat uncomfortable</v>
      </c>
      <c r="M40" s="6" t="str">
        <f t="shared" si="19"/>
        <v>Somewhat comfortable</v>
      </c>
      <c r="N40" s="6" t="str">
        <f t="shared" si="19"/>
        <v>Very comfortable</v>
      </c>
    </row>
    <row r="41" spans="1:15" x14ac:dyDescent="0.25">
      <c r="A41" t="s">
        <v>692</v>
      </c>
      <c r="I41" t="str">
        <f>J40</f>
        <v>Bicycle facility type</v>
      </c>
      <c r="J41" t="str">
        <f t="shared" ref="J41:J44" si="20">J35</f>
        <v>No bicycle facilities</v>
      </c>
      <c r="K41" s="8">
        <f>K35/$O35*100</f>
        <v>13.043478260869565</v>
      </c>
      <c r="L41" s="8">
        <f t="shared" ref="L41:N41" si="21">L35/$O35*100</f>
        <v>23.188405797101449</v>
      </c>
      <c r="M41" s="8">
        <f t="shared" si="21"/>
        <v>34.057971014492757</v>
      </c>
      <c r="N41" s="8">
        <f t="shared" si="21"/>
        <v>29.710144927536231</v>
      </c>
    </row>
    <row r="42" spans="1:15" x14ac:dyDescent="0.25">
      <c r="A42">
        <v>1</v>
      </c>
      <c r="B42">
        <v>2</v>
      </c>
      <c r="C42">
        <v>3</v>
      </c>
      <c r="D42">
        <v>4</v>
      </c>
      <c r="J42" t="str">
        <f t="shared" si="20"/>
        <v>Shared lane bicycle markings &amp; signs</v>
      </c>
      <c r="K42" s="8">
        <f t="shared" ref="K42:N42" si="22">K36/$O36*100</f>
        <v>9.6969696969696972</v>
      </c>
      <c r="L42" s="8">
        <f t="shared" si="22"/>
        <v>20</v>
      </c>
      <c r="M42" s="8">
        <f t="shared" si="22"/>
        <v>32.121212121212125</v>
      </c>
      <c r="N42" s="8">
        <f t="shared" si="22"/>
        <v>38.181818181818187</v>
      </c>
    </row>
    <row r="43" spans="1:15" x14ac:dyDescent="0.25">
      <c r="A43">
        <v>18</v>
      </c>
      <c r="B43">
        <v>32</v>
      </c>
      <c r="C43">
        <v>47</v>
      </c>
      <c r="D43">
        <v>41</v>
      </c>
      <c r="J43" t="str">
        <f t="shared" si="20"/>
        <v>Bicycle ramps to the sidewalk</v>
      </c>
      <c r="K43" s="8">
        <f t="shared" ref="K43:N43" si="23">K37/$O37*100</f>
        <v>8.3333333333333321</v>
      </c>
      <c r="L43" s="8">
        <f t="shared" si="23"/>
        <v>15.151515151515152</v>
      </c>
      <c r="M43" s="8">
        <f t="shared" si="23"/>
        <v>40.909090909090914</v>
      </c>
      <c r="N43" s="8">
        <f t="shared" si="23"/>
        <v>35.606060606060609</v>
      </c>
    </row>
    <row r="44" spans="1:15" x14ac:dyDescent="0.25">
      <c r="A44">
        <v>1</v>
      </c>
      <c r="B44">
        <v>2</v>
      </c>
      <c r="C44">
        <v>3</v>
      </c>
      <c r="D44">
        <v>4</v>
      </c>
      <c r="J44" t="str">
        <f t="shared" si="20"/>
        <v>Separated bicycle lanes</v>
      </c>
      <c r="K44" s="8">
        <f t="shared" ref="K44:N44" si="24">K38/$O38*100</f>
        <v>8.2706766917293226</v>
      </c>
      <c r="L44" s="8">
        <f t="shared" si="24"/>
        <v>15.789473684210526</v>
      </c>
      <c r="M44" s="8">
        <f t="shared" si="24"/>
        <v>34.586466165413533</v>
      </c>
      <c r="N44" s="8">
        <f t="shared" si="24"/>
        <v>41.353383458646611</v>
      </c>
    </row>
    <row r="45" spans="1:15" x14ac:dyDescent="0.25">
      <c r="A45">
        <v>16</v>
      </c>
      <c r="B45">
        <v>33</v>
      </c>
      <c r="C45">
        <v>53</v>
      </c>
      <c r="D45">
        <v>63</v>
      </c>
    </row>
    <row r="46" spans="1:15" x14ac:dyDescent="0.25">
      <c r="A46">
        <v>1</v>
      </c>
      <c r="B46">
        <v>2</v>
      </c>
      <c r="C46">
        <v>3</v>
      </c>
      <c r="D46">
        <v>4</v>
      </c>
      <c r="J46" t="s">
        <v>653</v>
      </c>
      <c r="K46" s="6" t="str">
        <f>K34</f>
        <v>Very uncomfortable</v>
      </c>
      <c r="L46" s="6" t="str">
        <f t="shared" ref="L46:O46" si="25">L34</f>
        <v>Somewhat uncomfortable</v>
      </c>
      <c r="M46" s="6" t="str">
        <f t="shared" si="25"/>
        <v>Somewhat comfortable</v>
      </c>
      <c r="N46" s="6" t="str">
        <f t="shared" si="25"/>
        <v>Very comfortable</v>
      </c>
      <c r="O46" s="6" t="str">
        <f t="shared" si="25"/>
        <v>Total</v>
      </c>
    </row>
    <row r="47" spans="1:15" x14ac:dyDescent="0.25">
      <c r="A47">
        <v>11</v>
      </c>
      <c r="B47">
        <v>20</v>
      </c>
      <c r="C47">
        <v>54</v>
      </c>
      <c r="D47">
        <v>47</v>
      </c>
      <c r="J47" t="s">
        <v>663</v>
      </c>
      <c r="K47">
        <f>A52</f>
        <v>14</v>
      </c>
      <c r="L47">
        <f>B52</f>
        <v>34</v>
      </c>
      <c r="M47">
        <f>C52</f>
        <v>60</v>
      </c>
      <c r="N47">
        <f>D52</f>
        <v>106</v>
      </c>
      <c r="O47">
        <f t="shared" ref="O47:O49" si="26">SUM(K47:N47)</f>
        <v>214</v>
      </c>
    </row>
    <row r="48" spans="1:15" x14ac:dyDescent="0.25">
      <c r="A48">
        <v>1</v>
      </c>
      <c r="B48">
        <v>2</v>
      </c>
      <c r="C48">
        <v>3</v>
      </c>
      <c r="D48">
        <v>4</v>
      </c>
      <c r="J48" t="s">
        <v>664</v>
      </c>
      <c r="K48">
        <f>A54</f>
        <v>15</v>
      </c>
      <c r="L48">
        <f>B54</f>
        <v>32</v>
      </c>
      <c r="M48">
        <f>C54</f>
        <v>68</v>
      </c>
      <c r="N48">
        <f>D54</f>
        <v>45</v>
      </c>
      <c r="O48">
        <f t="shared" si="26"/>
        <v>160</v>
      </c>
    </row>
    <row r="49" spans="1:15" x14ac:dyDescent="0.25">
      <c r="A49">
        <v>11</v>
      </c>
      <c r="B49">
        <v>21</v>
      </c>
      <c r="C49">
        <v>46</v>
      </c>
      <c r="D49">
        <v>55</v>
      </c>
      <c r="J49" t="s">
        <v>665</v>
      </c>
      <c r="K49">
        <f>A56</f>
        <v>27</v>
      </c>
      <c r="L49">
        <f>B56</f>
        <v>40</v>
      </c>
      <c r="M49">
        <f>C56</f>
        <v>72</v>
      </c>
      <c r="N49">
        <f>D56</f>
        <v>55</v>
      </c>
      <c r="O49">
        <f t="shared" si="26"/>
        <v>194</v>
      </c>
    </row>
    <row r="50" spans="1:15" x14ac:dyDescent="0.25">
      <c r="A50" t="s">
        <v>693</v>
      </c>
    </row>
    <row r="51" spans="1:15" x14ac:dyDescent="0.25">
      <c r="A51">
        <v>1</v>
      </c>
      <c r="B51">
        <v>2</v>
      </c>
      <c r="C51">
        <v>3</v>
      </c>
      <c r="D51">
        <v>4</v>
      </c>
      <c r="J51" t="str">
        <f>J46</f>
        <v>Traffic volume</v>
      </c>
      <c r="K51" t="str">
        <f t="shared" ref="K51:N51" si="27">K46</f>
        <v>Very uncomfortable</v>
      </c>
      <c r="L51" t="str">
        <f t="shared" si="27"/>
        <v>Somewhat uncomfortable</v>
      </c>
      <c r="M51" t="str">
        <f t="shared" si="27"/>
        <v>Somewhat comfortable</v>
      </c>
      <c r="N51" t="str">
        <f t="shared" si="27"/>
        <v>Very comfortable</v>
      </c>
    </row>
    <row r="52" spans="1:15" x14ac:dyDescent="0.25">
      <c r="A52">
        <v>14</v>
      </c>
      <c r="B52">
        <v>34</v>
      </c>
      <c r="C52">
        <v>60</v>
      </c>
      <c r="D52">
        <v>106</v>
      </c>
      <c r="I52" t="str">
        <f>J51</f>
        <v>Traffic volume</v>
      </c>
      <c r="J52" t="str">
        <f t="shared" ref="J52:J54" si="28">J47</f>
        <v>Low traffic volumes</v>
      </c>
      <c r="K52" s="8">
        <f>K47/$O47*100</f>
        <v>6.5420560747663545</v>
      </c>
      <c r="L52" s="8">
        <f t="shared" ref="L52:N52" si="29">L47/$O47*100</f>
        <v>15.887850467289718</v>
      </c>
      <c r="M52" s="8">
        <f t="shared" si="29"/>
        <v>28.037383177570092</v>
      </c>
      <c r="N52" s="8">
        <f t="shared" si="29"/>
        <v>49.532710280373834</v>
      </c>
    </row>
    <row r="53" spans="1:15" x14ac:dyDescent="0.25">
      <c r="A53">
        <v>1</v>
      </c>
      <c r="B53">
        <v>2</v>
      </c>
      <c r="C53">
        <v>3</v>
      </c>
      <c r="D53">
        <v>4</v>
      </c>
      <c r="J53" t="str">
        <f t="shared" si="28"/>
        <v>Medium traffic volumes</v>
      </c>
      <c r="K53" s="8">
        <f t="shared" ref="K53:N53" si="30">K48/$O48*100</f>
        <v>9.375</v>
      </c>
      <c r="L53" s="8">
        <f t="shared" si="30"/>
        <v>20</v>
      </c>
      <c r="M53" s="8">
        <f t="shared" si="30"/>
        <v>42.5</v>
      </c>
      <c r="N53" s="8">
        <f t="shared" si="30"/>
        <v>28.125</v>
      </c>
    </row>
    <row r="54" spans="1:15" x14ac:dyDescent="0.25">
      <c r="A54">
        <v>15</v>
      </c>
      <c r="B54">
        <v>32</v>
      </c>
      <c r="C54">
        <v>68</v>
      </c>
      <c r="D54">
        <v>45</v>
      </c>
      <c r="J54" t="str">
        <f t="shared" si="28"/>
        <v>High traffic volumes</v>
      </c>
      <c r="K54" s="8">
        <f t="shared" ref="K54:N54" si="31">K49/$O49*100</f>
        <v>13.917525773195877</v>
      </c>
      <c r="L54" s="8">
        <f t="shared" si="31"/>
        <v>20.618556701030926</v>
      </c>
      <c r="M54" s="8">
        <f t="shared" si="31"/>
        <v>37.113402061855673</v>
      </c>
      <c r="N54" s="8">
        <f t="shared" si="31"/>
        <v>28.350515463917525</v>
      </c>
    </row>
    <row r="55" spans="1:15" x14ac:dyDescent="0.25">
      <c r="A55">
        <v>1</v>
      </c>
      <c r="B55">
        <v>2</v>
      </c>
      <c r="C55">
        <v>3</v>
      </c>
      <c r="D55">
        <v>4</v>
      </c>
    </row>
    <row r="56" spans="1:15" x14ac:dyDescent="0.25">
      <c r="A56">
        <v>27</v>
      </c>
      <c r="B56">
        <v>40</v>
      </c>
      <c r="C56">
        <v>72</v>
      </c>
      <c r="D56">
        <v>55</v>
      </c>
      <c r="J56" t="s">
        <v>654</v>
      </c>
      <c r="K56" s="6" t="str">
        <f>K46</f>
        <v>Very uncomfortable</v>
      </c>
      <c r="L56" s="6" t="str">
        <f t="shared" ref="L56:O56" si="32">L46</f>
        <v>Somewhat uncomfortable</v>
      </c>
      <c r="M56" s="6" t="str">
        <f t="shared" si="32"/>
        <v>Somewhat comfortable</v>
      </c>
      <c r="N56" s="6" t="str">
        <f t="shared" si="32"/>
        <v>Very comfortable</v>
      </c>
      <c r="O56" s="6" t="str">
        <f t="shared" si="32"/>
        <v>Total</v>
      </c>
    </row>
    <row r="57" spans="1:15" x14ac:dyDescent="0.25">
      <c r="A57" t="s">
        <v>694</v>
      </c>
      <c r="J57" t="s">
        <v>666</v>
      </c>
      <c r="K57">
        <f>A59</f>
        <v>24</v>
      </c>
      <c r="L57">
        <f>B59</f>
        <v>51</v>
      </c>
      <c r="M57">
        <f>C59</f>
        <v>113</v>
      </c>
      <c r="N57">
        <f>D59</f>
        <v>106</v>
      </c>
      <c r="O57">
        <f t="shared" ref="O57:O58" si="33">SUM(K57:N57)</f>
        <v>294</v>
      </c>
    </row>
    <row r="58" spans="1:15" x14ac:dyDescent="0.25">
      <c r="A58">
        <v>1</v>
      </c>
      <c r="B58">
        <v>2</v>
      </c>
      <c r="C58">
        <v>3</v>
      </c>
      <c r="D58">
        <v>4</v>
      </c>
      <c r="J58" t="s">
        <v>667</v>
      </c>
      <c r="K58">
        <f>A61</f>
        <v>32</v>
      </c>
      <c r="L58">
        <f>B61</f>
        <v>55</v>
      </c>
      <c r="M58">
        <f>C61</f>
        <v>87</v>
      </c>
      <c r="N58">
        <f>D61</f>
        <v>100</v>
      </c>
      <c r="O58">
        <f t="shared" si="33"/>
        <v>274</v>
      </c>
    </row>
    <row r="59" spans="1:15" x14ac:dyDescent="0.25">
      <c r="A59">
        <v>24</v>
      </c>
      <c r="B59">
        <v>51</v>
      </c>
      <c r="C59">
        <v>113</v>
      </c>
      <c r="D59">
        <v>106</v>
      </c>
    </row>
    <row r="60" spans="1:15" x14ac:dyDescent="0.25">
      <c r="A60">
        <v>1</v>
      </c>
      <c r="B60">
        <v>2</v>
      </c>
      <c r="C60">
        <v>3</v>
      </c>
      <c r="D60">
        <v>4</v>
      </c>
      <c r="J60" t="str">
        <f>J56</f>
        <v>Approach speed limit</v>
      </c>
      <c r="K60" t="str">
        <f t="shared" ref="K60:N60" si="34">K56</f>
        <v>Very uncomfortable</v>
      </c>
      <c r="L60" t="str">
        <f t="shared" si="34"/>
        <v>Somewhat uncomfortable</v>
      </c>
      <c r="M60" t="str">
        <f t="shared" si="34"/>
        <v>Somewhat comfortable</v>
      </c>
      <c r="N60" t="str">
        <f t="shared" si="34"/>
        <v>Very comfortable</v>
      </c>
    </row>
    <row r="61" spans="1:15" x14ac:dyDescent="0.25">
      <c r="A61">
        <v>32</v>
      </c>
      <c r="B61">
        <v>55</v>
      </c>
      <c r="C61">
        <v>87</v>
      </c>
      <c r="D61">
        <v>100</v>
      </c>
      <c r="I61" t="str">
        <f>J60</f>
        <v>Approach speed limit</v>
      </c>
      <c r="J61" t="str">
        <f t="shared" ref="J61:J62" si="35">J57</f>
        <v>25mph speed limit</v>
      </c>
      <c r="K61" s="8">
        <f>K57/$O57*100</f>
        <v>8.1632653061224492</v>
      </c>
      <c r="L61" s="8">
        <f t="shared" ref="L61:N61" si="36">L57/$O57*100</f>
        <v>17.346938775510203</v>
      </c>
      <c r="M61" s="8">
        <f t="shared" si="36"/>
        <v>38.435374149659864</v>
      </c>
      <c r="N61" s="8">
        <f t="shared" si="36"/>
        <v>36.054421768707485</v>
      </c>
    </row>
    <row r="62" spans="1:15" x14ac:dyDescent="0.25">
      <c r="A62" t="s">
        <v>15</v>
      </c>
      <c r="J62" t="str">
        <f t="shared" si="35"/>
        <v>35mph speed limit</v>
      </c>
      <c r="K62" s="8">
        <f t="shared" ref="K62:N62" si="37">K58/$O58*100</f>
        <v>11.678832116788321</v>
      </c>
      <c r="L62" s="8">
        <f t="shared" si="37"/>
        <v>20.072992700729927</v>
      </c>
      <c r="M62" s="8">
        <f t="shared" si="37"/>
        <v>31.751824817518248</v>
      </c>
      <c r="N62" s="8">
        <f t="shared" si="37"/>
        <v>36.496350364963504</v>
      </c>
    </row>
    <row r="63" spans="1:15" x14ac:dyDescent="0.25">
      <c r="A63" t="s">
        <v>680</v>
      </c>
    </row>
    <row r="64" spans="1:15" x14ac:dyDescent="0.25">
      <c r="A64" t="s">
        <v>695</v>
      </c>
      <c r="J64" t="s">
        <v>686</v>
      </c>
      <c r="K64" s="6" t="str">
        <f>K56</f>
        <v>Very uncomfortable</v>
      </c>
      <c r="L64" s="6" t="str">
        <f t="shared" ref="L64:O64" si="38">L56</f>
        <v>Somewhat uncomfortable</v>
      </c>
      <c r="M64" s="6" t="str">
        <f t="shared" si="38"/>
        <v>Somewhat comfortable</v>
      </c>
      <c r="N64" s="6" t="str">
        <f t="shared" si="38"/>
        <v>Very comfortable</v>
      </c>
      <c r="O64" s="6" t="str">
        <f t="shared" si="38"/>
        <v>Total</v>
      </c>
    </row>
    <row r="65" spans="1:15" x14ac:dyDescent="0.25">
      <c r="A65">
        <v>1</v>
      </c>
      <c r="B65">
        <v>2</v>
      </c>
      <c r="C65">
        <v>3</v>
      </c>
      <c r="D65">
        <v>4</v>
      </c>
      <c r="J65" t="s">
        <v>687</v>
      </c>
      <c r="K65">
        <f>A66</f>
        <v>4</v>
      </c>
      <c r="L65">
        <f>B66</f>
        <v>4</v>
      </c>
      <c r="M65">
        <f>C66</f>
        <v>4</v>
      </c>
      <c r="N65">
        <f>D66</f>
        <v>26</v>
      </c>
      <c r="O65">
        <f t="shared" ref="O65:O67" si="39">SUM(K65:N65)</f>
        <v>38</v>
      </c>
    </row>
    <row r="66" spans="1:15" x14ac:dyDescent="0.25">
      <c r="A66">
        <v>4</v>
      </c>
      <c r="B66">
        <v>4</v>
      </c>
      <c r="C66">
        <v>4</v>
      </c>
      <c r="D66">
        <v>26</v>
      </c>
      <c r="J66" t="s">
        <v>688</v>
      </c>
      <c r="K66">
        <f>A68</f>
        <v>5</v>
      </c>
      <c r="L66">
        <f>B68</f>
        <v>11</v>
      </c>
      <c r="M66">
        <f>C68</f>
        <v>38</v>
      </c>
      <c r="N66">
        <f>D68</f>
        <v>49</v>
      </c>
      <c r="O66">
        <f t="shared" si="39"/>
        <v>103</v>
      </c>
    </row>
    <row r="67" spans="1:15" x14ac:dyDescent="0.25">
      <c r="A67">
        <v>1</v>
      </c>
      <c r="B67">
        <v>2</v>
      </c>
      <c r="C67">
        <v>3</v>
      </c>
      <c r="D67">
        <v>4</v>
      </c>
      <c r="J67" t="s">
        <v>689</v>
      </c>
      <c r="K67">
        <f>A70</f>
        <v>47</v>
      </c>
      <c r="L67">
        <f>B70</f>
        <v>89</v>
      </c>
      <c r="M67">
        <f>C70</f>
        <v>158</v>
      </c>
      <c r="N67">
        <f>D70</f>
        <v>129</v>
      </c>
      <c r="O67">
        <f t="shared" si="39"/>
        <v>423</v>
      </c>
    </row>
    <row r="68" spans="1:15" x14ac:dyDescent="0.25">
      <c r="A68">
        <v>5</v>
      </c>
      <c r="B68">
        <v>11</v>
      </c>
      <c r="C68">
        <v>38</v>
      </c>
      <c r="D68">
        <v>49</v>
      </c>
    </row>
    <row r="69" spans="1:15" x14ac:dyDescent="0.25">
      <c r="A69">
        <v>1</v>
      </c>
      <c r="B69">
        <v>2</v>
      </c>
      <c r="C69">
        <v>3</v>
      </c>
      <c r="D69">
        <v>4</v>
      </c>
      <c r="J69" t="str">
        <f>J64</f>
        <v>Type of cyclist</v>
      </c>
      <c r="K69" t="str">
        <f t="shared" ref="K69:N69" si="40">K64</f>
        <v>Very uncomfortable</v>
      </c>
      <c r="L69" t="str">
        <f t="shared" si="40"/>
        <v>Somewhat uncomfortable</v>
      </c>
      <c r="M69" t="str">
        <f t="shared" si="40"/>
        <v>Somewhat comfortable</v>
      </c>
      <c r="N69" t="str">
        <f t="shared" si="40"/>
        <v>Very comfortable</v>
      </c>
    </row>
    <row r="70" spans="1:15" x14ac:dyDescent="0.25">
      <c r="A70">
        <v>47</v>
      </c>
      <c r="B70">
        <v>89</v>
      </c>
      <c r="C70">
        <v>158</v>
      </c>
      <c r="D70">
        <v>129</v>
      </c>
      <c r="I70" t="s">
        <v>705</v>
      </c>
      <c r="J70" t="str">
        <f t="shared" ref="J70:J72" si="41">J65</f>
        <v>Strong and fearless</v>
      </c>
      <c r="K70" s="8">
        <f>K65/$O65*100</f>
        <v>10.526315789473683</v>
      </c>
      <c r="L70" s="8">
        <f t="shared" ref="L70:N70" si="42">L65/$O65*100</f>
        <v>10.526315789473683</v>
      </c>
      <c r="M70" s="8">
        <f t="shared" si="42"/>
        <v>10.526315789473683</v>
      </c>
      <c r="N70" s="8">
        <f t="shared" si="42"/>
        <v>68.421052631578945</v>
      </c>
    </row>
    <row r="71" spans="1:15" x14ac:dyDescent="0.25">
      <c r="A71" t="s">
        <v>15</v>
      </c>
      <c r="J71" t="str">
        <f t="shared" si="41"/>
        <v>Enthused and confident</v>
      </c>
      <c r="K71" s="8">
        <f t="shared" ref="K71:N71" si="43">K66/$O66*100</f>
        <v>4.8543689320388346</v>
      </c>
      <c r="L71" s="8">
        <f t="shared" si="43"/>
        <v>10.679611650485436</v>
      </c>
      <c r="M71" s="8">
        <f t="shared" si="43"/>
        <v>36.893203883495147</v>
      </c>
      <c r="N71" s="8">
        <f t="shared" si="43"/>
        <v>47.572815533980581</v>
      </c>
    </row>
    <row r="72" spans="1:15" x14ac:dyDescent="0.25">
      <c r="J72" t="str">
        <f t="shared" si="41"/>
        <v>Interested but concerned</v>
      </c>
      <c r="K72" s="8">
        <f t="shared" ref="K72:N72" si="44">K67/$O67*100</f>
        <v>11.111111111111111</v>
      </c>
      <c r="L72" s="8">
        <f t="shared" si="44"/>
        <v>21.040189125295509</v>
      </c>
      <c r="M72" s="8">
        <f t="shared" si="44"/>
        <v>37.35224586288416</v>
      </c>
      <c r="N72" s="8">
        <f t="shared" si="44"/>
        <v>30.49645390070922</v>
      </c>
    </row>
    <row r="74" spans="1:15" x14ac:dyDescent="0.25">
      <c r="K74" t="str">
        <f>K2</f>
        <v>Very uncomfortable</v>
      </c>
      <c r="L74" t="str">
        <f t="shared" ref="L74:N74" si="45">L2</f>
        <v>Somewhat uncomfortable</v>
      </c>
      <c r="M74" t="str">
        <f t="shared" si="45"/>
        <v>Somewhat comfortable</v>
      </c>
      <c r="N74" t="str">
        <f t="shared" si="45"/>
        <v>Very comfortable</v>
      </c>
    </row>
    <row r="75" spans="1:15" x14ac:dyDescent="0.25">
      <c r="I75" t="s">
        <v>701</v>
      </c>
      <c r="J75" t="str">
        <f>J23</f>
        <v>Small (80ft) central island</v>
      </c>
      <c r="K75" s="8">
        <f t="shared" ref="K75:N75" si="46">K23</f>
        <v>11.371237458193979</v>
      </c>
      <c r="L75" s="8">
        <f t="shared" si="46"/>
        <v>22.073578595317723</v>
      </c>
      <c r="M75" s="8">
        <f t="shared" si="46"/>
        <v>37.123745819397989</v>
      </c>
      <c r="N75" s="8">
        <f t="shared" si="46"/>
        <v>29.431438127090303</v>
      </c>
    </row>
    <row r="76" spans="1:15" x14ac:dyDescent="0.25">
      <c r="J76" t="str">
        <f>J24</f>
        <v>Large (120ft) central island</v>
      </c>
      <c r="K76" s="8">
        <f t="shared" ref="K76:N76" si="47">K24</f>
        <v>8.1784386617100377</v>
      </c>
      <c r="L76" s="8">
        <f t="shared" si="47"/>
        <v>14.869888475836431</v>
      </c>
      <c r="M76" s="8">
        <f t="shared" si="47"/>
        <v>33.085501858736059</v>
      </c>
      <c r="N76" s="8">
        <f t="shared" si="47"/>
        <v>43.866171003717476</v>
      </c>
    </row>
    <row r="77" spans="1:15" x14ac:dyDescent="0.25">
      <c r="I77" t="s">
        <v>702</v>
      </c>
      <c r="J77" t="str">
        <f>J31</f>
        <v>One travel lane</v>
      </c>
      <c r="K77" s="8">
        <f t="shared" ref="K77:N77" si="48">K31</f>
        <v>6.8840579710144931</v>
      </c>
      <c r="L77" s="8">
        <f t="shared" si="48"/>
        <v>16.666666666666664</v>
      </c>
      <c r="M77" s="8">
        <f t="shared" si="48"/>
        <v>33.695652173913047</v>
      </c>
      <c r="N77" s="8">
        <f t="shared" si="48"/>
        <v>42.753623188405797</v>
      </c>
    </row>
    <row r="78" spans="1:15" x14ac:dyDescent="0.25">
      <c r="J78" t="str">
        <f>J32</f>
        <v>Two travel lanes</v>
      </c>
      <c r="K78" s="8">
        <f t="shared" ref="K78:N78" si="49">K32</f>
        <v>12.671232876712329</v>
      </c>
      <c r="L78" s="8">
        <f t="shared" si="49"/>
        <v>20.547945205479451</v>
      </c>
      <c r="M78" s="8">
        <f t="shared" si="49"/>
        <v>36.643835616438359</v>
      </c>
      <c r="N78" s="8">
        <f t="shared" si="49"/>
        <v>30.136986301369863</v>
      </c>
    </row>
    <row r="79" spans="1:15" x14ac:dyDescent="0.25">
      <c r="I79" t="s">
        <v>697</v>
      </c>
      <c r="J79" t="str">
        <f>J41</f>
        <v>No bicycle facilities</v>
      </c>
      <c r="K79" s="8">
        <f t="shared" ref="K79:N79" si="50">K41</f>
        <v>13.043478260869565</v>
      </c>
      <c r="L79" s="8">
        <f t="shared" si="50"/>
        <v>23.188405797101449</v>
      </c>
      <c r="M79" s="8">
        <f t="shared" si="50"/>
        <v>34.057971014492757</v>
      </c>
      <c r="N79" s="8">
        <f t="shared" si="50"/>
        <v>29.710144927536231</v>
      </c>
    </row>
    <row r="80" spans="1:15" x14ac:dyDescent="0.25">
      <c r="J80" t="s">
        <v>700</v>
      </c>
      <c r="K80" s="8">
        <f t="shared" ref="K80:N82" si="51">K42</f>
        <v>9.6969696969696972</v>
      </c>
      <c r="L80" s="8">
        <f t="shared" si="51"/>
        <v>20</v>
      </c>
      <c r="M80" s="8">
        <f t="shared" si="51"/>
        <v>32.121212121212125</v>
      </c>
      <c r="N80" s="8">
        <f t="shared" si="51"/>
        <v>38.181818181818187</v>
      </c>
    </row>
    <row r="81" spans="9:14" x14ac:dyDescent="0.25">
      <c r="J81" t="s">
        <v>699</v>
      </c>
      <c r="K81" s="8">
        <f t="shared" si="51"/>
        <v>8.3333333333333321</v>
      </c>
      <c r="L81" s="8">
        <f t="shared" si="51"/>
        <v>15.151515151515152</v>
      </c>
      <c r="M81" s="8">
        <f t="shared" si="51"/>
        <v>40.909090909090914</v>
      </c>
      <c r="N81" s="8">
        <f t="shared" si="51"/>
        <v>35.606060606060609</v>
      </c>
    </row>
    <row r="82" spans="9:14" x14ac:dyDescent="0.25">
      <c r="J82" t="s">
        <v>698</v>
      </c>
      <c r="K82" s="8">
        <f t="shared" si="51"/>
        <v>8.2706766917293226</v>
      </c>
      <c r="L82" s="8">
        <f t="shared" si="51"/>
        <v>15.789473684210526</v>
      </c>
      <c r="M82" s="8">
        <f t="shared" si="51"/>
        <v>34.586466165413533</v>
      </c>
      <c r="N82" s="8">
        <f t="shared" si="51"/>
        <v>41.353383458646611</v>
      </c>
    </row>
    <row r="83" spans="9:14" x14ac:dyDescent="0.25">
      <c r="I83" t="s">
        <v>704</v>
      </c>
      <c r="J83" t="str">
        <f>J52</f>
        <v>Low traffic volumes</v>
      </c>
      <c r="K83" s="8">
        <f t="shared" ref="K83:N83" si="52">K52</f>
        <v>6.5420560747663545</v>
      </c>
      <c r="L83" s="8">
        <f t="shared" si="52"/>
        <v>15.887850467289718</v>
      </c>
      <c r="M83" s="8">
        <f t="shared" si="52"/>
        <v>28.037383177570092</v>
      </c>
      <c r="N83" s="8">
        <f t="shared" si="52"/>
        <v>49.532710280373834</v>
      </c>
    </row>
    <row r="84" spans="9:14" x14ac:dyDescent="0.25">
      <c r="J84" t="str">
        <f t="shared" ref="J84:N85" si="53">J53</f>
        <v>Medium traffic volumes</v>
      </c>
      <c r="K84" s="8">
        <f t="shared" si="53"/>
        <v>9.375</v>
      </c>
      <c r="L84" s="8">
        <f t="shared" si="53"/>
        <v>20</v>
      </c>
      <c r="M84" s="8">
        <f t="shared" si="53"/>
        <v>42.5</v>
      </c>
      <c r="N84" s="8">
        <f t="shared" si="53"/>
        <v>28.125</v>
      </c>
    </row>
    <row r="85" spans="9:14" x14ac:dyDescent="0.25">
      <c r="J85" t="str">
        <f t="shared" si="53"/>
        <v>High traffic volumes</v>
      </c>
      <c r="K85" s="8">
        <f t="shared" si="53"/>
        <v>13.917525773195877</v>
      </c>
      <c r="L85" s="8">
        <f t="shared" si="53"/>
        <v>20.618556701030926</v>
      </c>
      <c r="M85" s="8">
        <f t="shared" si="53"/>
        <v>37.113402061855673</v>
      </c>
      <c r="N85" s="8">
        <f t="shared" si="53"/>
        <v>28.350515463917525</v>
      </c>
    </row>
    <row r="86" spans="9:14" x14ac:dyDescent="0.25">
      <c r="I86" t="s">
        <v>703</v>
      </c>
      <c r="J86" t="str">
        <f>J61</f>
        <v>25mph speed limit</v>
      </c>
      <c r="K86" s="8">
        <f t="shared" ref="K86:N86" si="54">K61</f>
        <v>8.1632653061224492</v>
      </c>
      <c r="L86" s="8">
        <f t="shared" si="54"/>
        <v>17.346938775510203</v>
      </c>
      <c r="M86" s="8">
        <f t="shared" si="54"/>
        <v>38.435374149659864</v>
      </c>
      <c r="N86" s="8">
        <f t="shared" si="54"/>
        <v>36.054421768707485</v>
      </c>
    </row>
    <row r="87" spans="9:14" x14ac:dyDescent="0.25">
      <c r="J87" t="str">
        <f t="shared" ref="J87:N87" si="55">J62</f>
        <v>35mph speed limit</v>
      </c>
      <c r="K87" s="8">
        <f t="shared" si="55"/>
        <v>11.678832116788321</v>
      </c>
      <c r="L87" s="8">
        <f t="shared" si="55"/>
        <v>20.072992700729927</v>
      </c>
      <c r="M87" s="8">
        <f t="shared" si="55"/>
        <v>31.751824817518248</v>
      </c>
      <c r="N87" s="8">
        <f t="shared" si="55"/>
        <v>36.496350364963504</v>
      </c>
    </row>
    <row r="88" spans="9:14" x14ac:dyDescent="0.25">
      <c r="I88" t="s">
        <v>705</v>
      </c>
      <c r="J88" t="str">
        <f>J70</f>
        <v>Strong and fearless</v>
      </c>
      <c r="K88" s="8">
        <f t="shared" ref="K88:N88" si="56">K70</f>
        <v>10.526315789473683</v>
      </c>
      <c r="L88" s="8">
        <f t="shared" si="56"/>
        <v>10.526315789473683</v>
      </c>
      <c r="M88" s="8">
        <f t="shared" si="56"/>
        <v>10.526315789473683</v>
      </c>
      <c r="N88" s="8">
        <f t="shared" si="56"/>
        <v>68.421052631578945</v>
      </c>
    </row>
    <row r="89" spans="9:14" x14ac:dyDescent="0.25">
      <c r="J89" t="str">
        <f t="shared" ref="J89:N90" si="57">J71</f>
        <v>Enthused and confident</v>
      </c>
      <c r="K89" s="8">
        <f t="shared" si="57"/>
        <v>4.8543689320388346</v>
      </c>
      <c r="L89" s="8">
        <f t="shared" si="57"/>
        <v>10.679611650485436</v>
      </c>
      <c r="M89" s="8">
        <f t="shared" si="57"/>
        <v>36.893203883495147</v>
      </c>
      <c r="N89" s="8">
        <f t="shared" si="57"/>
        <v>47.572815533980581</v>
      </c>
    </row>
    <row r="90" spans="9:14" x14ac:dyDescent="0.25">
      <c r="J90" t="str">
        <f t="shared" si="57"/>
        <v>Interested but concerned</v>
      </c>
      <c r="K90" s="8">
        <f t="shared" si="57"/>
        <v>11.111111111111111</v>
      </c>
      <c r="L90" s="8">
        <f t="shared" si="57"/>
        <v>21.040189125295509</v>
      </c>
      <c r="M90" s="8">
        <f t="shared" si="57"/>
        <v>37.35224586288416</v>
      </c>
      <c r="N90" s="8">
        <f t="shared" si="57"/>
        <v>30.49645390070922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4B79-F97F-4F7A-9BB5-B7B474AF3ABD}">
  <dimension ref="B2:AT47"/>
  <sheetViews>
    <sheetView tabSelected="1" zoomScale="85" zoomScaleNormal="85" workbookViewId="0">
      <selection activeCell="AP16" sqref="AP16"/>
    </sheetView>
  </sheetViews>
  <sheetFormatPr defaultRowHeight="15" x14ac:dyDescent="0.25"/>
  <cols>
    <col min="2" max="2" width="57.28515625" bestFit="1" customWidth="1"/>
    <col min="3" max="3" width="18.28515625" hidden="1" customWidth="1"/>
    <col min="6" max="7" width="0" hidden="1" customWidth="1"/>
    <col min="9" max="9" width="17.5703125" hidden="1" customWidth="1"/>
    <col min="12" max="13" width="0" hidden="1" customWidth="1"/>
    <col min="15" max="15" width="17.5703125" hidden="1" customWidth="1"/>
    <col min="18" max="19" width="0" hidden="1" customWidth="1"/>
    <col min="21" max="21" width="17.5703125" hidden="1" customWidth="1"/>
    <col min="24" max="25" width="0" hidden="1" customWidth="1"/>
    <col min="27" max="27" width="18.28515625" hidden="1" customWidth="1"/>
    <col min="30" max="31" width="0" hidden="1" customWidth="1"/>
    <col min="33" max="33" width="18.85546875" hidden="1" customWidth="1"/>
    <col min="36" max="37" width="0" hidden="1" customWidth="1"/>
    <col min="44" max="45" width="0" hidden="1" customWidth="1"/>
  </cols>
  <sheetData>
    <row r="2" spans="2:46" x14ac:dyDescent="0.25">
      <c r="D2" t="s">
        <v>625</v>
      </c>
      <c r="J2" t="s">
        <v>626</v>
      </c>
      <c r="P2" t="s">
        <v>627</v>
      </c>
      <c r="V2" t="s">
        <v>628</v>
      </c>
      <c r="AB2" t="s">
        <v>629</v>
      </c>
      <c r="AH2" t="s">
        <v>630</v>
      </c>
    </row>
    <row r="3" spans="2:46" hidden="1" x14ac:dyDescent="0.25">
      <c r="D3" t="str">
        <f>'M4'!A735</f>
        <v>OSUPCOMFALL ~</v>
      </c>
      <c r="J3" t="str">
        <f>'M4'!A749</f>
        <v>OSUPCOMF_ENTR ~</v>
      </c>
      <c r="P3" t="str">
        <f>'M4'!A758</f>
        <v>OSUPCOMF_CIRC ~</v>
      </c>
      <c r="V3" t="str">
        <f>'M4'!A767</f>
        <v>OSUPCOMF_EXIT ~</v>
      </c>
      <c r="AB3" t="str">
        <f>'M4'!A776</f>
        <v>OSUPCOMF_SIDE ~</v>
      </c>
      <c r="AH3" t="str">
        <f>'M4'!A785</f>
        <v>OSUPCOMF_CROS ~</v>
      </c>
    </row>
    <row r="4" spans="2:46" hidden="1" x14ac:dyDescent="0.25">
      <c r="D4" t="str">
        <f>'M4'!B734</f>
        <v>Estimate</v>
      </c>
      <c r="E4" t="str">
        <f>'M4'!C734</f>
        <v>Std.Err</v>
      </c>
      <c r="F4" t="str">
        <f>'M4'!D734</f>
        <v>z-value</v>
      </c>
      <c r="G4" t="str">
        <f>'M4'!E734</f>
        <v>P(&gt;|z|)</v>
      </c>
      <c r="J4" t="str">
        <f>D4</f>
        <v>Estimate</v>
      </c>
      <c r="K4" t="str">
        <f t="shared" ref="K4:M4" si="0">E4</f>
        <v>Std.Err</v>
      </c>
      <c r="L4" t="str">
        <f t="shared" si="0"/>
        <v>z-value</v>
      </c>
      <c r="M4" t="str">
        <f t="shared" si="0"/>
        <v>P(&gt;|z|)</v>
      </c>
      <c r="P4" t="str">
        <f>J4</f>
        <v>Estimate</v>
      </c>
      <c r="Q4" t="str">
        <f t="shared" ref="Q4" si="1">K4</f>
        <v>Std.Err</v>
      </c>
      <c r="R4" t="str">
        <f t="shared" ref="R4" si="2">L4</f>
        <v>z-value</v>
      </c>
      <c r="S4" t="str">
        <f t="shared" ref="S4" si="3">M4</f>
        <v>P(&gt;|z|)</v>
      </c>
      <c r="V4" t="str">
        <f>P4</f>
        <v>Estimate</v>
      </c>
      <c r="W4" t="str">
        <f t="shared" ref="W4" si="4">Q4</f>
        <v>Std.Err</v>
      </c>
      <c r="X4" t="str">
        <f t="shared" ref="X4" si="5">R4</f>
        <v>z-value</v>
      </c>
      <c r="Y4" t="str">
        <f t="shared" ref="Y4" si="6">S4</f>
        <v>P(&gt;|z|)</v>
      </c>
      <c r="AB4" t="str">
        <f>V4</f>
        <v>Estimate</v>
      </c>
      <c r="AC4" t="str">
        <f t="shared" ref="AC4" si="7">W4</f>
        <v>Std.Err</v>
      </c>
      <c r="AD4" t="str">
        <f t="shared" ref="AD4" si="8">X4</f>
        <v>z-value</v>
      </c>
      <c r="AE4" t="str">
        <f t="shared" ref="AE4" si="9">Y4</f>
        <v>P(&gt;|z|)</v>
      </c>
      <c r="AH4" t="str">
        <f>AB4</f>
        <v>Estimate</v>
      </c>
      <c r="AI4" t="str">
        <f t="shared" ref="AI4" si="10">AC4</f>
        <v>Std.Err</v>
      </c>
      <c r="AJ4" t="str">
        <f t="shared" ref="AJ4" si="11">AD4</f>
        <v>z-value</v>
      </c>
      <c r="AK4" t="str">
        <f t="shared" ref="AK4" si="12">AE4</f>
        <v>P(&gt;|z|)</v>
      </c>
    </row>
    <row r="5" spans="2:46" x14ac:dyDescent="0.25">
      <c r="B5" t="s">
        <v>669</v>
      </c>
      <c r="D5" s="2" t="s">
        <v>622</v>
      </c>
      <c r="E5" s="2" t="s">
        <v>624</v>
      </c>
      <c r="F5" s="2"/>
      <c r="G5" s="2"/>
      <c r="H5" s="2" t="s">
        <v>623</v>
      </c>
      <c r="I5" s="2"/>
      <c r="J5" s="2" t="s">
        <v>622</v>
      </c>
      <c r="K5" s="2" t="s">
        <v>624</v>
      </c>
      <c r="L5" s="2"/>
      <c r="M5" s="2"/>
      <c r="N5" s="2" t="s">
        <v>623</v>
      </c>
      <c r="O5" s="2"/>
      <c r="P5" s="2" t="s">
        <v>622</v>
      </c>
      <c r="Q5" s="2" t="s">
        <v>624</v>
      </c>
      <c r="R5" s="2"/>
      <c r="S5" s="2"/>
      <c r="T5" s="2" t="s">
        <v>623</v>
      </c>
      <c r="U5" s="2"/>
      <c r="V5" s="2" t="s">
        <v>622</v>
      </c>
      <c r="W5" s="2" t="s">
        <v>624</v>
      </c>
      <c r="X5" s="2"/>
      <c r="Y5" s="2"/>
      <c r="Z5" s="2" t="s">
        <v>623</v>
      </c>
      <c r="AA5" s="2"/>
      <c r="AB5" s="2" t="s">
        <v>622</v>
      </c>
      <c r="AC5" s="2" t="s">
        <v>624</v>
      </c>
      <c r="AD5" s="2"/>
      <c r="AE5" s="2"/>
      <c r="AF5" s="2" t="s">
        <v>623</v>
      </c>
      <c r="AG5" s="2"/>
      <c r="AH5" s="2" t="s">
        <v>622</v>
      </c>
      <c r="AI5" s="2" t="s">
        <v>624</v>
      </c>
      <c r="AJ5" s="2"/>
      <c r="AK5" s="2"/>
      <c r="AL5" s="2" t="s">
        <v>623</v>
      </c>
    </row>
    <row r="6" spans="2:46" x14ac:dyDescent="0.25">
      <c r="B6" t="s">
        <v>633</v>
      </c>
      <c r="D6" s="4"/>
      <c r="E6" s="4"/>
      <c r="F6" s="4"/>
      <c r="G6" s="4"/>
      <c r="H6" s="3" t="str">
        <f>IF(G6="","",IF(G6&lt;0.01,"&lt;0.01",G6))</f>
        <v/>
      </c>
      <c r="I6" s="4"/>
      <c r="J6" s="4"/>
      <c r="K6" s="4"/>
      <c r="L6" s="4"/>
      <c r="M6" s="3"/>
      <c r="N6" s="4" t="str">
        <f>IF(M6="","",IF(M6&lt;0.01,"&lt;0.01",M6))</f>
        <v/>
      </c>
      <c r="O6" s="4"/>
      <c r="P6" s="4"/>
      <c r="Q6" s="4"/>
      <c r="R6" s="3"/>
      <c r="S6" s="4"/>
      <c r="T6" s="4" t="str">
        <f>IF(S6="","",IF(S6&lt;0.01,"&lt;0.01",S6))</f>
        <v/>
      </c>
      <c r="U6" s="4"/>
      <c r="V6" s="4"/>
      <c r="W6" s="3"/>
      <c r="X6" s="4"/>
      <c r="Y6" s="4"/>
      <c r="Z6" s="4" t="str">
        <f>IF(Y6="","",IF(Y6&lt;0.01,"&lt;0.01",Y6))</f>
        <v/>
      </c>
      <c r="AA6" s="4"/>
      <c r="AB6" s="4"/>
      <c r="AC6" s="4"/>
      <c r="AD6" s="4"/>
      <c r="AE6" s="4"/>
      <c r="AF6" s="4" t="str">
        <f>IF(AE6="","",IF(AE6&lt;0.01,"&lt;0.01",AE6))</f>
        <v/>
      </c>
      <c r="AG6" s="3"/>
      <c r="AH6" s="4"/>
      <c r="AI6" s="4"/>
      <c r="AJ6" s="4"/>
      <c r="AK6" s="4"/>
      <c r="AL6" s="3" t="str">
        <f>IF(AK6="","",IF(AK6&lt;0.01,"&lt;0.01",AK6))</f>
        <v/>
      </c>
    </row>
    <row r="7" spans="2:46" x14ac:dyDescent="0.25">
      <c r="B7" t="s">
        <v>626</v>
      </c>
      <c r="C7" t="str">
        <f>'M4'!A736</f>
        <v>OSUPCOMF_ENTR</v>
      </c>
      <c r="D7" s="4">
        <f>'M4'!B736</f>
        <v>0.34899999999999998</v>
      </c>
      <c r="E7" s="4">
        <f>'M4'!C736</f>
        <v>4.2000000000000003E-2</v>
      </c>
      <c r="F7" s="4">
        <f>'M4'!D736</f>
        <v>8.3390000000000004</v>
      </c>
      <c r="G7" s="4">
        <f>'M4'!E736</f>
        <v>0</v>
      </c>
      <c r="H7" s="3" t="str">
        <f t="shared" ref="H7:H47" si="13">IF(G7="","",IF(G7&lt;0.01,"&lt;0.01",G7))</f>
        <v>&lt;0.01</v>
      </c>
      <c r="I7" s="4"/>
      <c r="J7" s="4" t="s">
        <v>668</v>
      </c>
      <c r="K7" s="4" t="s">
        <v>668</v>
      </c>
      <c r="L7" s="4"/>
      <c r="M7" s="3"/>
      <c r="N7" s="4" t="s">
        <v>668</v>
      </c>
      <c r="O7" s="4"/>
      <c r="P7" s="4" t="s">
        <v>668</v>
      </c>
      <c r="Q7" s="4" t="s">
        <v>668</v>
      </c>
      <c r="R7" s="3"/>
      <c r="S7" s="4"/>
      <c r="T7" s="4" t="s">
        <v>668</v>
      </c>
      <c r="U7" s="4"/>
      <c r="V7" s="4" t="s">
        <v>668</v>
      </c>
      <c r="W7" s="3" t="s">
        <v>668</v>
      </c>
      <c r="X7" s="4"/>
      <c r="Y7" s="4"/>
      <c r="Z7" s="4" t="s">
        <v>668</v>
      </c>
      <c r="AA7" s="4"/>
      <c r="AB7" s="4" t="s">
        <v>668</v>
      </c>
      <c r="AC7" s="4" t="s">
        <v>668</v>
      </c>
      <c r="AD7" s="4"/>
      <c r="AE7" s="4"/>
      <c r="AF7" s="4" t="s">
        <v>668</v>
      </c>
      <c r="AG7" s="3"/>
      <c r="AH7" s="4" t="s">
        <v>668</v>
      </c>
      <c r="AI7" s="4" t="s">
        <v>668</v>
      </c>
      <c r="AJ7" s="4"/>
      <c r="AK7" s="4"/>
      <c r="AL7" s="3" t="s">
        <v>668</v>
      </c>
    </row>
    <row r="8" spans="2:46" x14ac:dyDescent="0.25">
      <c r="B8" t="s">
        <v>627</v>
      </c>
      <c r="C8" t="str">
        <f>'M4'!A737</f>
        <v>OSUPCOMF_CIRC</v>
      </c>
      <c r="D8" s="4">
        <f>'M4'!B737</f>
        <v>0.42399999999999999</v>
      </c>
      <c r="E8" s="4">
        <f>'M4'!C737</f>
        <v>3.9E-2</v>
      </c>
      <c r="F8" s="4">
        <f>'M4'!D737</f>
        <v>10.952</v>
      </c>
      <c r="G8" s="4">
        <f>'M4'!E737</f>
        <v>0</v>
      </c>
      <c r="H8" s="3" t="str">
        <f t="shared" si="13"/>
        <v>&lt;0.01</v>
      </c>
      <c r="I8" s="4"/>
      <c r="J8" s="4" t="s">
        <v>668</v>
      </c>
      <c r="K8" s="4" t="s">
        <v>668</v>
      </c>
      <c r="L8" s="4"/>
      <c r="M8" s="3"/>
      <c r="N8" s="4" t="s">
        <v>668</v>
      </c>
      <c r="O8" s="4"/>
      <c r="P8" s="4" t="s">
        <v>668</v>
      </c>
      <c r="Q8" s="4" t="s">
        <v>668</v>
      </c>
      <c r="R8" s="3"/>
      <c r="S8" s="4"/>
      <c r="T8" s="4" t="s">
        <v>668</v>
      </c>
      <c r="U8" s="4"/>
      <c r="V8" s="4" t="s">
        <v>668</v>
      </c>
      <c r="W8" s="3" t="s">
        <v>668</v>
      </c>
      <c r="X8" s="4"/>
      <c r="Y8" s="4"/>
      <c r="Z8" s="4" t="s">
        <v>668</v>
      </c>
      <c r="AA8" s="4"/>
      <c r="AB8" s="4" t="s">
        <v>668</v>
      </c>
      <c r="AC8" s="4" t="s">
        <v>668</v>
      </c>
      <c r="AD8" s="4"/>
      <c r="AE8" s="4"/>
      <c r="AF8" s="4" t="s">
        <v>668</v>
      </c>
      <c r="AG8" s="3"/>
      <c r="AH8" s="4" t="s">
        <v>668</v>
      </c>
      <c r="AI8" s="4" t="s">
        <v>668</v>
      </c>
      <c r="AJ8" s="4"/>
      <c r="AK8" s="4"/>
      <c r="AL8" s="3" t="s">
        <v>668</v>
      </c>
    </row>
    <row r="9" spans="2:46" x14ac:dyDescent="0.25">
      <c r="B9" t="s">
        <v>628</v>
      </c>
      <c r="C9" t="str">
        <f>'M4'!A738</f>
        <v>OSUPCOMF_EXIT</v>
      </c>
      <c r="D9" s="4">
        <f>'M4'!B738</f>
        <v>8.6999999999999994E-2</v>
      </c>
      <c r="E9" s="4">
        <f>'M4'!C738</f>
        <v>4.8000000000000001E-2</v>
      </c>
      <c r="F9" s="4">
        <f>'M4'!D738</f>
        <v>1.8320000000000001</v>
      </c>
      <c r="G9" s="4">
        <f>'M4'!E738</f>
        <v>6.7000000000000004E-2</v>
      </c>
      <c r="H9" s="3">
        <f t="shared" si="13"/>
        <v>6.7000000000000004E-2</v>
      </c>
      <c r="I9" s="4"/>
      <c r="J9" s="4" t="s">
        <v>668</v>
      </c>
      <c r="K9" s="4" t="s">
        <v>668</v>
      </c>
      <c r="L9" s="4"/>
      <c r="M9" s="3"/>
      <c r="N9" s="4" t="s">
        <v>668</v>
      </c>
      <c r="O9" s="4"/>
      <c r="P9" s="4" t="s">
        <v>668</v>
      </c>
      <c r="Q9" s="4" t="s">
        <v>668</v>
      </c>
      <c r="R9" s="3"/>
      <c r="S9" s="4"/>
      <c r="T9" s="4" t="s">
        <v>668</v>
      </c>
      <c r="U9" s="4"/>
      <c r="V9" s="4" t="s">
        <v>668</v>
      </c>
      <c r="W9" s="3" t="s">
        <v>668</v>
      </c>
      <c r="X9" s="4"/>
      <c r="Y9" s="4"/>
      <c r="Z9" s="4" t="s">
        <v>668</v>
      </c>
      <c r="AA9" s="4"/>
      <c r="AB9" s="4" t="s">
        <v>668</v>
      </c>
      <c r="AC9" s="4" t="s">
        <v>668</v>
      </c>
      <c r="AD9" s="4"/>
      <c r="AE9" s="4"/>
      <c r="AF9" s="4" t="s">
        <v>668</v>
      </c>
      <c r="AG9" s="3"/>
      <c r="AH9" s="4" t="s">
        <v>668</v>
      </c>
      <c r="AI9" s="4" t="s">
        <v>668</v>
      </c>
      <c r="AJ9" s="4"/>
      <c r="AK9" s="4"/>
      <c r="AL9" s="3" t="s">
        <v>668</v>
      </c>
    </row>
    <row r="10" spans="2:46" x14ac:dyDescent="0.25">
      <c r="B10" t="s">
        <v>629</v>
      </c>
      <c r="C10" t="str">
        <f>'M4'!A739</f>
        <v>OSUPCOMF_SIDE</v>
      </c>
      <c r="D10" s="4">
        <f>'M4'!B739</f>
        <v>-7.2999999999999995E-2</v>
      </c>
      <c r="E10" s="4">
        <f>'M4'!C739</f>
        <v>6.8000000000000005E-2</v>
      </c>
      <c r="F10" s="4">
        <f>'M4'!D739</f>
        <v>-1.0740000000000001</v>
      </c>
      <c r="G10" s="4">
        <f>'M4'!E739</f>
        <v>0.28299999999999997</v>
      </c>
      <c r="H10" s="3">
        <f t="shared" si="13"/>
        <v>0.28299999999999997</v>
      </c>
      <c r="I10" s="4"/>
      <c r="J10" s="4" t="s">
        <v>668</v>
      </c>
      <c r="K10" s="4" t="s">
        <v>668</v>
      </c>
      <c r="L10" s="4"/>
      <c r="M10" s="3"/>
      <c r="N10" s="4" t="s">
        <v>668</v>
      </c>
      <c r="O10" s="4"/>
      <c r="P10" s="4" t="s">
        <v>668</v>
      </c>
      <c r="Q10" s="4" t="s">
        <v>668</v>
      </c>
      <c r="R10" s="3"/>
      <c r="S10" s="4"/>
      <c r="T10" s="4" t="s">
        <v>668</v>
      </c>
      <c r="U10" s="4"/>
      <c r="V10" s="4" t="s">
        <v>668</v>
      </c>
      <c r="W10" s="3" t="s">
        <v>668</v>
      </c>
      <c r="X10" s="4"/>
      <c r="Y10" s="4"/>
      <c r="Z10" s="4" t="s">
        <v>668</v>
      </c>
      <c r="AA10" s="4"/>
      <c r="AB10" s="4" t="s">
        <v>668</v>
      </c>
      <c r="AC10" s="4" t="s">
        <v>668</v>
      </c>
      <c r="AD10" s="4"/>
      <c r="AE10" s="4"/>
      <c r="AF10" s="4" t="s">
        <v>668</v>
      </c>
      <c r="AG10" s="3"/>
      <c r="AH10" s="4" t="s">
        <v>668</v>
      </c>
      <c r="AI10" s="4" t="s">
        <v>668</v>
      </c>
      <c r="AJ10" s="4"/>
      <c r="AK10" s="4"/>
      <c r="AL10" s="3" t="s">
        <v>668</v>
      </c>
    </row>
    <row r="11" spans="2:46" x14ac:dyDescent="0.25">
      <c r="B11" t="s">
        <v>630</v>
      </c>
      <c r="C11" t="str">
        <f>'M4'!A740</f>
        <v>OSUPCOMF_CROS</v>
      </c>
      <c r="D11" s="4">
        <f>'M4'!B740</f>
        <v>0.125</v>
      </c>
      <c r="E11" s="4">
        <f>'M4'!C740</f>
        <v>6.7000000000000004E-2</v>
      </c>
      <c r="F11" s="4">
        <f>'M4'!D740</f>
        <v>1.875</v>
      </c>
      <c r="G11" s="4">
        <f>'M4'!E740</f>
        <v>6.0999999999999999E-2</v>
      </c>
      <c r="H11" s="3">
        <f t="shared" si="13"/>
        <v>6.0999999999999999E-2</v>
      </c>
      <c r="I11" s="4"/>
      <c r="J11" s="4" t="s">
        <v>668</v>
      </c>
      <c r="K11" s="4" t="s">
        <v>668</v>
      </c>
      <c r="L11" s="4"/>
      <c r="M11" s="3"/>
      <c r="N11" s="4" t="s">
        <v>668</v>
      </c>
      <c r="O11" s="4"/>
      <c r="P11" s="4" t="s">
        <v>668</v>
      </c>
      <c r="Q11" s="4" t="s">
        <v>668</v>
      </c>
      <c r="R11" s="3"/>
      <c r="S11" s="4"/>
      <c r="T11" s="4" t="s">
        <v>668</v>
      </c>
      <c r="U11" s="4"/>
      <c r="V11" s="4" t="s">
        <v>668</v>
      </c>
      <c r="W11" s="3" t="s">
        <v>668</v>
      </c>
      <c r="X11" s="4"/>
      <c r="Y11" s="4"/>
      <c r="Z11" s="4" t="s">
        <v>668</v>
      </c>
      <c r="AA11" s="4"/>
      <c r="AB11" s="4" t="s">
        <v>668</v>
      </c>
      <c r="AC11" s="4" t="s">
        <v>668</v>
      </c>
      <c r="AD11" s="4"/>
      <c r="AE11" s="4"/>
      <c r="AF11" s="4" t="s">
        <v>668</v>
      </c>
      <c r="AG11" s="3"/>
      <c r="AH11" s="4" t="s">
        <v>668</v>
      </c>
      <c r="AI11" s="4" t="s">
        <v>668</v>
      </c>
      <c r="AJ11" s="4"/>
      <c r="AK11" s="4"/>
      <c r="AL11" s="3" t="s">
        <v>668</v>
      </c>
      <c r="AN11" t="s">
        <v>725</v>
      </c>
      <c r="AO11" t="s">
        <v>723</v>
      </c>
      <c r="AP11" t="s">
        <v>685</v>
      </c>
    </row>
    <row r="12" spans="2:46" x14ac:dyDescent="0.25">
      <c r="B12" t="s">
        <v>632</v>
      </c>
      <c r="D12" s="4"/>
      <c r="E12" s="4"/>
      <c r="F12" s="4"/>
      <c r="G12" s="4"/>
      <c r="H12" s="3" t="str">
        <f t="shared" si="13"/>
        <v/>
      </c>
      <c r="I12" s="4"/>
      <c r="J12" s="4"/>
      <c r="K12" s="4"/>
      <c r="L12" s="4"/>
      <c r="M12" s="3"/>
      <c r="N12" s="4" t="str">
        <f t="shared" ref="N12:N47" si="14">IF(M12="","",IF(M12&lt;0.01,"&lt;0.01",M12))</f>
        <v/>
      </c>
      <c r="O12" s="4"/>
      <c r="P12" s="4"/>
      <c r="Q12" s="4"/>
      <c r="R12" s="3"/>
      <c r="S12" s="4"/>
      <c r="T12" s="4" t="str">
        <f t="shared" ref="T12:T47" si="15">IF(S12="","",IF(S12&lt;0.01,"&lt;0.01",S12))</f>
        <v/>
      </c>
      <c r="U12" s="4"/>
      <c r="V12" s="4"/>
      <c r="W12" s="3"/>
      <c r="X12" s="4"/>
      <c r="Y12" s="4"/>
      <c r="Z12" s="4" t="str">
        <f t="shared" ref="Z12:Z47" si="16">IF(Y12="","",IF(Y12&lt;0.01,"&lt;0.01",Y12))</f>
        <v/>
      </c>
      <c r="AA12" s="4"/>
      <c r="AB12" s="4"/>
      <c r="AC12" s="4"/>
      <c r="AD12" s="4"/>
      <c r="AE12" s="4"/>
      <c r="AF12" s="4" t="str">
        <f t="shared" ref="AF12:AF47" si="17">IF(AE12="","",IF(AE12&lt;0.01,"&lt;0.01",AE12))</f>
        <v/>
      </c>
      <c r="AG12" s="3"/>
      <c r="AH12" s="4"/>
      <c r="AI12" s="4"/>
      <c r="AJ12" s="4"/>
      <c r="AK12" s="4"/>
      <c r="AL12" s="3" t="str">
        <f t="shared" ref="AL12:AL47" si="18">IF(AK12="","",IF(AK12&lt;0.01,"&lt;0.01",AK12))</f>
        <v/>
      </c>
      <c r="AN12" s="2" t="s">
        <v>622</v>
      </c>
      <c r="AO12" s="2" t="s">
        <v>622</v>
      </c>
      <c r="AP12" s="2" t="s">
        <v>622</v>
      </c>
      <c r="AQ12" s="2" t="s">
        <v>624</v>
      </c>
      <c r="AR12" s="2" t="s">
        <v>724</v>
      </c>
      <c r="AS12" s="2" t="s">
        <v>623</v>
      </c>
      <c r="AT12" s="2" t="s">
        <v>623</v>
      </c>
    </row>
    <row r="13" spans="2:46" x14ac:dyDescent="0.25">
      <c r="B13" t="s">
        <v>650</v>
      </c>
      <c r="D13" s="4"/>
      <c r="E13" s="4"/>
      <c r="F13" s="4"/>
      <c r="G13" s="4"/>
      <c r="H13" s="3" t="str">
        <f t="shared" si="13"/>
        <v/>
      </c>
      <c r="I13" s="4"/>
      <c r="J13" s="4"/>
      <c r="K13" s="4"/>
      <c r="L13" s="4"/>
      <c r="M13" s="3"/>
      <c r="N13" s="4" t="str">
        <f t="shared" si="14"/>
        <v/>
      </c>
      <c r="O13" s="4"/>
      <c r="P13" s="4"/>
      <c r="Q13" s="4"/>
      <c r="R13" s="3"/>
      <c r="S13" s="4"/>
      <c r="T13" s="4" t="str">
        <f t="shared" si="15"/>
        <v/>
      </c>
      <c r="U13" s="4"/>
      <c r="V13" s="4"/>
      <c r="W13" s="3"/>
      <c r="X13" s="4"/>
      <c r="Y13" s="4"/>
      <c r="Z13" s="4" t="str">
        <f t="shared" si="16"/>
        <v/>
      </c>
      <c r="AA13" s="4"/>
      <c r="AB13" s="4"/>
      <c r="AC13" s="4"/>
      <c r="AD13" s="4"/>
      <c r="AE13" s="4"/>
      <c r="AF13" s="4" t="str">
        <f t="shared" si="17"/>
        <v/>
      </c>
      <c r="AG13" s="3"/>
      <c r="AH13" s="4"/>
      <c r="AI13" s="4"/>
      <c r="AJ13" s="4"/>
      <c r="AK13" s="4"/>
      <c r="AL13" s="3" t="str">
        <f t="shared" si="18"/>
        <v/>
      </c>
      <c r="AP13" s="4"/>
      <c r="AQ13" s="4"/>
      <c r="AR13" s="4"/>
      <c r="AS13" s="4"/>
      <c r="AT13" s="3"/>
    </row>
    <row r="14" spans="2:46" x14ac:dyDescent="0.25">
      <c r="B14" t="s">
        <v>655</v>
      </c>
      <c r="C14" t="str">
        <f>'M4'!A741</f>
        <v>Island_small</v>
      </c>
      <c r="D14" s="4">
        <f>'M4'!B741</f>
        <v>-0.151</v>
      </c>
      <c r="E14" s="4">
        <f>'M4'!C741</f>
        <v>7.0000000000000007E-2</v>
      </c>
      <c r="F14" s="4">
        <f>'M4'!D741</f>
        <v>-2.1539999999999999</v>
      </c>
      <c r="G14" s="4">
        <f>'M4'!E741</f>
        <v>3.1E-2</v>
      </c>
      <c r="H14" s="3">
        <f t="shared" si="13"/>
        <v>3.1E-2</v>
      </c>
      <c r="I14" s="4" t="str">
        <f>'M4'!A750</f>
        <v>Island_small</v>
      </c>
      <c r="J14" s="4">
        <f>'M4'!B750</f>
        <v>-0.184</v>
      </c>
      <c r="K14" s="4">
        <f>'M4'!C750</f>
        <v>0.10299999999999999</v>
      </c>
      <c r="L14" s="4">
        <f>'M4'!D750</f>
        <v>-1.7829999999999999</v>
      </c>
      <c r="M14" s="3">
        <f>'M4'!E750</f>
        <v>7.4999999999999997E-2</v>
      </c>
      <c r="N14" s="4">
        <f t="shared" si="14"/>
        <v>7.4999999999999997E-2</v>
      </c>
      <c r="O14" s="4" t="str">
        <f>'M4'!A759</f>
        <v>Island_small</v>
      </c>
      <c r="P14" s="4">
        <f>'M4'!B759</f>
        <v>-0.245</v>
      </c>
      <c r="Q14" s="4">
        <f>'M4'!C759</f>
        <v>9.8000000000000004E-2</v>
      </c>
      <c r="R14" s="3">
        <f>'M4'!D759</f>
        <v>-2.4940000000000002</v>
      </c>
      <c r="S14" s="4">
        <f>'M4'!E759</f>
        <v>1.2999999999999999E-2</v>
      </c>
      <c r="T14" s="4">
        <f t="shared" si="15"/>
        <v>1.2999999999999999E-2</v>
      </c>
      <c r="U14" s="4" t="str">
        <f>'M4'!A768</f>
        <v>Island_small</v>
      </c>
      <c r="V14" s="4">
        <f>'M4'!B768</f>
        <v>-0.14299999999999999</v>
      </c>
      <c r="W14" s="3">
        <f>'M4'!C768</f>
        <v>0.104</v>
      </c>
      <c r="X14" s="4">
        <f>'M4'!D768</f>
        <v>-1.3779999999999999</v>
      </c>
      <c r="Y14" s="4">
        <f>'M4'!E768</f>
        <v>0.16800000000000001</v>
      </c>
      <c r="Z14" s="4">
        <f t="shared" si="16"/>
        <v>0.16800000000000001</v>
      </c>
      <c r="AA14" s="4" t="str">
        <f>'M4'!A777</f>
        <v>Island_small</v>
      </c>
      <c r="AB14" s="4">
        <f>'M4'!B777</f>
        <v>-0.255</v>
      </c>
      <c r="AC14" s="4">
        <f>'M4'!C777</f>
        <v>9.8000000000000004E-2</v>
      </c>
      <c r="AD14" s="4">
        <f>'M4'!D777</f>
        <v>-2.6019999999999999</v>
      </c>
      <c r="AE14" s="4">
        <f>'M4'!E777</f>
        <v>8.9999999999999993E-3</v>
      </c>
      <c r="AF14" s="4" t="str">
        <f t="shared" si="17"/>
        <v>&lt;0.01</v>
      </c>
      <c r="AG14" s="3" t="str">
        <f>'M4'!A786</f>
        <v>Island_small</v>
      </c>
      <c r="AH14" s="4">
        <f>'M4'!B786</f>
        <v>-0.29499999999999998</v>
      </c>
      <c r="AI14" s="4">
        <f>'M4'!C786</f>
        <v>9.6000000000000002E-2</v>
      </c>
      <c r="AJ14" s="4">
        <f>'M4'!D786</f>
        <v>-3.0630000000000002</v>
      </c>
      <c r="AK14" s="4">
        <f>'M4'!E786</f>
        <v>2E-3</v>
      </c>
      <c r="AL14" s="3" t="str">
        <f t="shared" si="18"/>
        <v>&lt;0.01</v>
      </c>
      <c r="AN14" s="9">
        <f>D14</f>
        <v>-0.151</v>
      </c>
      <c r="AO14" s="4">
        <f>'M4'!B911</f>
        <v>-0.19900000000000001</v>
      </c>
      <c r="AP14" s="4">
        <f>'M4'!B919</f>
        <v>-0.35</v>
      </c>
      <c r="AQ14" s="4">
        <f>'M4'!C919</f>
        <v>0.1</v>
      </c>
      <c r="AR14" s="4">
        <f>'M4'!D919</f>
        <v>-3.5169999999999999</v>
      </c>
      <c r="AS14" s="4">
        <f>'M4'!E919</f>
        <v>0</v>
      </c>
      <c r="AT14" s="3" t="str">
        <f>IF(AS14="","",IF(AS14&lt;0.01,"&lt;0.01",AS14))</f>
        <v>&lt;0.01</v>
      </c>
    </row>
    <row r="15" spans="2:46" x14ac:dyDescent="0.25">
      <c r="B15" t="s">
        <v>656</v>
      </c>
      <c r="D15" s="4">
        <v>0</v>
      </c>
      <c r="E15" s="4" t="s">
        <v>668</v>
      </c>
      <c r="F15" s="4"/>
      <c r="G15" s="4"/>
      <c r="H15" s="3" t="s">
        <v>668</v>
      </c>
      <c r="I15" s="4"/>
      <c r="J15" s="4">
        <v>0</v>
      </c>
      <c r="K15" s="4" t="s">
        <v>668</v>
      </c>
      <c r="L15" s="4"/>
      <c r="M15" s="3"/>
      <c r="N15" s="4" t="s">
        <v>668</v>
      </c>
      <c r="O15" s="4"/>
      <c r="P15" s="4">
        <v>0</v>
      </c>
      <c r="Q15" s="4" t="s">
        <v>668</v>
      </c>
      <c r="R15" s="3"/>
      <c r="S15" s="4"/>
      <c r="T15" s="4" t="s">
        <v>668</v>
      </c>
      <c r="U15" s="4"/>
      <c r="V15" s="4">
        <v>0</v>
      </c>
      <c r="W15" s="3" t="s">
        <v>668</v>
      </c>
      <c r="X15" s="4"/>
      <c r="Y15" s="4"/>
      <c r="Z15" s="4" t="s">
        <v>668</v>
      </c>
      <c r="AA15" s="4"/>
      <c r="AB15" s="4">
        <v>0</v>
      </c>
      <c r="AC15" s="4" t="s">
        <v>668</v>
      </c>
      <c r="AD15" s="4"/>
      <c r="AE15" s="4"/>
      <c r="AF15" s="4" t="s">
        <v>668</v>
      </c>
      <c r="AG15" s="3"/>
      <c r="AH15" s="4">
        <v>0</v>
      </c>
      <c r="AI15" s="4" t="s">
        <v>668</v>
      </c>
      <c r="AJ15" s="4"/>
      <c r="AK15" s="4"/>
      <c r="AL15" s="3" t="s">
        <v>668</v>
      </c>
      <c r="AN15" s="9">
        <f t="shared" ref="AN15:AN30" si="19">D15</f>
        <v>0</v>
      </c>
      <c r="AO15" s="4">
        <v>0</v>
      </c>
      <c r="AP15" s="4">
        <v>0</v>
      </c>
      <c r="AQ15" s="4" t="s">
        <v>668</v>
      </c>
      <c r="AR15" s="4"/>
      <c r="AS15" s="4"/>
      <c r="AT15" s="3" t="s">
        <v>668</v>
      </c>
    </row>
    <row r="16" spans="2:46" x14ac:dyDescent="0.25">
      <c r="B16" t="s">
        <v>651</v>
      </c>
      <c r="D16" s="4"/>
      <c r="E16" s="4"/>
      <c r="F16" s="4"/>
      <c r="G16" s="4"/>
      <c r="H16" s="3" t="str">
        <f t="shared" si="13"/>
        <v/>
      </c>
      <c r="I16" s="4"/>
      <c r="J16" s="4"/>
      <c r="K16" s="4"/>
      <c r="L16" s="4"/>
      <c r="M16" s="3"/>
      <c r="N16" s="4" t="str">
        <f t="shared" si="14"/>
        <v/>
      </c>
      <c r="O16" s="4"/>
      <c r="P16" s="4"/>
      <c r="Q16" s="4"/>
      <c r="R16" s="3"/>
      <c r="S16" s="4"/>
      <c r="T16" s="4" t="str">
        <f t="shared" si="15"/>
        <v/>
      </c>
      <c r="U16" s="4"/>
      <c r="V16" s="4"/>
      <c r="W16" s="3"/>
      <c r="X16" s="4"/>
      <c r="Y16" s="4"/>
      <c r="Z16" s="4" t="str">
        <f t="shared" si="16"/>
        <v/>
      </c>
      <c r="AA16" s="4"/>
      <c r="AB16" s="4"/>
      <c r="AC16" s="4"/>
      <c r="AD16" s="4"/>
      <c r="AE16" s="4"/>
      <c r="AF16" s="4" t="str">
        <f t="shared" si="17"/>
        <v/>
      </c>
      <c r="AG16" s="3"/>
      <c r="AH16" s="4"/>
      <c r="AI16" s="4"/>
      <c r="AJ16" s="4"/>
      <c r="AK16" s="4"/>
      <c r="AL16" s="3" t="str">
        <f t="shared" si="18"/>
        <v/>
      </c>
      <c r="AN16" s="9"/>
      <c r="AO16" s="4"/>
      <c r="AP16" s="4"/>
      <c r="AQ16" s="4"/>
      <c r="AR16" s="4"/>
      <c r="AS16" s="4"/>
      <c r="AT16" s="3" t="str">
        <f t="shared" ref="AT16:AT30" si="20">IF(AS16="","",IF(AS16&lt;0.01,"&lt;0.01",AS16))</f>
        <v/>
      </c>
    </row>
    <row r="17" spans="2:46" x14ac:dyDescent="0.25">
      <c r="B17" t="s">
        <v>657</v>
      </c>
      <c r="C17" t="str">
        <f>'M4'!A742</f>
        <v>Lane_1</v>
      </c>
      <c r="D17" s="4">
        <f>'M4'!B742</f>
        <v>7.5999999999999998E-2</v>
      </c>
      <c r="E17" s="4">
        <f>'M4'!C742</f>
        <v>7.9000000000000001E-2</v>
      </c>
      <c r="F17" s="4">
        <f>'M4'!D742</f>
        <v>0.95899999999999996</v>
      </c>
      <c r="G17" s="4">
        <f>'M4'!E742</f>
        <v>0.33800000000000002</v>
      </c>
      <c r="H17" s="3">
        <f t="shared" si="13"/>
        <v>0.33800000000000002</v>
      </c>
      <c r="I17" s="4" t="str">
        <f>'M4'!A751</f>
        <v>Lane_1</v>
      </c>
      <c r="J17" s="4">
        <f>'M4'!B751</f>
        <v>0.36499999999999999</v>
      </c>
      <c r="K17" s="4">
        <f>'M4'!C751</f>
        <v>0.106</v>
      </c>
      <c r="L17" s="4">
        <f>'M4'!D751</f>
        <v>3.4430000000000001</v>
      </c>
      <c r="M17" s="3">
        <f>'M4'!E751</f>
        <v>1E-3</v>
      </c>
      <c r="N17" s="4" t="str">
        <f t="shared" si="14"/>
        <v>&lt;0.01</v>
      </c>
      <c r="O17" s="4" t="str">
        <f>'M4'!A760</f>
        <v>Lane_1</v>
      </c>
      <c r="P17" s="4">
        <f>'M4'!B760</f>
        <v>0.47499999999999998</v>
      </c>
      <c r="Q17" s="4">
        <f>'M4'!C760</f>
        <v>0.10299999999999999</v>
      </c>
      <c r="R17" s="3">
        <f>'M4'!D760</f>
        <v>4.5970000000000004</v>
      </c>
      <c r="S17" s="4">
        <f>'M4'!E760</f>
        <v>0</v>
      </c>
      <c r="T17" s="4" t="str">
        <f t="shared" si="15"/>
        <v>&lt;0.01</v>
      </c>
      <c r="U17" s="4" t="str">
        <f>'M4'!A769</f>
        <v>Lane_1</v>
      </c>
      <c r="V17" s="4">
        <f>'M4'!B769</f>
        <v>0.35699999999999998</v>
      </c>
      <c r="W17" s="3">
        <f>'M4'!C769</f>
        <v>0.106</v>
      </c>
      <c r="X17" s="4">
        <f>'M4'!D769</f>
        <v>3.3519999999999999</v>
      </c>
      <c r="Y17" s="4">
        <f>'M4'!E769</f>
        <v>1E-3</v>
      </c>
      <c r="Z17" s="4" t="str">
        <f t="shared" si="16"/>
        <v>&lt;0.01</v>
      </c>
      <c r="AA17" s="4" t="str">
        <f>'M4'!A778</f>
        <v>Lane_1</v>
      </c>
      <c r="AB17" s="4">
        <f>'M4'!B778</f>
        <v>-0.1</v>
      </c>
      <c r="AC17" s="4">
        <f>'M4'!C778</f>
        <v>9.9000000000000005E-2</v>
      </c>
      <c r="AD17" s="4">
        <f>'M4'!D778</f>
        <v>-1.006</v>
      </c>
      <c r="AE17" s="4">
        <f>'M4'!E778</f>
        <v>0.314</v>
      </c>
      <c r="AF17" s="4">
        <f t="shared" si="17"/>
        <v>0.314</v>
      </c>
      <c r="AG17" s="3" t="str">
        <f>'M4'!A787</f>
        <v>Lane_1</v>
      </c>
      <c r="AH17" s="4">
        <f>'M4'!B787</f>
        <v>9.2999999999999999E-2</v>
      </c>
      <c r="AI17" s="4">
        <f>'M4'!C787</f>
        <v>9.9000000000000005E-2</v>
      </c>
      <c r="AJ17" s="4">
        <f>'M4'!D787</f>
        <v>0.94399999999999995</v>
      </c>
      <c r="AK17" s="4">
        <f>'M4'!E787</f>
        <v>0.34499999999999997</v>
      </c>
      <c r="AL17" s="3">
        <f t="shared" si="18"/>
        <v>0.34499999999999997</v>
      </c>
      <c r="AN17" s="9">
        <f t="shared" si="19"/>
        <v>7.5999999999999998E-2</v>
      </c>
      <c r="AO17" s="4">
        <f>'M4'!B912</f>
        <v>0.379</v>
      </c>
      <c r="AP17" s="4">
        <f>'M4'!B920</f>
        <v>0.45500000000000002</v>
      </c>
      <c r="AQ17" s="4">
        <f>'M4'!C920</f>
        <v>0.10299999999999999</v>
      </c>
      <c r="AR17" s="4">
        <f>'M4'!D920</f>
        <v>4.4109999999999996</v>
      </c>
      <c r="AS17" s="4">
        <f>'M4'!E920</f>
        <v>0</v>
      </c>
      <c r="AT17" s="3" t="str">
        <f t="shared" si="20"/>
        <v>&lt;0.01</v>
      </c>
    </row>
    <row r="18" spans="2:46" x14ac:dyDescent="0.25">
      <c r="B18" t="s">
        <v>658</v>
      </c>
      <c r="D18" s="4">
        <v>0</v>
      </c>
      <c r="E18" s="4" t="s">
        <v>668</v>
      </c>
      <c r="F18" s="4"/>
      <c r="G18" s="4"/>
      <c r="H18" s="3" t="s">
        <v>668</v>
      </c>
      <c r="I18" s="4"/>
      <c r="J18" s="4">
        <v>0</v>
      </c>
      <c r="K18" s="4" t="s">
        <v>668</v>
      </c>
      <c r="L18" s="4"/>
      <c r="M18" s="3"/>
      <c r="N18" s="4" t="s">
        <v>668</v>
      </c>
      <c r="O18" s="4"/>
      <c r="P18" s="4">
        <v>0</v>
      </c>
      <c r="Q18" s="4" t="s">
        <v>668</v>
      </c>
      <c r="R18" s="3"/>
      <c r="S18" s="4"/>
      <c r="T18" s="4" t="s">
        <v>668</v>
      </c>
      <c r="U18" s="4"/>
      <c r="V18" s="4">
        <v>0</v>
      </c>
      <c r="W18" s="3" t="s">
        <v>668</v>
      </c>
      <c r="X18" s="4"/>
      <c r="Y18" s="4"/>
      <c r="Z18" s="4" t="s">
        <v>668</v>
      </c>
      <c r="AA18" s="4"/>
      <c r="AB18" s="4">
        <v>0</v>
      </c>
      <c r="AC18" s="4" t="s">
        <v>668</v>
      </c>
      <c r="AD18" s="4"/>
      <c r="AE18" s="4"/>
      <c r="AF18" s="4" t="s">
        <v>668</v>
      </c>
      <c r="AG18" s="3"/>
      <c r="AH18" s="4">
        <v>0</v>
      </c>
      <c r="AI18" s="4" t="s">
        <v>668</v>
      </c>
      <c r="AJ18" s="4"/>
      <c r="AK18" s="4"/>
      <c r="AL18" s="3" t="s">
        <v>668</v>
      </c>
      <c r="AN18" s="9">
        <f t="shared" si="19"/>
        <v>0</v>
      </c>
      <c r="AO18" s="4">
        <v>0</v>
      </c>
      <c r="AP18" s="4">
        <v>0</v>
      </c>
      <c r="AQ18" s="4" t="s">
        <v>668</v>
      </c>
      <c r="AR18" s="4"/>
      <c r="AS18" s="4"/>
      <c r="AT18" s="3" t="s">
        <v>668</v>
      </c>
    </row>
    <row r="19" spans="2:46" x14ac:dyDescent="0.25">
      <c r="B19" t="s">
        <v>652</v>
      </c>
      <c r="D19" s="4"/>
      <c r="E19" s="4"/>
      <c r="F19" s="4"/>
      <c r="G19" s="4"/>
      <c r="H19" s="3" t="str">
        <f t="shared" si="13"/>
        <v/>
      </c>
      <c r="I19" s="4"/>
      <c r="J19" s="4"/>
      <c r="K19" s="4"/>
      <c r="L19" s="4"/>
      <c r="M19" s="3"/>
      <c r="N19" s="4" t="str">
        <f t="shared" si="14"/>
        <v/>
      </c>
      <c r="O19" s="4"/>
      <c r="P19" s="4"/>
      <c r="Q19" s="4"/>
      <c r="R19" s="3"/>
      <c r="S19" s="4"/>
      <c r="T19" s="4" t="str">
        <f t="shared" si="15"/>
        <v/>
      </c>
      <c r="U19" s="4"/>
      <c r="V19" s="4"/>
      <c r="W19" s="3"/>
      <c r="X19" s="4"/>
      <c r="Y19" s="4"/>
      <c r="Z19" s="4" t="str">
        <f t="shared" si="16"/>
        <v/>
      </c>
      <c r="AA19" s="4"/>
      <c r="AB19" s="4"/>
      <c r="AC19" s="4"/>
      <c r="AD19" s="4"/>
      <c r="AE19" s="4"/>
      <c r="AF19" s="4" t="str">
        <f t="shared" si="17"/>
        <v/>
      </c>
      <c r="AG19" s="3"/>
      <c r="AH19" s="4"/>
      <c r="AI19" s="4"/>
      <c r="AJ19" s="4"/>
      <c r="AK19" s="4"/>
      <c r="AL19" s="3" t="str">
        <f t="shared" si="18"/>
        <v/>
      </c>
      <c r="AN19" s="9"/>
      <c r="AO19" s="4"/>
      <c r="AP19" s="4"/>
      <c r="AQ19" s="4"/>
      <c r="AR19" s="4"/>
      <c r="AS19" s="4"/>
      <c r="AT19" s="3"/>
    </row>
    <row r="20" spans="2:46" x14ac:dyDescent="0.25">
      <c r="B20" t="s">
        <v>659</v>
      </c>
      <c r="D20" s="4">
        <v>0</v>
      </c>
      <c r="E20" s="4" t="s">
        <v>668</v>
      </c>
      <c r="F20" s="4"/>
      <c r="G20" s="4"/>
      <c r="H20" s="3" t="s">
        <v>668</v>
      </c>
      <c r="I20" s="4"/>
      <c r="J20" s="4">
        <v>0</v>
      </c>
      <c r="K20" s="4" t="s">
        <v>668</v>
      </c>
      <c r="L20" s="4"/>
      <c r="M20" s="3"/>
      <c r="N20" s="4" t="s">
        <v>668</v>
      </c>
      <c r="O20" s="4"/>
      <c r="P20" s="4">
        <v>0</v>
      </c>
      <c r="Q20" s="4" t="s">
        <v>668</v>
      </c>
      <c r="R20" s="3"/>
      <c r="S20" s="4"/>
      <c r="T20" s="4" t="s">
        <v>668</v>
      </c>
      <c r="U20" s="4"/>
      <c r="V20" s="4">
        <v>0</v>
      </c>
      <c r="W20" s="3" t="s">
        <v>668</v>
      </c>
      <c r="X20" s="4"/>
      <c r="Y20" s="4"/>
      <c r="Z20" s="4" t="s">
        <v>668</v>
      </c>
      <c r="AA20" s="4"/>
      <c r="AB20" s="4">
        <v>0</v>
      </c>
      <c r="AC20" s="4" t="s">
        <v>668</v>
      </c>
      <c r="AD20" s="4"/>
      <c r="AE20" s="4"/>
      <c r="AF20" s="4" t="s">
        <v>668</v>
      </c>
      <c r="AG20" s="3"/>
      <c r="AH20" s="4">
        <v>0</v>
      </c>
      <c r="AI20" s="4" t="s">
        <v>668</v>
      </c>
      <c r="AJ20" s="4"/>
      <c r="AK20" s="4"/>
      <c r="AL20" s="3" t="s">
        <v>668</v>
      </c>
      <c r="AN20" s="9">
        <f t="shared" si="19"/>
        <v>0</v>
      </c>
      <c r="AO20" s="4">
        <v>0</v>
      </c>
      <c r="AP20" s="4">
        <v>0</v>
      </c>
      <c r="AQ20" s="4" t="s">
        <v>668</v>
      </c>
      <c r="AR20" s="4"/>
      <c r="AS20" s="4"/>
      <c r="AT20" s="3" t="s">
        <v>668</v>
      </c>
    </row>
    <row r="21" spans="2:46" x14ac:dyDescent="0.25">
      <c r="B21" t="s">
        <v>660</v>
      </c>
      <c r="C21" t="str">
        <f>'M4'!A743</f>
        <v>Facility_Shard</v>
      </c>
      <c r="D21" s="4">
        <f>'M4'!B743</f>
        <v>0.16300000000000001</v>
      </c>
      <c r="E21" s="4">
        <f>'M4'!C743</f>
        <v>0.107</v>
      </c>
      <c r="F21" s="4">
        <f>'M4'!D743</f>
        <v>1.528</v>
      </c>
      <c r="G21" s="4">
        <f>'M4'!E743</f>
        <v>0.127</v>
      </c>
      <c r="H21" s="3">
        <f t="shared" si="13"/>
        <v>0.127</v>
      </c>
      <c r="I21" s="4" t="str">
        <f>'M4'!A752</f>
        <v>Facility_Shard</v>
      </c>
      <c r="J21" s="4">
        <f>'M4'!B752</f>
        <v>0.22</v>
      </c>
      <c r="K21" s="4">
        <f>'M4'!C752</f>
        <v>0.14399999999999999</v>
      </c>
      <c r="L21" s="4">
        <f>'M4'!D752</f>
        <v>1.5269999999999999</v>
      </c>
      <c r="M21" s="3">
        <f>'M4'!E752</f>
        <v>0.127</v>
      </c>
      <c r="N21" s="4">
        <f t="shared" si="14"/>
        <v>0.127</v>
      </c>
      <c r="O21" s="4" t="str">
        <f>'M4'!A761</f>
        <v>Facility_Shard</v>
      </c>
      <c r="P21" s="4">
        <f>'M4'!B761</f>
        <v>-8.0000000000000002E-3</v>
      </c>
      <c r="Q21" s="4">
        <f>'M4'!C761</f>
        <v>0.14299999999999999</v>
      </c>
      <c r="R21" s="3">
        <f>'M4'!D761</f>
        <v>-5.8999999999999997E-2</v>
      </c>
      <c r="S21" s="4">
        <f>'M4'!E761</f>
        <v>0.95299999999999996</v>
      </c>
      <c r="T21" s="4">
        <f t="shared" si="15"/>
        <v>0.95299999999999996</v>
      </c>
      <c r="U21" s="4" t="str">
        <f>'M4'!A770</f>
        <v>Facility_Shard</v>
      </c>
      <c r="V21" s="4">
        <f>'M4'!B770</f>
        <v>7.5999999999999998E-2</v>
      </c>
      <c r="W21" s="3">
        <f>'M4'!C770</f>
        <v>0.14699999999999999</v>
      </c>
      <c r="X21" s="4">
        <f>'M4'!D770</f>
        <v>0.52</v>
      </c>
      <c r="Y21" s="4">
        <f>'M4'!E770</f>
        <v>0.60299999999999998</v>
      </c>
      <c r="Z21" s="4">
        <f t="shared" si="16"/>
        <v>0.60299999999999998</v>
      </c>
      <c r="AA21" s="4" t="str">
        <f>'M4'!A779</f>
        <v>Facility_Shard</v>
      </c>
      <c r="AB21" s="4">
        <f>'M4'!B779</f>
        <v>0.13600000000000001</v>
      </c>
      <c r="AC21" s="4">
        <f>'M4'!C779</f>
        <v>0.13500000000000001</v>
      </c>
      <c r="AD21" s="4">
        <f>'M4'!D779</f>
        <v>1.006</v>
      </c>
      <c r="AE21" s="4">
        <f>'M4'!E779</f>
        <v>0.314</v>
      </c>
      <c r="AF21" s="4">
        <f t="shared" si="17"/>
        <v>0.314</v>
      </c>
      <c r="AG21" s="3" t="str">
        <f>'M4'!A788</f>
        <v>Facility_Shard</v>
      </c>
      <c r="AH21" s="4">
        <f>'M4'!B788</f>
        <v>0.125</v>
      </c>
      <c r="AI21" s="4">
        <f>'M4'!C788</f>
        <v>0.13400000000000001</v>
      </c>
      <c r="AJ21" s="4">
        <f>'M4'!D788</f>
        <v>0.93600000000000005</v>
      </c>
      <c r="AK21" s="4">
        <f>'M4'!E788</f>
        <v>0.34899999999999998</v>
      </c>
      <c r="AL21" s="3">
        <f t="shared" si="18"/>
        <v>0.34899999999999998</v>
      </c>
      <c r="AN21" s="9">
        <f t="shared" si="19"/>
        <v>0.16300000000000001</v>
      </c>
      <c r="AO21" s="4">
        <f>'M4'!B913</f>
        <v>8.5999999999999993E-2</v>
      </c>
      <c r="AP21" s="4">
        <f>'M4'!B921</f>
        <v>0.248</v>
      </c>
      <c r="AQ21" s="4">
        <f>'M4'!C921</f>
        <v>0.14699999999999999</v>
      </c>
      <c r="AR21" s="4">
        <f>'M4'!D921</f>
        <v>1.6910000000000001</v>
      </c>
      <c r="AS21" s="4">
        <f>'M4'!E921</f>
        <v>9.0999999999999998E-2</v>
      </c>
      <c r="AT21" s="3">
        <f t="shared" si="20"/>
        <v>9.0999999999999998E-2</v>
      </c>
    </row>
    <row r="22" spans="2:46" x14ac:dyDescent="0.25">
      <c r="B22" t="s">
        <v>661</v>
      </c>
      <c r="C22" t="str">
        <f>'M4'!A744</f>
        <v>Facility_Ramps</v>
      </c>
      <c r="D22" s="4">
        <f>'M4'!B744</f>
        <v>0.156</v>
      </c>
      <c r="E22" s="4">
        <f>'M4'!C744</f>
        <v>0.12</v>
      </c>
      <c r="F22" s="4">
        <f>'M4'!D744</f>
        <v>1.298</v>
      </c>
      <c r="G22" s="4">
        <f>'M4'!E744</f>
        <v>0.19400000000000001</v>
      </c>
      <c r="H22" s="3">
        <f t="shared" si="13"/>
        <v>0.19400000000000001</v>
      </c>
      <c r="I22" s="4" t="str">
        <f>'M4'!A753</f>
        <v>Facility_Ramps</v>
      </c>
      <c r="J22" s="4">
        <f>'M4'!B753</f>
        <v>0.25900000000000001</v>
      </c>
      <c r="K22" s="4">
        <f>'M4'!C753</f>
        <v>0.151</v>
      </c>
      <c r="L22" s="4">
        <f>'M4'!D753</f>
        <v>1.7190000000000001</v>
      </c>
      <c r="M22" s="3">
        <f>'M4'!E753</f>
        <v>8.5999999999999993E-2</v>
      </c>
      <c r="N22" s="4">
        <f t="shared" si="14"/>
        <v>8.5999999999999993E-2</v>
      </c>
      <c r="O22" s="4" t="str">
        <f>'M4'!A762</f>
        <v>Facility_Ramps</v>
      </c>
      <c r="P22" s="4">
        <f>'M4'!B762</f>
        <v>0.13</v>
      </c>
      <c r="Q22" s="4">
        <f>'M4'!C762</f>
        <v>0.154</v>
      </c>
      <c r="R22" s="3">
        <f>'M4'!D762</f>
        <v>0.84599999999999997</v>
      </c>
      <c r="S22" s="4">
        <f>'M4'!E762</f>
        <v>0.39700000000000002</v>
      </c>
      <c r="T22" s="4">
        <f t="shared" si="15"/>
        <v>0.39700000000000002</v>
      </c>
      <c r="U22" s="4" t="str">
        <f>'M4'!A771</f>
        <v>Facility_Ramps</v>
      </c>
      <c r="V22" s="4">
        <f>'M4'!B771</f>
        <v>-8.5999999999999993E-2</v>
      </c>
      <c r="W22" s="3">
        <f>'M4'!C771</f>
        <v>0.154</v>
      </c>
      <c r="X22" s="4">
        <f>'M4'!D771</f>
        <v>-0.55900000000000005</v>
      </c>
      <c r="Y22" s="4">
        <f>'M4'!E771</f>
        <v>0.57599999999999996</v>
      </c>
      <c r="Z22" s="4">
        <f t="shared" si="16"/>
        <v>0.57599999999999996</v>
      </c>
      <c r="AA22" s="4" t="str">
        <f>'M4'!A780</f>
        <v>Facility_Ramps</v>
      </c>
      <c r="AB22" s="4">
        <f>'M4'!B780</f>
        <v>0.26800000000000002</v>
      </c>
      <c r="AC22" s="4">
        <f>'M4'!C780</f>
        <v>0.14399999999999999</v>
      </c>
      <c r="AD22" s="4">
        <f>'M4'!D780</f>
        <v>1.8640000000000001</v>
      </c>
      <c r="AE22" s="4">
        <f>'M4'!E780</f>
        <v>6.2E-2</v>
      </c>
      <c r="AF22" s="4">
        <f t="shared" si="17"/>
        <v>6.2E-2</v>
      </c>
      <c r="AG22" s="3" t="str">
        <f>'M4'!A789</f>
        <v>Facility_Ramps</v>
      </c>
      <c r="AH22" s="4">
        <f>'M4'!B789</f>
        <v>-0.114</v>
      </c>
      <c r="AI22" s="4">
        <f>'M4'!C789</f>
        <v>0.14099999999999999</v>
      </c>
      <c r="AJ22" s="4">
        <f>'M4'!D789</f>
        <v>-0.80500000000000005</v>
      </c>
      <c r="AK22" s="4">
        <f>'M4'!E789</f>
        <v>0.42099999999999999</v>
      </c>
      <c r="AL22" s="3">
        <f t="shared" si="18"/>
        <v>0.42099999999999999</v>
      </c>
      <c r="AN22" s="9">
        <f t="shared" si="19"/>
        <v>0.156</v>
      </c>
      <c r="AO22" s="4">
        <f>'M4'!B914</f>
        <v>0.104</v>
      </c>
      <c r="AP22" s="4">
        <f>'M4'!B922</f>
        <v>0.26</v>
      </c>
      <c r="AQ22" s="4">
        <f>'M4'!C922</f>
        <v>0.151</v>
      </c>
      <c r="AR22" s="4">
        <f>'M4'!D922</f>
        <v>1.724</v>
      </c>
      <c r="AS22" s="4">
        <f>'M4'!E922</f>
        <v>8.5000000000000006E-2</v>
      </c>
      <c r="AT22" s="3">
        <f t="shared" si="20"/>
        <v>8.5000000000000006E-2</v>
      </c>
    </row>
    <row r="23" spans="2:46" x14ac:dyDescent="0.25">
      <c r="B23" t="s">
        <v>662</v>
      </c>
      <c r="C23" t="str">
        <f>'M4'!A745</f>
        <v>Facility_Sprtd</v>
      </c>
      <c r="D23" s="4">
        <f>'M4'!B745</f>
        <v>0.16200000000000001</v>
      </c>
      <c r="E23" s="4">
        <f>'M4'!C745</f>
        <v>0.13200000000000001</v>
      </c>
      <c r="F23" s="4">
        <f>'M4'!D745</f>
        <v>1.2290000000000001</v>
      </c>
      <c r="G23" s="4">
        <f>'M4'!E745</f>
        <v>0.219</v>
      </c>
      <c r="H23" s="3">
        <f t="shared" si="13"/>
        <v>0.219</v>
      </c>
      <c r="I23" s="4" t="str">
        <f>'M4'!A754</f>
        <v>Facility_Sprtd</v>
      </c>
      <c r="J23" s="4">
        <f>'M4'!B754</f>
        <v>0.84599999999999997</v>
      </c>
      <c r="K23" s="4">
        <f>'M4'!C754</f>
        <v>0.158</v>
      </c>
      <c r="L23" s="4">
        <f>'M4'!D754</f>
        <v>5.3479999999999999</v>
      </c>
      <c r="M23" s="3">
        <f>'M4'!E754</f>
        <v>0</v>
      </c>
      <c r="N23" s="4" t="str">
        <f t="shared" si="14"/>
        <v>&lt;0.01</v>
      </c>
      <c r="O23" s="4" t="str">
        <f>'M4'!A763</f>
        <v>Facility_Sprtd</v>
      </c>
      <c r="P23" s="4">
        <f>'M4'!B763</f>
        <v>0.15</v>
      </c>
      <c r="Q23" s="4">
        <f>'M4'!C763</f>
        <v>0.14799999999999999</v>
      </c>
      <c r="R23" s="3">
        <f>'M4'!D763</f>
        <v>1.012</v>
      </c>
      <c r="S23" s="4">
        <f>'M4'!E763</f>
        <v>0.312</v>
      </c>
      <c r="T23" s="4">
        <f t="shared" si="15"/>
        <v>0.312</v>
      </c>
      <c r="U23" s="4" t="str">
        <f>'M4'!A772</f>
        <v>Facility_Sprtd</v>
      </c>
      <c r="V23" s="4">
        <f>'M4'!B772</f>
        <v>0.224</v>
      </c>
      <c r="W23" s="3">
        <f>'M4'!C772</f>
        <v>0.158</v>
      </c>
      <c r="X23" s="4">
        <f>'M4'!D772</f>
        <v>1.419</v>
      </c>
      <c r="Y23" s="4">
        <f>'M4'!E772</f>
        <v>0.156</v>
      </c>
      <c r="Z23" s="4">
        <f t="shared" si="16"/>
        <v>0.156</v>
      </c>
      <c r="AA23" s="4" t="str">
        <f>'M4'!A781</f>
        <v>Facility_Sprtd</v>
      </c>
      <c r="AB23" s="4">
        <f>'M4'!B781</f>
        <v>0.19500000000000001</v>
      </c>
      <c r="AC23" s="4">
        <f>'M4'!C781</f>
        <v>0.14399999999999999</v>
      </c>
      <c r="AD23" s="4">
        <f>'M4'!D781</f>
        <v>1.3560000000000001</v>
      </c>
      <c r="AE23" s="4">
        <f>'M4'!E781</f>
        <v>0.17499999999999999</v>
      </c>
      <c r="AF23" s="4">
        <f t="shared" si="17"/>
        <v>0.17499999999999999</v>
      </c>
      <c r="AG23" s="3" t="str">
        <f>'M4'!A790</f>
        <v>Facility_Sprtd</v>
      </c>
      <c r="AH23" s="4">
        <f>'M4'!B790</f>
        <v>-5.1999999999999998E-2</v>
      </c>
      <c r="AI23" s="4">
        <f>'M4'!C790</f>
        <v>0.14099999999999999</v>
      </c>
      <c r="AJ23" s="4">
        <f>'M4'!D790</f>
        <v>-0.36499999999999999</v>
      </c>
      <c r="AK23" s="4">
        <f>'M4'!E790</f>
        <v>0.71499999999999997</v>
      </c>
      <c r="AL23" s="3">
        <f t="shared" si="18"/>
        <v>0.71499999999999997</v>
      </c>
      <c r="AN23" s="9">
        <f t="shared" si="19"/>
        <v>0.16200000000000001</v>
      </c>
      <c r="AO23" s="4">
        <f>'M4'!B915</f>
        <v>0.35699999999999998</v>
      </c>
      <c r="AP23" s="4">
        <f>'M4'!B923</f>
        <v>0.51900000000000002</v>
      </c>
      <c r="AQ23" s="4">
        <f>'M4'!C923</f>
        <v>0.158</v>
      </c>
      <c r="AR23" s="4">
        <f>'M4'!D923</f>
        <v>3.278</v>
      </c>
      <c r="AS23" s="4">
        <f>'M4'!E923</f>
        <v>1E-3</v>
      </c>
      <c r="AT23" s="3" t="str">
        <f t="shared" si="20"/>
        <v>&lt;0.01</v>
      </c>
    </row>
    <row r="24" spans="2:46" x14ac:dyDescent="0.25">
      <c r="B24" t="s">
        <v>653</v>
      </c>
      <c r="D24" s="4"/>
      <c r="E24" s="4"/>
      <c r="F24" s="4"/>
      <c r="G24" s="4"/>
      <c r="H24" s="3" t="str">
        <f t="shared" si="13"/>
        <v/>
      </c>
      <c r="I24" s="4"/>
      <c r="J24" s="4"/>
      <c r="K24" s="4"/>
      <c r="L24" s="4"/>
      <c r="M24" s="3"/>
      <c r="N24" s="4" t="str">
        <f t="shared" si="14"/>
        <v/>
      </c>
      <c r="O24" s="4"/>
      <c r="P24" s="4"/>
      <c r="Q24" s="4"/>
      <c r="R24" s="3"/>
      <c r="S24" s="4"/>
      <c r="T24" s="4" t="str">
        <f t="shared" si="15"/>
        <v/>
      </c>
      <c r="U24" s="4"/>
      <c r="V24" s="4"/>
      <c r="W24" s="3"/>
      <c r="X24" s="4"/>
      <c r="Y24" s="4"/>
      <c r="Z24" s="4" t="str">
        <f t="shared" si="16"/>
        <v/>
      </c>
      <c r="AA24" s="4"/>
      <c r="AB24" s="4"/>
      <c r="AC24" s="4"/>
      <c r="AD24" s="4"/>
      <c r="AE24" s="4"/>
      <c r="AF24" s="4" t="str">
        <f t="shared" si="17"/>
        <v/>
      </c>
      <c r="AG24" s="3"/>
      <c r="AH24" s="4"/>
      <c r="AI24" s="4"/>
      <c r="AJ24" s="4"/>
      <c r="AK24" s="4"/>
      <c r="AL24" s="3" t="str">
        <f t="shared" si="18"/>
        <v/>
      </c>
      <c r="AN24" s="9"/>
      <c r="AO24" s="4"/>
      <c r="AP24" s="4"/>
      <c r="AQ24" s="4"/>
      <c r="AR24" s="4"/>
      <c r="AS24" s="4"/>
      <c r="AT24" s="3"/>
    </row>
    <row r="25" spans="2:46" x14ac:dyDescent="0.25">
      <c r="B25" t="s">
        <v>663</v>
      </c>
      <c r="D25" s="4">
        <v>0</v>
      </c>
      <c r="E25" s="4" t="s">
        <v>668</v>
      </c>
      <c r="F25" s="4"/>
      <c r="G25" s="4"/>
      <c r="H25" s="3" t="s">
        <v>668</v>
      </c>
      <c r="I25" s="4"/>
      <c r="J25" s="4">
        <v>0</v>
      </c>
      <c r="K25" s="4" t="s">
        <v>668</v>
      </c>
      <c r="L25" s="4"/>
      <c r="M25" s="3"/>
      <c r="N25" s="4" t="s">
        <v>668</v>
      </c>
      <c r="O25" s="4"/>
      <c r="P25" s="4">
        <v>0</v>
      </c>
      <c r="Q25" s="4" t="s">
        <v>668</v>
      </c>
      <c r="R25" s="3"/>
      <c r="S25" s="4"/>
      <c r="T25" s="4" t="s">
        <v>668</v>
      </c>
      <c r="U25" s="4"/>
      <c r="V25" s="4">
        <v>0</v>
      </c>
      <c r="W25" s="3" t="s">
        <v>668</v>
      </c>
      <c r="X25" s="4"/>
      <c r="Y25" s="4"/>
      <c r="Z25" s="4" t="s">
        <v>668</v>
      </c>
      <c r="AA25" s="4"/>
      <c r="AB25" s="4">
        <v>0</v>
      </c>
      <c r="AC25" s="4" t="s">
        <v>668</v>
      </c>
      <c r="AD25" s="4"/>
      <c r="AE25" s="4"/>
      <c r="AF25" s="4" t="s">
        <v>668</v>
      </c>
      <c r="AG25" s="3"/>
      <c r="AH25" s="4">
        <v>0</v>
      </c>
      <c r="AI25" s="4" t="s">
        <v>668</v>
      </c>
      <c r="AJ25" s="4"/>
      <c r="AK25" s="4"/>
      <c r="AL25" s="3" t="s">
        <v>668</v>
      </c>
      <c r="AN25" s="9">
        <f t="shared" si="19"/>
        <v>0</v>
      </c>
      <c r="AO25" s="4">
        <v>0</v>
      </c>
      <c r="AP25" s="4">
        <v>0</v>
      </c>
      <c r="AQ25" s="4" t="s">
        <v>668</v>
      </c>
      <c r="AR25" s="4"/>
      <c r="AS25" s="4"/>
      <c r="AT25" s="3" t="s">
        <v>668</v>
      </c>
    </row>
    <row r="26" spans="2:46" x14ac:dyDescent="0.25">
      <c r="B26" t="s">
        <v>664</v>
      </c>
      <c r="C26" t="str">
        <f>'M4'!A746</f>
        <v>Volume_Medium</v>
      </c>
      <c r="D26" s="4">
        <f>'M4'!B746</f>
        <v>-0.22</v>
      </c>
      <c r="E26" s="4">
        <f>'M4'!C746</f>
        <v>9.9000000000000005E-2</v>
      </c>
      <c r="F26" s="4">
        <f>'M4'!D746</f>
        <v>-2.2269999999999999</v>
      </c>
      <c r="G26" s="4">
        <f>'M4'!E746</f>
        <v>2.5999999999999999E-2</v>
      </c>
      <c r="H26" s="3">
        <f t="shared" si="13"/>
        <v>2.5999999999999999E-2</v>
      </c>
      <c r="I26" s="4" t="str">
        <f>'M4'!A755</f>
        <v>Volume_Medium</v>
      </c>
      <c r="J26" s="4">
        <f>'M4'!B755</f>
        <v>-0.13300000000000001</v>
      </c>
      <c r="K26" s="4">
        <f>'M4'!C755</f>
        <v>0.13100000000000001</v>
      </c>
      <c r="L26" s="4">
        <f>'M4'!D755</f>
        <v>-1.012</v>
      </c>
      <c r="M26" s="3">
        <f>'M4'!E755</f>
        <v>0.312</v>
      </c>
      <c r="N26" s="4">
        <f t="shared" si="14"/>
        <v>0.312</v>
      </c>
      <c r="O26" s="4" t="str">
        <f>'M4'!A764</f>
        <v>Volume_Medium</v>
      </c>
      <c r="P26" s="4">
        <f>'M4'!B764</f>
        <v>-0.20699999999999999</v>
      </c>
      <c r="Q26" s="4">
        <f>'M4'!C764</f>
        <v>0.129</v>
      </c>
      <c r="R26" s="3">
        <f>'M4'!D764</f>
        <v>-1.61</v>
      </c>
      <c r="S26" s="4">
        <f>'M4'!E764</f>
        <v>0.107</v>
      </c>
      <c r="T26" s="4">
        <f t="shared" si="15"/>
        <v>0.107</v>
      </c>
      <c r="U26" s="4" t="str">
        <f>'M4'!A773</f>
        <v>Volume_Medium</v>
      </c>
      <c r="V26" s="4">
        <f>'M4'!B773</f>
        <v>-0.252</v>
      </c>
      <c r="W26" s="3">
        <f>'M4'!C773</f>
        <v>0.13</v>
      </c>
      <c r="X26" s="4">
        <f>'M4'!D773</f>
        <v>-1.948</v>
      </c>
      <c r="Y26" s="4">
        <f>'M4'!E773</f>
        <v>5.0999999999999997E-2</v>
      </c>
      <c r="Z26" s="4">
        <f t="shared" si="16"/>
        <v>5.0999999999999997E-2</v>
      </c>
      <c r="AA26" s="4" t="str">
        <f>'M4'!A782</f>
        <v>Volume_Medium</v>
      </c>
      <c r="AB26" s="4">
        <f>'M4'!B782</f>
        <v>-0.23400000000000001</v>
      </c>
      <c r="AC26" s="4">
        <f>'M4'!C782</f>
        <v>0.123</v>
      </c>
      <c r="AD26" s="4">
        <f>'M4'!D782</f>
        <v>-1.895</v>
      </c>
      <c r="AE26" s="4">
        <f>'M4'!E782</f>
        <v>5.8000000000000003E-2</v>
      </c>
      <c r="AF26" s="4">
        <f t="shared" si="17"/>
        <v>5.8000000000000003E-2</v>
      </c>
      <c r="AG26" s="3" t="str">
        <f>'M4'!A791</f>
        <v>Volume_Medium</v>
      </c>
      <c r="AH26" s="4">
        <f>'M4'!B791</f>
        <v>-0.214</v>
      </c>
      <c r="AI26" s="4">
        <f>'M4'!C791</f>
        <v>0.122</v>
      </c>
      <c r="AJ26" s="4">
        <f>'M4'!D791</f>
        <v>-1.7549999999999999</v>
      </c>
      <c r="AK26" s="4">
        <f>'M4'!E791</f>
        <v>7.9000000000000001E-2</v>
      </c>
      <c r="AL26" s="3">
        <f t="shared" si="18"/>
        <v>7.9000000000000001E-2</v>
      </c>
      <c r="AN26" s="9">
        <f t="shared" si="19"/>
        <v>-0.22</v>
      </c>
      <c r="AO26" s="4">
        <f>'M4'!B916</f>
        <v>-0.16600000000000001</v>
      </c>
      <c r="AP26" s="4">
        <f>'M4'!B924</f>
        <v>-0.38500000000000001</v>
      </c>
      <c r="AQ26" s="4">
        <f>'M4'!C924</f>
        <v>0.129</v>
      </c>
      <c r="AR26" s="4">
        <f>'M4'!D924</f>
        <v>-2.9830000000000001</v>
      </c>
      <c r="AS26" s="4">
        <f>'M4'!E924</f>
        <v>3.0000000000000001E-3</v>
      </c>
      <c r="AT26" s="3" t="str">
        <f t="shared" si="20"/>
        <v>&lt;0.01</v>
      </c>
    </row>
    <row r="27" spans="2:46" x14ac:dyDescent="0.25">
      <c r="B27" t="s">
        <v>665</v>
      </c>
      <c r="C27" t="str">
        <f>'M4'!A747</f>
        <v>Volume_High</v>
      </c>
      <c r="D27" s="4">
        <f>'M4'!B747</f>
        <v>-0.216</v>
      </c>
      <c r="E27" s="4">
        <f>'M4'!C747</f>
        <v>9.2999999999999999E-2</v>
      </c>
      <c r="F27" s="4">
        <f>'M4'!D747</f>
        <v>-2.335</v>
      </c>
      <c r="G27" s="4">
        <f>'M4'!E747</f>
        <v>0.02</v>
      </c>
      <c r="H27" s="3">
        <f t="shared" si="13"/>
        <v>0.02</v>
      </c>
      <c r="I27" s="4" t="str">
        <f>'M4'!A756</f>
        <v>Volume_High</v>
      </c>
      <c r="J27" s="4">
        <f>'M4'!B756</f>
        <v>-0.498</v>
      </c>
      <c r="K27" s="4">
        <f>'M4'!C756</f>
        <v>0.11899999999999999</v>
      </c>
      <c r="L27" s="4">
        <f>'M4'!D756</f>
        <v>-4.194</v>
      </c>
      <c r="M27" s="3">
        <f>'M4'!E756</f>
        <v>0</v>
      </c>
      <c r="N27" s="4" t="str">
        <f t="shared" si="14"/>
        <v>&lt;0.01</v>
      </c>
      <c r="O27" s="4" t="str">
        <f>'M4'!A765</f>
        <v>Volume_High</v>
      </c>
      <c r="P27" s="4">
        <f>'M4'!B765</f>
        <v>-0.41699999999999998</v>
      </c>
      <c r="Q27" s="4">
        <f>'M4'!C765</f>
        <v>0.11600000000000001</v>
      </c>
      <c r="R27" s="3">
        <f>'M4'!D765</f>
        <v>-3.5790000000000002</v>
      </c>
      <c r="S27" s="4">
        <f>'M4'!E765</f>
        <v>0</v>
      </c>
      <c r="T27" s="4" t="str">
        <f t="shared" si="15"/>
        <v>&lt;0.01</v>
      </c>
      <c r="U27" s="4" t="str">
        <f>'M4'!A774</f>
        <v>Volume_High</v>
      </c>
      <c r="V27" s="4">
        <f>'M4'!B774</f>
        <v>-0.39800000000000002</v>
      </c>
      <c r="W27" s="3">
        <f>'M4'!C774</f>
        <v>0.121</v>
      </c>
      <c r="X27" s="4">
        <f>'M4'!D774</f>
        <v>-3.2919999999999998</v>
      </c>
      <c r="Y27" s="4">
        <f>'M4'!E774</f>
        <v>1E-3</v>
      </c>
      <c r="Z27" s="4" t="str">
        <f t="shared" si="16"/>
        <v>&lt;0.01</v>
      </c>
      <c r="AA27" s="4" t="str">
        <f>'M4'!A783</f>
        <v>Volume_High</v>
      </c>
      <c r="AB27" s="4">
        <f>'M4'!B783</f>
        <v>-0.23599999999999999</v>
      </c>
      <c r="AC27" s="4">
        <f>'M4'!C783</f>
        <v>0.111</v>
      </c>
      <c r="AD27" s="4">
        <f>'M4'!D783</f>
        <v>-2.1320000000000001</v>
      </c>
      <c r="AE27" s="4">
        <f>'M4'!E783</f>
        <v>3.3000000000000002E-2</v>
      </c>
      <c r="AF27" s="4">
        <f t="shared" si="17"/>
        <v>3.3000000000000002E-2</v>
      </c>
      <c r="AG27" s="3" t="str">
        <f>'M4'!A792</f>
        <v>Volume_High</v>
      </c>
      <c r="AH27" s="4">
        <f>'M4'!B792</f>
        <v>-0.28699999999999998</v>
      </c>
      <c r="AI27" s="4">
        <f>'M4'!C792</f>
        <v>0.109</v>
      </c>
      <c r="AJ27" s="4">
        <f>'M4'!D792</f>
        <v>-2.629</v>
      </c>
      <c r="AK27" s="4">
        <f>'M4'!E792</f>
        <v>8.9999999999999993E-3</v>
      </c>
      <c r="AL27" s="3" t="str">
        <f t="shared" si="18"/>
        <v>&lt;0.01</v>
      </c>
      <c r="AN27" s="9">
        <f t="shared" si="19"/>
        <v>-0.216</v>
      </c>
      <c r="AO27" s="4">
        <f>'M4'!B917</f>
        <v>-0.40400000000000003</v>
      </c>
      <c r="AP27" s="4">
        <f>'M4'!B925</f>
        <v>-0.62</v>
      </c>
      <c r="AQ27" s="4">
        <f>'M4'!C925</f>
        <v>0.11600000000000001</v>
      </c>
      <c r="AR27" s="4">
        <f>'M4'!D925</f>
        <v>-5.351</v>
      </c>
      <c r="AS27" s="4">
        <f>'M4'!E925</f>
        <v>0</v>
      </c>
      <c r="AT27" s="3" t="str">
        <f t="shared" si="20"/>
        <v>&lt;0.01</v>
      </c>
    </row>
    <row r="28" spans="2:46" x14ac:dyDescent="0.25">
      <c r="B28" t="s">
        <v>654</v>
      </c>
      <c r="D28" s="4"/>
      <c r="E28" s="4"/>
      <c r="F28" s="4"/>
      <c r="G28" s="4"/>
      <c r="H28" s="3" t="str">
        <f t="shared" si="13"/>
        <v/>
      </c>
      <c r="I28" s="4"/>
      <c r="J28" s="4"/>
      <c r="K28" s="4"/>
      <c r="L28" s="4"/>
      <c r="M28" s="3"/>
      <c r="N28" s="4" t="str">
        <f t="shared" si="14"/>
        <v/>
      </c>
      <c r="O28" s="4"/>
      <c r="P28" s="4"/>
      <c r="Q28" s="4"/>
      <c r="R28" s="3"/>
      <c r="S28" s="4"/>
      <c r="T28" s="4" t="str">
        <f t="shared" si="15"/>
        <v/>
      </c>
      <c r="U28" s="4"/>
      <c r="V28" s="4"/>
      <c r="W28" s="3"/>
      <c r="X28" s="4"/>
      <c r="Y28" s="4"/>
      <c r="Z28" s="4" t="str">
        <f t="shared" si="16"/>
        <v/>
      </c>
      <c r="AA28" s="4"/>
      <c r="AB28" s="4"/>
      <c r="AC28" s="4"/>
      <c r="AD28" s="4"/>
      <c r="AE28" s="4"/>
      <c r="AF28" s="4" t="str">
        <f t="shared" si="17"/>
        <v/>
      </c>
      <c r="AG28" s="3"/>
      <c r="AH28" s="4"/>
      <c r="AI28" s="4"/>
      <c r="AJ28" s="4"/>
      <c r="AK28" s="4"/>
      <c r="AL28" s="3" t="str">
        <f t="shared" si="18"/>
        <v/>
      </c>
      <c r="AN28" s="9"/>
      <c r="AO28" s="4"/>
      <c r="AP28" s="4"/>
      <c r="AQ28" s="4"/>
      <c r="AR28" s="4"/>
      <c r="AS28" s="4"/>
      <c r="AT28" s="3"/>
    </row>
    <row r="29" spans="2:46" x14ac:dyDescent="0.25">
      <c r="B29" t="s">
        <v>666</v>
      </c>
      <c r="D29" s="4">
        <v>0</v>
      </c>
      <c r="E29" s="4" t="s">
        <v>668</v>
      </c>
      <c r="F29" s="4"/>
      <c r="G29" s="4"/>
      <c r="H29" s="3" t="s">
        <v>668</v>
      </c>
      <c r="I29" s="4"/>
      <c r="J29" s="4">
        <v>0</v>
      </c>
      <c r="K29" s="4" t="s">
        <v>668</v>
      </c>
      <c r="L29" s="4"/>
      <c r="M29" s="3"/>
      <c r="N29" s="4" t="s">
        <v>668</v>
      </c>
      <c r="O29" s="4"/>
      <c r="P29" s="4">
        <v>0</v>
      </c>
      <c r="Q29" s="4" t="s">
        <v>668</v>
      </c>
      <c r="R29" s="3"/>
      <c r="S29" s="4"/>
      <c r="T29" s="4" t="s">
        <v>668</v>
      </c>
      <c r="U29" s="4"/>
      <c r="V29" s="4">
        <v>0</v>
      </c>
      <c r="W29" s="3" t="s">
        <v>668</v>
      </c>
      <c r="X29" s="4"/>
      <c r="Y29" s="4"/>
      <c r="Z29" s="4" t="s">
        <v>668</v>
      </c>
      <c r="AA29" s="4"/>
      <c r="AB29" s="4">
        <v>0</v>
      </c>
      <c r="AC29" s="4" t="s">
        <v>668</v>
      </c>
      <c r="AD29" s="4"/>
      <c r="AE29" s="4"/>
      <c r="AF29" s="4" t="s">
        <v>668</v>
      </c>
      <c r="AG29" s="3"/>
      <c r="AH29" s="4">
        <v>0</v>
      </c>
      <c r="AI29" s="4" t="s">
        <v>668</v>
      </c>
      <c r="AJ29" s="4"/>
      <c r="AK29" s="4"/>
      <c r="AL29" s="3" t="s">
        <v>668</v>
      </c>
      <c r="AN29" s="9">
        <f t="shared" si="19"/>
        <v>0</v>
      </c>
      <c r="AO29" s="4">
        <v>0</v>
      </c>
      <c r="AP29" s="4">
        <v>0</v>
      </c>
      <c r="AQ29" s="4" t="s">
        <v>668</v>
      </c>
      <c r="AR29" s="4"/>
      <c r="AS29" s="4"/>
      <c r="AT29" s="3" t="s">
        <v>668</v>
      </c>
    </row>
    <row r="30" spans="2:46" x14ac:dyDescent="0.25">
      <c r="B30" t="s">
        <v>667</v>
      </c>
      <c r="C30" t="str">
        <f>'M4'!A748</f>
        <v>Speed_35</v>
      </c>
      <c r="D30" s="4">
        <f>'M4'!B748</f>
        <v>-5.3999999999999999E-2</v>
      </c>
      <c r="E30" s="4">
        <f>'M4'!C748</f>
        <v>7.4999999999999997E-2</v>
      </c>
      <c r="F30" s="4">
        <f>'M4'!D748</f>
        <v>-0.72199999999999998</v>
      </c>
      <c r="G30" s="4">
        <f>'M4'!E748</f>
        <v>0.47</v>
      </c>
      <c r="H30" s="3">
        <f t="shared" si="13"/>
        <v>0.47</v>
      </c>
      <c r="I30" s="4" t="str">
        <f>'M4'!A757</f>
        <v>Speed_35</v>
      </c>
      <c r="J30" s="4">
        <f>'M4'!B757</f>
        <v>-7.1999999999999995E-2</v>
      </c>
      <c r="K30" s="4">
        <f>'M4'!C757</f>
        <v>0.10199999999999999</v>
      </c>
      <c r="L30" s="4">
        <f>'M4'!D757</f>
        <v>-0.70099999999999996</v>
      </c>
      <c r="M30" s="3">
        <f>'M4'!E757</f>
        <v>0.48299999999999998</v>
      </c>
      <c r="N30" s="4">
        <f t="shared" si="14"/>
        <v>0.48299999999999998</v>
      </c>
      <c r="O30" s="4" t="str">
        <f>'M4'!A766</f>
        <v>Speed_35</v>
      </c>
      <c r="P30" s="4">
        <f>'M4'!B766</f>
        <v>-0.09</v>
      </c>
      <c r="Q30" s="4">
        <f>'M4'!C766</f>
        <v>0.1</v>
      </c>
      <c r="R30" s="3">
        <f>'M4'!D766</f>
        <v>-0.90200000000000002</v>
      </c>
      <c r="S30" s="4">
        <f>'M4'!E766</f>
        <v>0.36699999999999999</v>
      </c>
      <c r="T30" s="4">
        <f t="shared" si="15"/>
        <v>0.36699999999999999</v>
      </c>
      <c r="U30" s="4" t="str">
        <f>'M4'!A775</f>
        <v>Speed_35</v>
      </c>
      <c r="V30" s="4">
        <f>'M4'!B775</f>
        <v>2.5999999999999999E-2</v>
      </c>
      <c r="W30" s="3">
        <f>'M4'!C775</f>
        <v>0.10299999999999999</v>
      </c>
      <c r="X30" s="4">
        <f>'M4'!D775</f>
        <v>0.249</v>
      </c>
      <c r="Y30" s="4">
        <f>'M4'!E775</f>
        <v>0.80400000000000005</v>
      </c>
      <c r="Z30" s="4">
        <f t="shared" si="16"/>
        <v>0.80400000000000005</v>
      </c>
      <c r="AA30" s="4" t="str">
        <f>'M4'!A784</f>
        <v>Speed_35</v>
      </c>
      <c r="AB30" s="4">
        <f>'M4'!B784</f>
        <v>7.1999999999999995E-2</v>
      </c>
      <c r="AC30" s="4">
        <f>'M4'!C784</f>
        <v>9.7000000000000003E-2</v>
      </c>
      <c r="AD30" s="4">
        <f>'M4'!D784</f>
        <v>0.745</v>
      </c>
      <c r="AE30" s="4">
        <f>'M4'!E784</f>
        <v>0.45700000000000002</v>
      </c>
      <c r="AF30" s="4">
        <f t="shared" si="17"/>
        <v>0.45700000000000002</v>
      </c>
      <c r="AG30" s="3" t="str">
        <f>'M4'!A793</f>
        <v>Speed_35</v>
      </c>
      <c r="AH30" s="4">
        <f>'M4'!B793</f>
        <v>1E-3</v>
      </c>
      <c r="AI30" s="4">
        <f>'M4'!C793</f>
        <v>9.5000000000000001E-2</v>
      </c>
      <c r="AJ30" s="4">
        <f>'M4'!D793</f>
        <v>1.4E-2</v>
      </c>
      <c r="AK30" s="4">
        <f>'M4'!E793</f>
        <v>0.98899999999999999</v>
      </c>
      <c r="AL30" s="3">
        <f t="shared" si="18"/>
        <v>0.98899999999999999</v>
      </c>
      <c r="AN30" s="9">
        <f t="shared" si="19"/>
        <v>-5.3999999999999999E-2</v>
      </c>
      <c r="AO30" s="4">
        <f>'M4'!B918</f>
        <v>-6.6000000000000003E-2</v>
      </c>
      <c r="AP30" s="4">
        <f>'M4'!B926</f>
        <v>-0.121</v>
      </c>
      <c r="AQ30" s="4">
        <f>'M4'!C926</f>
        <v>0.10199999999999999</v>
      </c>
      <c r="AR30" s="4">
        <f>'M4'!D926</f>
        <v>-1.1819999999999999</v>
      </c>
      <c r="AS30" s="4">
        <f>'M4'!E926</f>
        <v>0.23699999999999999</v>
      </c>
      <c r="AT30" s="3">
        <f t="shared" si="20"/>
        <v>0.23699999999999999</v>
      </c>
    </row>
    <row r="31" spans="2:46" x14ac:dyDescent="0.25">
      <c r="B31" t="s">
        <v>631</v>
      </c>
      <c r="D31" s="4"/>
      <c r="E31" s="4"/>
      <c r="F31" s="4"/>
      <c r="G31" s="4"/>
      <c r="H31" s="3" t="str">
        <f t="shared" si="13"/>
        <v/>
      </c>
      <c r="I31" s="4"/>
      <c r="J31" s="4"/>
      <c r="K31" s="4"/>
      <c r="L31" s="4"/>
      <c r="M31" s="3"/>
      <c r="N31" s="4" t="str">
        <f t="shared" si="14"/>
        <v/>
      </c>
      <c r="O31" s="4"/>
      <c r="P31" s="4"/>
      <c r="Q31" s="4"/>
      <c r="R31" s="3"/>
      <c r="S31" s="4"/>
      <c r="T31" s="4" t="str">
        <f t="shared" si="15"/>
        <v/>
      </c>
      <c r="U31" s="4"/>
      <c r="V31" s="4"/>
      <c r="W31" s="3"/>
      <c r="X31" s="4"/>
      <c r="Y31" s="4"/>
      <c r="Z31" s="4" t="str">
        <f t="shared" si="16"/>
        <v/>
      </c>
      <c r="AA31" s="4"/>
      <c r="AB31" s="4"/>
      <c r="AC31" s="4"/>
      <c r="AD31" s="4"/>
      <c r="AE31" s="4"/>
      <c r="AF31" s="4" t="str">
        <f t="shared" si="17"/>
        <v/>
      </c>
      <c r="AG31" s="3"/>
      <c r="AH31" s="4"/>
      <c r="AI31" s="4"/>
      <c r="AJ31" s="4"/>
      <c r="AK31" s="4"/>
      <c r="AL31" s="3" t="str">
        <f t="shared" si="18"/>
        <v/>
      </c>
    </row>
    <row r="32" spans="2:46" x14ac:dyDescent="0.25">
      <c r="B32" t="s">
        <v>634</v>
      </c>
      <c r="D32" s="4"/>
      <c r="E32" s="4"/>
      <c r="F32" s="4"/>
      <c r="G32" s="4"/>
      <c r="H32" s="3" t="str">
        <f t="shared" si="13"/>
        <v/>
      </c>
      <c r="I32" s="4"/>
      <c r="J32" s="4"/>
      <c r="K32" s="4"/>
      <c r="L32" s="4"/>
      <c r="M32" s="3"/>
      <c r="N32" s="4" t="str">
        <f t="shared" si="14"/>
        <v/>
      </c>
      <c r="O32" s="4"/>
      <c r="P32" s="4"/>
      <c r="Q32" s="4"/>
      <c r="R32" s="3"/>
      <c r="S32" s="4"/>
      <c r="T32" s="4" t="str">
        <f t="shared" si="15"/>
        <v/>
      </c>
      <c r="U32" s="4" t="str">
        <f>'M4'!A810</f>
        <v>AGE_65</v>
      </c>
      <c r="V32" s="4">
        <f>'M4'!B810</f>
        <v>-0.49099999999999999</v>
      </c>
      <c r="W32" s="3">
        <f>'M4'!C810</f>
        <v>0.16200000000000001</v>
      </c>
      <c r="X32" s="4">
        <f>'M4'!D810</f>
        <v>-3.0390000000000001</v>
      </c>
      <c r="Y32" s="4">
        <f>'M4'!E810</f>
        <v>2E-3</v>
      </c>
      <c r="Z32" s="4" t="str">
        <f t="shared" si="16"/>
        <v>&lt;0.01</v>
      </c>
      <c r="AA32" s="4"/>
      <c r="AB32" s="4"/>
      <c r="AC32" s="4"/>
      <c r="AD32" s="4"/>
      <c r="AE32" s="4"/>
      <c r="AF32" s="4" t="str">
        <f t="shared" si="17"/>
        <v/>
      </c>
      <c r="AG32" s="3"/>
      <c r="AH32" s="4"/>
      <c r="AI32" s="4"/>
      <c r="AJ32" s="4"/>
      <c r="AK32" s="4"/>
      <c r="AL32" s="3" t="str">
        <f t="shared" si="18"/>
        <v/>
      </c>
    </row>
    <row r="33" spans="2:38" x14ac:dyDescent="0.25">
      <c r="B33" t="s">
        <v>635</v>
      </c>
      <c r="D33" s="4"/>
      <c r="E33" s="4"/>
      <c r="F33" s="4"/>
      <c r="G33" s="4"/>
      <c r="H33" s="3" t="str">
        <f t="shared" si="13"/>
        <v/>
      </c>
      <c r="I33" s="4" t="str">
        <f>'M4'!A799</f>
        <v>GEND_Female</v>
      </c>
      <c r="J33" s="4">
        <f>'M4'!B799</f>
        <v>-0.28699999999999998</v>
      </c>
      <c r="K33" s="4">
        <f>'M4'!C799</f>
        <v>0.122</v>
      </c>
      <c r="L33" s="4">
        <f>'M4'!D799</f>
        <v>-2.343</v>
      </c>
      <c r="M33" s="3">
        <f>'M4'!E799</f>
        <v>1.9E-2</v>
      </c>
      <c r="N33" s="4">
        <f t="shared" si="14"/>
        <v>1.9E-2</v>
      </c>
      <c r="O33" s="4"/>
      <c r="P33" s="4"/>
      <c r="Q33" s="4"/>
      <c r="R33" s="3"/>
      <c r="S33" s="4"/>
      <c r="T33" s="4" t="str">
        <f t="shared" si="15"/>
        <v/>
      </c>
      <c r="U33" s="4"/>
      <c r="V33" s="4"/>
      <c r="W33" s="3"/>
      <c r="X33" s="4"/>
      <c r="Y33" s="4"/>
      <c r="Z33" s="4" t="str">
        <f t="shared" si="16"/>
        <v/>
      </c>
      <c r="AA33" s="4"/>
      <c r="AB33" s="4"/>
      <c r="AC33" s="4"/>
      <c r="AD33" s="4"/>
      <c r="AE33" s="4"/>
      <c r="AF33" s="4" t="str">
        <f t="shared" si="17"/>
        <v/>
      </c>
      <c r="AG33" s="3"/>
      <c r="AH33" s="4"/>
      <c r="AI33" s="4"/>
      <c r="AJ33" s="4"/>
      <c r="AK33" s="4"/>
      <c r="AL33" s="3" t="str">
        <f t="shared" si="18"/>
        <v/>
      </c>
    </row>
    <row r="34" spans="2:38" x14ac:dyDescent="0.25">
      <c r="B34" t="s">
        <v>636</v>
      </c>
      <c r="D34" s="4"/>
      <c r="E34" s="4"/>
      <c r="F34" s="4"/>
      <c r="G34" s="4"/>
      <c r="H34" s="3" t="str">
        <f t="shared" si="13"/>
        <v/>
      </c>
      <c r="I34" s="4" t="str">
        <f>'M4'!A800</f>
        <v>GEND_Missing</v>
      </c>
      <c r="J34" s="4">
        <f>'M4'!B800</f>
        <v>-0.70099999999999996</v>
      </c>
      <c r="K34" s="4">
        <f>'M4'!C800</f>
        <v>0.375</v>
      </c>
      <c r="L34" s="4">
        <f>'M4'!D800</f>
        <v>-1.8720000000000001</v>
      </c>
      <c r="M34" s="3">
        <f>'M4'!E800</f>
        <v>6.0999999999999999E-2</v>
      </c>
      <c r="N34" s="4">
        <f t="shared" si="14"/>
        <v>6.0999999999999999E-2</v>
      </c>
      <c r="O34" s="4"/>
      <c r="P34" s="4"/>
      <c r="Q34" s="4"/>
      <c r="R34" s="3"/>
      <c r="S34" s="4"/>
      <c r="T34" s="4" t="str">
        <f t="shared" si="15"/>
        <v/>
      </c>
      <c r="U34" s="4"/>
      <c r="V34" s="4"/>
      <c r="W34" s="3"/>
      <c r="X34" s="4"/>
      <c r="Y34" s="4"/>
      <c r="Z34" s="4" t="str">
        <f t="shared" si="16"/>
        <v/>
      </c>
      <c r="AA34" s="4"/>
      <c r="AB34" s="4"/>
      <c r="AC34" s="4"/>
      <c r="AD34" s="4"/>
      <c r="AE34" s="4"/>
      <c r="AF34" s="4" t="str">
        <f t="shared" si="17"/>
        <v/>
      </c>
      <c r="AG34" s="3"/>
      <c r="AH34" s="4"/>
      <c r="AI34" s="4"/>
      <c r="AJ34" s="4"/>
      <c r="AK34" s="4"/>
      <c r="AL34" s="3" t="str">
        <f t="shared" si="18"/>
        <v/>
      </c>
    </row>
    <row r="35" spans="2:38" x14ac:dyDescent="0.25">
      <c r="B35" t="s">
        <v>648</v>
      </c>
      <c r="C35" t="str">
        <f>'M4'!A795</f>
        <v>EDUC_LessBAc</v>
      </c>
      <c r="D35" s="4">
        <f>'M4'!B795</f>
        <v>0.41</v>
      </c>
      <c r="E35" s="4">
        <f>'M4'!C795</f>
        <v>0.22900000000000001</v>
      </c>
      <c r="F35" s="4">
        <f>'M4'!D795</f>
        <v>1.79</v>
      </c>
      <c r="G35" s="4">
        <f>'M4'!E795</f>
        <v>7.2999999999999995E-2</v>
      </c>
      <c r="H35" s="3">
        <f t="shared" si="13"/>
        <v>7.2999999999999995E-2</v>
      </c>
      <c r="I35" s="4"/>
      <c r="J35" s="4"/>
      <c r="K35" s="4"/>
      <c r="L35" s="4"/>
      <c r="M35" s="3"/>
      <c r="N35" s="4" t="str">
        <f t="shared" si="14"/>
        <v/>
      </c>
      <c r="O35" s="4"/>
      <c r="P35" s="4"/>
      <c r="Q35" s="4"/>
      <c r="R35" s="3"/>
      <c r="S35" s="4"/>
      <c r="T35" s="4" t="str">
        <f t="shared" si="15"/>
        <v/>
      </c>
      <c r="U35" s="4" t="str">
        <f>'M4'!A811</f>
        <v>EDUC_LessBAc</v>
      </c>
      <c r="V35" s="4">
        <f>'M4'!B811</f>
        <v>0.65200000000000002</v>
      </c>
      <c r="W35" s="3">
        <f>'M4'!C811</f>
        <v>0.29899999999999999</v>
      </c>
      <c r="X35" s="4">
        <f>'M4'!D811</f>
        <v>2.1819999999999999</v>
      </c>
      <c r="Y35" s="4">
        <f>'M4'!E811</f>
        <v>2.9000000000000001E-2</v>
      </c>
      <c r="Z35" s="4">
        <f t="shared" si="16"/>
        <v>2.9000000000000001E-2</v>
      </c>
      <c r="AA35" s="4"/>
      <c r="AB35" s="4"/>
      <c r="AC35" s="4"/>
      <c r="AD35" s="4"/>
      <c r="AE35" s="4"/>
      <c r="AF35" s="4" t="str">
        <f t="shared" si="17"/>
        <v/>
      </c>
      <c r="AG35" s="3" t="str">
        <f>'M4'!A827</f>
        <v>EDUC_LessBAc</v>
      </c>
      <c r="AH35" s="4">
        <f>'M4'!B827</f>
        <v>0.39</v>
      </c>
      <c r="AI35" s="4">
        <f>'M4'!C827</f>
        <v>0.221</v>
      </c>
      <c r="AJ35" s="4">
        <f>'M4'!D827</f>
        <v>1.7669999999999999</v>
      </c>
      <c r="AK35" s="4">
        <f>'M4'!E827</f>
        <v>7.6999999999999999E-2</v>
      </c>
      <c r="AL35" s="3">
        <f t="shared" si="18"/>
        <v>7.6999999999999999E-2</v>
      </c>
    </row>
    <row r="36" spans="2:38" x14ac:dyDescent="0.25">
      <c r="B36" t="s">
        <v>637</v>
      </c>
      <c r="D36" s="4"/>
      <c r="E36" s="4"/>
      <c r="F36" s="4"/>
      <c r="G36" s="4"/>
      <c r="H36" s="3" t="str">
        <f t="shared" si="13"/>
        <v/>
      </c>
      <c r="I36" s="4"/>
      <c r="J36" s="4"/>
      <c r="K36" s="4"/>
      <c r="L36" s="4"/>
      <c r="M36" s="3"/>
      <c r="N36" s="4" t="str">
        <f t="shared" si="14"/>
        <v/>
      </c>
      <c r="O36" s="4"/>
      <c r="P36" s="4"/>
      <c r="Q36" s="4"/>
      <c r="R36" s="3"/>
      <c r="S36" s="4"/>
      <c r="T36" s="4" t="str">
        <f t="shared" si="15"/>
        <v/>
      </c>
      <c r="U36" s="4"/>
      <c r="V36" s="4"/>
      <c r="W36" s="3"/>
      <c r="X36" s="4"/>
      <c r="Y36" s="4"/>
      <c r="Z36" s="4" t="str">
        <f t="shared" si="16"/>
        <v/>
      </c>
      <c r="AA36" s="4" t="str">
        <f>'M4'!A818</f>
        <v>STUD_Yes</v>
      </c>
      <c r="AB36" s="4">
        <f>'M4'!B818</f>
        <v>0.33300000000000002</v>
      </c>
      <c r="AC36" s="4">
        <f>'M4'!C818</f>
        <v>0.17399999999999999</v>
      </c>
      <c r="AD36" s="4">
        <f>'M4'!D818</f>
        <v>1.907</v>
      </c>
      <c r="AE36" s="4">
        <f>'M4'!E818</f>
        <v>5.7000000000000002E-2</v>
      </c>
      <c r="AF36" s="4">
        <f t="shared" si="17"/>
        <v>5.7000000000000002E-2</v>
      </c>
      <c r="AG36" s="3"/>
      <c r="AH36" s="4"/>
      <c r="AI36" s="4"/>
      <c r="AJ36" s="4"/>
      <c r="AK36" s="4"/>
      <c r="AL36" s="3" t="str">
        <f t="shared" si="18"/>
        <v/>
      </c>
    </row>
    <row r="37" spans="2:38" x14ac:dyDescent="0.25">
      <c r="B37" t="s">
        <v>638</v>
      </c>
      <c r="D37" s="4"/>
      <c r="E37" s="4"/>
      <c r="F37" s="4"/>
      <c r="G37" s="4"/>
      <c r="H37" s="3" t="str">
        <f t="shared" si="13"/>
        <v/>
      </c>
      <c r="I37" s="4"/>
      <c r="J37" s="4"/>
      <c r="K37" s="4"/>
      <c r="L37" s="4"/>
      <c r="M37" s="3"/>
      <c r="N37" s="4" t="str">
        <f t="shared" si="14"/>
        <v/>
      </c>
      <c r="O37" s="4"/>
      <c r="P37" s="4"/>
      <c r="Q37" s="4"/>
      <c r="R37" s="3"/>
      <c r="S37" s="4"/>
      <c r="T37" s="4" t="str">
        <f t="shared" si="15"/>
        <v/>
      </c>
      <c r="U37" s="4"/>
      <c r="V37" s="4"/>
      <c r="W37" s="3"/>
      <c r="X37" s="4"/>
      <c r="Y37" s="4"/>
      <c r="Z37" s="4" t="str">
        <f t="shared" si="16"/>
        <v/>
      </c>
      <c r="AA37" s="4" t="str">
        <f>'M4'!A819</f>
        <v>WORK_No</v>
      </c>
      <c r="AB37" s="4">
        <f>'M4'!B819</f>
        <v>-0.23100000000000001</v>
      </c>
      <c r="AC37" s="4">
        <f>'M4'!C819</f>
        <v>0.126</v>
      </c>
      <c r="AD37" s="4">
        <f>'M4'!D819</f>
        <v>-1.833</v>
      </c>
      <c r="AE37" s="4">
        <f>'M4'!E819</f>
        <v>6.7000000000000004E-2</v>
      </c>
      <c r="AF37" s="4">
        <f t="shared" si="17"/>
        <v>6.7000000000000004E-2</v>
      </c>
      <c r="AG37" s="3"/>
      <c r="AH37" s="4"/>
      <c r="AI37" s="4"/>
      <c r="AJ37" s="4"/>
      <c r="AK37" s="4"/>
      <c r="AL37" s="3" t="str">
        <f t="shared" si="18"/>
        <v/>
      </c>
    </row>
    <row r="38" spans="2:38" x14ac:dyDescent="0.25">
      <c r="B38" t="s">
        <v>639</v>
      </c>
      <c r="D38" s="4"/>
      <c r="E38" s="4"/>
      <c r="F38" s="4"/>
      <c r="G38" s="4"/>
      <c r="H38" s="3" t="str">
        <f t="shared" si="13"/>
        <v/>
      </c>
      <c r="I38" s="4"/>
      <c r="J38" s="4"/>
      <c r="K38" s="4"/>
      <c r="L38" s="4"/>
      <c r="M38" s="3"/>
      <c r="N38" s="4" t="str">
        <f t="shared" si="14"/>
        <v/>
      </c>
      <c r="O38" s="4" t="str">
        <f>'M4'!A805</f>
        <v>HHINC_50</v>
      </c>
      <c r="P38" s="4">
        <f>'M4'!B805</f>
        <v>-0.56100000000000005</v>
      </c>
      <c r="Q38" s="4">
        <f>'M4'!C805</f>
        <v>0.186</v>
      </c>
      <c r="R38" s="3">
        <f>'M4'!D805</f>
        <v>-3.0110000000000001</v>
      </c>
      <c r="S38" s="4">
        <f>'M4'!E805</f>
        <v>3.0000000000000001E-3</v>
      </c>
      <c r="T38" s="4" t="str">
        <f t="shared" si="15"/>
        <v>&lt;0.01</v>
      </c>
      <c r="U38" s="4" t="str">
        <f>'M4'!A812</f>
        <v>HHINC_50</v>
      </c>
      <c r="V38" s="4">
        <f>'M4'!B812</f>
        <v>-0.50800000000000001</v>
      </c>
      <c r="W38" s="3">
        <f>'M4'!C812</f>
        <v>0.19800000000000001</v>
      </c>
      <c r="X38" s="4">
        <f>'M4'!D812</f>
        <v>-2.5649999999999999</v>
      </c>
      <c r="Y38" s="4">
        <f>'M4'!E812</f>
        <v>0.01</v>
      </c>
      <c r="Z38" s="4">
        <f t="shared" si="16"/>
        <v>0.01</v>
      </c>
      <c r="AA38" s="4"/>
      <c r="AB38" s="4"/>
      <c r="AC38" s="4"/>
      <c r="AD38" s="4"/>
      <c r="AE38" s="4"/>
      <c r="AF38" s="4" t="str">
        <f t="shared" si="17"/>
        <v/>
      </c>
      <c r="AG38" s="3"/>
      <c r="AH38" s="4"/>
      <c r="AI38" s="4"/>
      <c r="AJ38" s="4"/>
      <c r="AK38" s="4"/>
      <c r="AL38" s="3" t="str">
        <f t="shared" si="18"/>
        <v/>
      </c>
    </row>
    <row r="39" spans="2:38" x14ac:dyDescent="0.25">
      <c r="B39" t="s">
        <v>642</v>
      </c>
      <c r="D39" s="4"/>
      <c r="E39" s="4"/>
      <c r="F39" s="4"/>
      <c r="G39" s="4"/>
      <c r="H39" s="3" t="str">
        <f t="shared" si="13"/>
        <v/>
      </c>
      <c r="I39" s="4"/>
      <c r="J39" s="4"/>
      <c r="K39" s="4"/>
      <c r="L39" s="4"/>
      <c r="M39" s="3"/>
      <c r="N39" s="4" t="str">
        <f t="shared" si="14"/>
        <v/>
      </c>
      <c r="O39" s="4"/>
      <c r="P39" s="4"/>
      <c r="Q39" s="4"/>
      <c r="R39" s="3"/>
      <c r="S39" s="4"/>
      <c r="T39" s="4" t="str">
        <f t="shared" si="15"/>
        <v/>
      </c>
      <c r="U39" s="4"/>
      <c r="V39" s="4"/>
      <c r="W39" s="3"/>
      <c r="X39" s="4"/>
      <c r="Y39" s="4"/>
      <c r="Z39" s="4" t="str">
        <f t="shared" si="16"/>
        <v/>
      </c>
      <c r="AA39" s="4" t="str">
        <f>'M4'!A820</f>
        <v>BIKES</v>
      </c>
      <c r="AB39" s="4">
        <f>'M4'!B820</f>
        <v>-0.12</v>
      </c>
      <c r="AC39" s="4">
        <f>'M4'!C820</f>
        <v>3.5999999999999997E-2</v>
      </c>
      <c r="AD39" s="4">
        <f>'M4'!D820</f>
        <v>-3.3740000000000001</v>
      </c>
      <c r="AE39" s="4">
        <f>'M4'!E820</f>
        <v>1E-3</v>
      </c>
      <c r="AF39" s="4" t="str">
        <f t="shared" si="17"/>
        <v>&lt;0.01</v>
      </c>
      <c r="AG39" s="3"/>
      <c r="AH39" s="4"/>
      <c r="AI39" s="4"/>
      <c r="AJ39" s="4"/>
      <c r="AK39" s="4"/>
      <c r="AL39" s="3" t="str">
        <f t="shared" si="18"/>
        <v/>
      </c>
    </row>
    <row r="40" spans="2:38" x14ac:dyDescent="0.25">
      <c r="B40" t="s">
        <v>643</v>
      </c>
      <c r="D40" s="4"/>
      <c r="E40" s="4"/>
      <c r="F40" s="4"/>
      <c r="G40" s="4"/>
      <c r="H40" s="3" t="str">
        <f t="shared" si="13"/>
        <v/>
      </c>
      <c r="I40" s="4"/>
      <c r="J40" s="4"/>
      <c r="K40" s="4"/>
      <c r="L40" s="4"/>
      <c r="M40" s="3"/>
      <c r="N40" s="4" t="str">
        <f t="shared" si="14"/>
        <v/>
      </c>
      <c r="O40" s="4"/>
      <c r="P40" s="4"/>
      <c r="Q40" s="4"/>
      <c r="R40" s="3"/>
      <c r="S40" s="4"/>
      <c r="T40" s="4" t="str">
        <f t="shared" si="15"/>
        <v/>
      </c>
      <c r="U40" s="4" t="str">
        <f>'M4'!A813</f>
        <v>ADULT</v>
      </c>
      <c r="V40" s="4">
        <f>'M4'!B813</f>
        <v>-0.17299999999999999</v>
      </c>
      <c r="W40" s="3">
        <f>'M4'!C813</f>
        <v>5.6000000000000001E-2</v>
      </c>
      <c r="X40" s="4">
        <f>'M4'!D813</f>
        <v>-3.073</v>
      </c>
      <c r="Y40" s="4">
        <f>'M4'!E813</f>
        <v>2E-3</v>
      </c>
      <c r="Z40" s="4" t="str">
        <f t="shared" si="16"/>
        <v>&lt;0.01</v>
      </c>
      <c r="AA40" s="4" t="str">
        <f>'M4'!A821</f>
        <v>ADULT</v>
      </c>
      <c r="AB40" s="4">
        <f>'M4'!B821</f>
        <v>0.14399999999999999</v>
      </c>
      <c r="AC40" s="4">
        <f>'M4'!C821</f>
        <v>5.7000000000000002E-2</v>
      </c>
      <c r="AD40" s="4">
        <f>'M4'!D821</f>
        <v>2.5449999999999999</v>
      </c>
      <c r="AE40" s="4">
        <f>'M4'!E821</f>
        <v>1.0999999999999999E-2</v>
      </c>
      <c r="AF40" s="4">
        <f t="shared" si="17"/>
        <v>1.0999999999999999E-2</v>
      </c>
      <c r="AG40" s="3"/>
      <c r="AH40" s="4"/>
      <c r="AI40" s="4"/>
      <c r="AJ40" s="4"/>
      <c r="AK40" s="4"/>
      <c r="AL40" s="3" t="str">
        <f t="shared" si="18"/>
        <v/>
      </c>
    </row>
    <row r="41" spans="2:38" x14ac:dyDescent="0.25">
      <c r="B41" t="s">
        <v>649</v>
      </c>
      <c r="D41" s="4"/>
      <c r="E41" s="4"/>
      <c r="F41" s="4"/>
      <c r="G41" s="4"/>
      <c r="H41" s="3" t="str">
        <f t="shared" si="13"/>
        <v/>
      </c>
      <c r="I41" s="4"/>
      <c r="J41" s="4"/>
      <c r="K41" s="4"/>
      <c r="L41" s="4"/>
      <c r="M41" s="3"/>
      <c r="N41" s="4" t="str">
        <f t="shared" si="14"/>
        <v/>
      </c>
      <c r="O41" s="4"/>
      <c r="P41" s="4"/>
      <c r="Q41" s="4"/>
      <c r="R41" s="3"/>
      <c r="S41" s="4"/>
      <c r="T41" s="4" t="str">
        <f t="shared" si="15"/>
        <v/>
      </c>
      <c r="U41" s="4"/>
      <c r="V41" s="4"/>
      <c r="W41" s="3"/>
      <c r="X41" s="4"/>
      <c r="Y41" s="4"/>
      <c r="Z41" s="4" t="str">
        <f t="shared" si="16"/>
        <v/>
      </c>
      <c r="AA41" s="4" t="str">
        <f>'M4'!A822</f>
        <v>MODEUSE2_BIKE_</v>
      </c>
      <c r="AB41" s="4">
        <f>'M4'!B822</f>
        <v>0.25700000000000001</v>
      </c>
      <c r="AC41" s="4">
        <f>'M4'!C822</f>
        <v>9.8000000000000004E-2</v>
      </c>
      <c r="AD41" s="4">
        <f>'M4'!D822</f>
        <v>2.6309999999999998</v>
      </c>
      <c r="AE41" s="4">
        <f>'M4'!E822</f>
        <v>8.9999999999999993E-3</v>
      </c>
      <c r="AF41" s="4" t="str">
        <f t="shared" si="17"/>
        <v>&lt;0.01</v>
      </c>
      <c r="AG41" s="3" t="str">
        <f>'M4'!A828</f>
        <v>MODEUSE2_BIKE_</v>
      </c>
      <c r="AH41" s="4">
        <f>'M4'!B828</f>
        <v>0.35599999999999998</v>
      </c>
      <c r="AI41" s="4">
        <f>'M4'!C828</f>
        <v>0.10100000000000001</v>
      </c>
      <c r="AJ41" s="4">
        <f>'M4'!D828</f>
        <v>3.5139999999999998</v>
      </c>
      <c r="AK41" s="4">
        <f>'M4'!E828</f>
        <v>0</v>
      </c>
      <c r="AL41" s="3" t="str">
        <f t="shared" si="18"/>
        <v>&lt;0.01</v>
      </c>
    </row>
    <row r="42" spans="2:38" x14ac:dyDescent="0.25">
      <c r="B42" t="s">
        <v>640</v>
      </c>
      <c r="D42" s="4"/>
      <c r="E42" s="4"/>
      <c r="F42" s="4"/>
      <c r="G42" s="4"/>
      <c r="H42" s="3" t="str">
        <f t="shared" si="13"/>
        <v/>
      </c>
      <c r="I42" s="4" t="str">
        <f>'M4'!A801</f>
        <v>btype_S</v>
      </c>
      <c r="J42" s="4">
        <f>'M4'!B801</f>
        <v>0.51700000000000002</v>
      </c>
      <c r="K42" s="4">
        <f>'M4'!C801</f>
        <v>0.19600000000000001</v>
      </c>
      <c r="L42" s="4">
        <f>'M4'!D801</f>
        <v>2.6349999999999998</v>
      </c>
      <c r="M42" s="3">
        <f>'M4'!E801</f>
        <v>8.0000000000000002E-3</v>
      </c>
      <c r="N42" s="4" t="str">
        <f t="shared" si="14"/>
        <v>&lt;0.01</v>
      </c>
      <c r="O42" s="4" t="str">
        <f>'M4'!A806</f>
        <v>btype_S</v>
      </c>
      <c r="P42" s="4">
        <f>'M4'!B806</f>
        <v>0.57499999999999996</v>
      </c>
      <c r="Q42" s="4">
        <f>'M4'!C806</f>
        <v>0.183</v>
      </c>
      <c r="R42" s="3">
        <f>'M4'!D806</f>
        <v>3.1459999999999999</v>
      </c>
      <c r="S42" s="4">
        <f>'M4'!E806</f>
        <v>2E-3</v>
      </c>
      <c r="T42" s="4" t="str">
        <f t="shared" si="15"/>
        <v>&lt;0.01</v>
      </c>
      <c r="U42" s="4" t="str">
        <f>'M4'!A814</f>
        <v>btype_S</v>
      </c>
      <c r="V42" s="4">
        <f>'M4'!B814</f>
        <v>0.34799999999999998</v>
      </c>
      <c r="W42" s="3">
        <f>'M4'!C814</f>
        <v>0.19</v>
      </c>
      <c r="X42" s="4">
        <f>'M4'!D814</f>
        <v>1.829</v>
      </c>
      <c r="Y42" s="4">
        <f>'M4'!E814</f>
        <v>6.7000000000000004E-2</v>
      </c>
      <c r="Z42" s="4">
        <f t="shared" si="16"/>
        <v>6.7000000000000004E-2</v>
      </c>
      <c r="AA42" s="4" t="str">
        <f>'M4'!A823</f>
        <v>btype_S</v>
      </c>
      <c r="AB42" s="4">
        <f>'M4'!B823</f>
        <v>-0.41699999999999998</v>
      </c>
      <c r="AC42" s="4">
        <f>'M4'!C823</f>
        <v>0.189</v>
      </c>
      <c r="AD42" s="4">
        <f>'M4'!D823</f>
        <v>-2.206</v>
      </c>
      <c r="AE42" s="4">
        <f>'M4'!E823</f>
        <v>2.7E-2</v>
      </c>
      <c r="AF42" s="4">
        <f t="shared" si="17"/>
        <v>2.7E-2</v>
      </c>
      <c r="AG42" s="3"/>
      <c r="AH42" s="4"/>
      <c r="AI42" s="4"/>
      <c r="AJ42" s="4"/>
      <c r="AK42" s="4"/>
      <c r="AL42" s="3" t="str">
        <f t="shared" si="18"/>
        <v/>
      </c>
    </row>
    <row r="43" spans="2:38" x14ac:dyDescent="0.25">
      <c r="B43" t="s">
        <v>641</v>
      </c>
      <c r="D43" s="4"/>
      <c r="E43" s="4"/>
      <c r="F43" s="4"/>
      <c r="G43" s="4"/>
      <c r="H43" s="3" t="str">
        <f t="shared" si="13"/>
        <v/>
      </c>
      <c r="I43" s="4" t="str">
        <f>'M4'!A802</f>
        <v>btype_E</v>
      </c>
      <c r="J43" s="4">
        <f>'M4'!B802</f>
        <v>0.35</v>
      </c>
      <c r="K43" s="4">
        <f>'M4'!C802</f>
        <v>0.13700000000000001</v>
      </c>
      <c r="L43" s="4">
        <f>'M4'!D802</f>
        <v>2.5569999999999999</v>
      </c>
      <c r="M43" s="3">
        <f>'M4'!E802</f>
        <v>1.0999999999999999E-2</v>
      </c>
      <c r="N43" s="4">
        <f t="shared" si="14"/>
        <v>1.0999999999999999E-2</v>
      </c>
      <c r="O43" s="4" t="str">
        <f>'M4'!A807</f>
        <v>btype_E</v>
      </c>
      <c r="P43" s="4">
        <f>'M4'!B807</f>
        <v>0.40400000000000003</v>
      </c>
      <c r="Q43" s="4">
        <f>'M4'!C807</f>
        <v>0.13100000000000001</v>
      </c>
      <c r="R43" s="3">
        <f>'M4'!D807</f>
        <v>3.0750000000000002</v>
      </c>
      <c r="S43" s="4">
        <f>'M4'!E807</f>
        <v>2E-3</v>
      </c>
      <c r="T43" s="4" t="str">
        <f t="shared" si="15"/>
        <v>&lt;0.01</v>
      </c>
      <c r="U43" s="4" t="str">
        <f>'M4'!A815</f>
        <v>btype_E</v>
      </c>
      <c r="V43" s="4">
        <f>'M4'!B815</f>
        <v>0.58199999999999996</v>
      </c>
      <c r="W43" s="3">
        <f>'M4'!C815</f>
        <v>0.14799999999999999</v>
      </c>
      <c r="X43" s="4">
        <f>'M4'!D815</f>
        <v>3.9180000000000001</v>
      </c>
      <c r="Y43" s="4">
        <f>'M4'!E815</f>
        <v>0</v>
      </c>
      <c r="Z43" s="4" t="str">
        <f t="shared" si="16"/>
        <v>&lt;0.01</v>
      </c>
      <c r="AA43" s="4" t="str">
        <f>'M4'!A824</f>
        <v>btype_E</v>
      </c>
      <c r="AB43" s="4">
        <f>'M4'!B824</f>
        <v>-0.22500000000000001</v>
      </c>
      <c r="AC43" s="4">
        <f>'M4'!C824</f>
        <v>0.11700000000000001</v>
      </c>
      <c r="AD43" s="4">
        <f>'M4'!D824</f>
        <v>-1.9219999999999999</v>
      </c>
      <c r="AE43" s="4">
        <f>'M4'!E824</f>
        <v>5.5E-2</v>
      </c>
      <c r="AF43" s="4">
        <f t="shared" si="17"/>
        <v>5.5E-2</v>
      </c>
      <c r="AG43" s="3"/>
      <c r="AH43" s="4"/>
      <c r="AI43" s="4"/>
      <c r="AJ43" s="4"/>
      <c r="AK43" s="4"/>
      <c r="AL43" s="3" t="str">
        <f t="shared" si="18"/>
        <v/>
      </c>
    </row>
    <row r="44" spans="2:38" x14ac:dyDescent="0.25">
      <c r="B44" t="s">
        <v>644</v>
      </c>
      <c r="D44" s="4"/>
      <c r="E44" s="4"/>
      <c r="F44" s="4"/>
      <c r="G44" s="4"/>
      <c r="H44" s="3" t="str">
        <f t="shared" si="13"/>
        <v/>
      </c>
      <c r="I44" s="4"/>
      <c r="J44" s="4"/>
      <c r="K44" s="4"/>
      <c r="L44" s="4"/>
      <c r="M44" s="3"/>
      <c r="N44" s="4" t="str">
        <f t="shared" si="14"/>
        <v/>
      </c>
      <c r="O44" s="4"/>
      <c r="P44" s="4"/>
      <c r="Q44" s="4"/>
      <c r="R44" s="3"/>
      <c r="S44" s="4"/>
      <c r="T44" s="4" t="str">
        <f t="shared" si="15"/>
        <v/>
      </c>
      <c r="U44" s="4"/>
      <c r="V44" s="4"/>
      <c r="W44" s="3"/>
      <c r="X44" s="4"/>
      <c r="Y44" s="4"/>
      <c r="Z44" s="4" t="str">
        <f t="shared" si="16"/>
        <v/>
      </c>
      <c r="AA44" s="4"/>
      <c r="AB44" s="4"/>
      <c r="AC44" s="4"/>
      <c r="AD44" s="4"/>
      <c r="AE44" s="4"/>
      <c r="AF44" s="4" t="str">
        <f t="shared" si="17"/>
        <v/>
      </c>
      <c r="AG44" s="3" t="str">
        <f>'M4'!A829</f>
        <v>Crash</v>
      </c>
      <c r="AH44" s="4">
        <f>'M4'!B829</f>
        <v>-0.33200000000000002</v>
      </c>
      <c r="AI44" s="4">
        <f>'M4'!C829</f>
        <v>0.115</v>
      </c>
      <c r="AJ44" s="4">
        <f>'M4'!D829</f>
        <v>-2.8879999999999999</v>
      </c>
      <c r="AK44" s="4">
        <f>'M4'!E829</f>
        <v>4.0000000000000001E-3</v>
      </c>
      <c r="AL44" s="3" t="str">
        <f t="shared" si="18"/>
        <v>&lt;0.01</v>
      </c>
    </row>
    <row r="45" spans="2:38" x14ac:dyDescent="0.25">
      <c r="B45" t="s">
        <v>645</v>
      </c>
      <c r="C45" t="str">
        <f>'M4'!A796</f>
        <v>MODEROUTE_BIKE</v>
      </c>
      <c r="D45" s="4">
        <f>'M4'!B796</f>
        <v>-0.20699999999999999</v>
      </c>
      <c r="E45" s="4">
        <f>'M4'!C796</f>
        <v>0.11</v>
      </c>
      <c r="F45" s="4">
        <f>'M4'!D796</f>
        <v>-1.8759999999999999</v>
      </c>
      <c r="G45" s="4">
        <f>'M4'!E796</f>
        <v>6.0999999999999999E-2</v>
      </c>
      <c r="H45" s="3">
        <f t="shared" si="13"/>
        <v>6.0999999999999999E-2</v>
      </c>
      <c r="I45" s="4" t="str">
        <f>'M4'!A803</f>
        <v>MODEROUTE_BIKE</v>
      </c>
      <c r="J45" s="4">
        <f>'M4'!B803</f>
        <v>-0.58599999999999997</v>
      </c>
      <c r="K45" s="4">
        <f>'M4'!C803</f>
        <v>0.129</v>
      </c>
      <c r="L45" s="4">
        <f>'M4'!D803</f>
        <v>-4.5579999999999998</v>
      </c>
      <c r="M45" s="3">
        <f>'M4'!E803</f>
        <v>0</v>
      </c>
      <c r="N45" s="4" t="str">
        <f t="shared" si="14"/>
        <v>&lt;0.01</v>
      </c>
      <c r="O45" s="4" t="str">
        <f>'M4'!A808</f>
        <v>MODEROUTE_BIKE</v>
      </c>
      <c r="P45" s="4">
        <f>'M4'!B808</f>
        <v>-0.70199999999999996</v>
      </c>
      <c r="Q45" s="4">
        <f>'M4'!C808</f>
        <v>0.122</v>
      </c>
      <c r="R45" s="3">
        <f>'M4'!D808</f>
        <v>-5.7549999999999999</v>
      </c>
      <c r="S45" s="4">
        <f>'M4'!E808</f>
        <v>0</v>
      </c>
      <c r="T45" s="4" t="str">
        <f t="shared" si="15"/>
        <v>&lt;0.01</v>
      </c>
      <c r="U45" s="4" t="str">
        <f>'M4'!A816</f>
        <v>MODEROUTE_BIKE</v>
      </c>
      <c r="V45" s="4">
        <f>'M4'!B816</f>
        <v>-0.61799999999999999</v>
      </c>
      <c r="W45" s="3">
        <f>'M4'!C816</f>
        <v>0.14199999999999999</v>
      </c>
      <c r="X45" s="4">
        <f>'M4'!D816</f>
        <v>-4.3520000000000003</v>
      </c>
      <c r="Y45" s="4">
        <f>'M4'!E816</f>
        <v>0</v>
      </c>
      <c r="Z45" s="4" t="str">
        <f t="shared" si="16"/>
        <v>&lt;0.01</v>
      </c>
      <c r="AA45" s="4"/>
      <c r="AB45" s="4"/>
      <c r="AC45" s="4"/>
      <c r="AD45" s="4"/>
      <c r="AE45" s="4"/>
      <c r="AF45" s="4" t="str">
        <f t="shared" si="17"/>
        <v/>
      </c>
      <c r="AG45" s="3" t="str">
        <f>'M4'!A830</f>
        <v>MODEROUTE_BIKE</v>
      </c>
      <c r="AH45" s="4">
        <f>'M4'!B830</f>
        <v>-0.34699999999999998</v>
      </c>
      <c r="AI45" s="4">
        <f>'M4'!C830</f>
        <v>0.13800000000000001</v>
      </c>
      <c r="AJ45" s="4">
        <f>'M4'!D830</f>
        <v>-2.5049999999999999</v>
      </c>
      <c r="AK45" s="4">
        <f>'M4'!E830</f>
        <v>1.2E-2</v>
      </c>
      <c r="AL45" s="3">
        <f t="shared" si="18"/>
        <v>1.2E-2</v>
      </c>
    </row>
    <row r="46" spans="2:38" x14ac:dyDescent="0.25">
      <c r="B46" t="s">
        <v>646</v>
      </c>
      <c r="C46" t="str">
        <f>'M4'!A797</f>
        <v>ROUNDMODE_YsLs</v>
      </c>
      <c r="D46" s="4">
        <f>'M4'!B797</f>
        <v>0.48599999999999999</v>
      </c>
      <c r="E46" s="4">
        <f>'M4'!C797</f>
        <v>0.28699999999999998</v>
      </c>
      <c r="F46" s="4">
        <f>'M4'!D797</f>
        <v>1.696</v>
      </c>
      <c r="G46" s="4">
        <f>'M4'!E797</f>
        <v>0.09</v>
      </c>
      <c r="H46" s="3">
        <f t="shared" si="13"/>
        <v>0.09</v>
      </c>
      <c r="I46" s="4"/>
      <c r="J46" s="4"/>
      <c r="K46" s="4"/>
      <c r="L46" s="4"/>
      <c r="M46" s="3"/>
      <c r="N46" s="4" t="str">
        <f t="shared" si="14"/>
        <v/>
      </c>
      <c r="O46" s="4"/>
      <c r="P46" s="4"/>
      <c r="Q46" s="4"/>
      <c r="R46" s="3"/>
      <c r="S46" s="4"/>
      <c r="T46" s="4" t="str">
        <f t="shared" si="15"/>
        <v/>
      </c>
      <c r="U46" s="4"/>
      <c r="V46" s="4"/>
      <c r="W46" s="3"/>
      <c r="X46" s="4"/>
      <c r="Y46" s="4"/>
      <c r="Z46" s="4" t="str">
        <f t="shared" si="16"/>
        <v/>
      </c>
      <c r="AA46" s="4" t="str">
        <f>'M4'!A825</f>
        <v>ROUNDMODE_YsLs</v>
      </c>
      <c r="AB46" s="4">
        <f>'M4'!B825</f>
        <v>0.54</v>
      </c>
      <c r="AC46" s="4">
        <f>'M4'!C825</f>
        <v>0.22900000000000001</v>
      </c>
      <c r="AD46" s="4">
        <f>'M4'!D825</f>
        <v>2.359</v>
      </c>
      <c r="AE46" s="4">
        <f>'M4'!E825</f>
        <v>1.7999999999999999E-2</v>
      </c>
      <c r="AF46" s="4">
        <f t="shared" si="17"/>
        <v>1.7999999999999999E-2</v>
      </c>
      <c r="AG46" s="3"/>
      <c r="AH46" s="4"/>
      <c r="AI46" s="4"/>
      <c r="AJ46" s="4"/>
      <c r="AK46" s="4"/>
      <c r="AL46" s="3" t="str">
        <f t="shared" si="18"/>
        <v/>
      </c>
    </row>
    <row r="47" spans="2:38" x14ac:dyDescent="0.25">
      <c r="B47" t="s">
        <v>647</v>
      </c>
      <c r="D47" s="4"/>
      <c r="E47" s="4"/>
      <c r="F47" s="4"/>
      <c r="G47" s="4"/>
      <c r="H47" s="3" t="str">
        <f t="shared" si="13"/>
        <v/>
      </c>
      <c r="I47" s="4"/>
      <c r="J47" s="4"/>
      <c r="K47" s="4"/>
      <c r="L47" s="4"/>
      <c r="M47" s="3"/>
      <c r="N47" s="4" t="str">
        <f t="shared" si="14"/>
        <v/>
      </c>
      <c r="O47" s="4"/>
      <c r="P47" s="4"/>
      <c r="Q47" s="4"/>
      <c r="R47" s="3"/>
      <c r="S47" s="4"/>
      <c r="T47" s="4" t="str">
        <f t="shared" si="15"/>
        <v/>
      </c>
      <c r="U47" s="4"/>
      <c r="V47" s="4"/>
      <c r="W47" s="3"/>
      <c r="X47" s="4"/>
      <c r="Y47" s="4"/>
      <c r="Z47" s="4" t="str">
        <f t="shared" si="16"/>
        <v/>
      </c>
      <c r="AA47" s="4"/>
      <c r="AB47" s="4"/>
      <c r="AC47" s="4"/>
      <c r="AD47" s="4"/>
      <c r="AE47" s="4"/>
      <c r="AF47" s="4" t="str">
        <f t="shared" si="17"/>
        <v/>
      </c>
      <c r="AG47" s="3" t="str">
        <f>'M4'!A831</f>
        <v>ROUNDMODE_YsMr</v>
      </c>
      <c r="AH47" s="4">
        <f>'M4'!B831</f>
        <v>0.436</v>
      </c>
      <c r="AI47" s="4">
        <f>'M4'!C831</f>
        <v>0.22</v>
      </c>
      <c r="AJ47" s="4">
        <f>'M4'!D831</f>
        <v>1.9790000000000001</v>
      </c>
      <c r="AK47" s="4">
        <f>'M4'!E831</f>
        <v>4.8000000000000001E-2</v>
      </c>
      <c r="AL47" s="3">
        <f t="shared" si="18"/>
        <v>4.8000000000000001E-2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1"/>
  <sheetViews>
    <sheetView topLeftCell="A52" workbookViewId="0">
      <selection activeCell="H130" sqref="H130"/>
    </sheetView>
  </sheetViews>
  <sheetFormatPr defaultRowHeight="15" x14ac:dyDescent="0.25"/>
  <sheetData>
    <row r="1" spans="1:1" x14ac:dyDescent="0.25">
      <c r="A1" t="s">
        <v>0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16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17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21</v>
      </c>
    </row>
    <row r="38" spans="1:1" x14ac:dyDescent="0.25">
      <c r="A38" t="s">
        <v>22</v>
      </c>
    </row>
    <row r="39" spans="1:1" x14ac:dyDescent="0.25">
      <c r="A39" t="s">
        <v>23</v>
      </c>
    </row>
    <row r="40" spans="1:1" x14ac:dyDescent="0.25">
      <c r="A40" t="s">
        <v>24</v>
      </c>
    </row>
    <row r="41" spans="1:1" x14ac:dyDescent="0.25">
      <c r="A41" t="s">
        <v>25</v>
      </c>
    </row>
    <row r="42" spans="1:1" x14ac:dyDescent="0.25">
      <c r="A42" t="s">
        <v>26</v>
      </c>
    </row>
    <row r="43" spans="1:1" x14ac:dyDescent="0.25">
      <c r="A43" t="s">
        <v>27</v>
      </c>
    </row>
    <row r="44" spans="1:1" x14ac:dyDescent="0.25">
      <c r="A44" t="s">
        <v>28</v>
      </c>
    </row>
    <row r="45" spans="1:1" x14ac:dyDescent="0.25">
      <c r="A45" t="s">
        <v>29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31</v>
      </c>
    </row>
    <row r="50" spans="1:6" x14ac:dyDescent="0.25">
      <c r="A50" t="s">
        <v>32</v>
      </c>
    </row>
    <row r="51" spans="1:6" x14ac:dyDescent="0.25">
      <c r="A51" t="s">
        <v>33</v>
      </c>
    </row>
    <row r="53" spans="1:6" x14ac:dyDescent="0.25">
      <c r="A53" t="s">
        <v>34</v>
      </c>
    </row>
    <row r="54" spans="1:6" x14ac:dyDescent="0.25">
      <c r="A54" t="s">
        <v>35</v>
      </c>
    </row>
    <row r="55" spans="1:6" x14ac:dyDescent="0.25">
      <c r="A55" t="s">
        <v>36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-0.28321000000000002</v>
      </c>
      <c r="C63">
        <v>9.4562999999999994E-2</v>
      </c>
      <c r="D63">
        <v>-2.9948999999999999</v>
      </c>
      <c r="E63">
        <v>2.8668999999999999E-3</v>
      </c>
      <c r="F63" t="s">
        <v>510</v>
      </c>
    </row>
    <row r="64" spans="1:6" x14ac:dyDescent="0.25">
      <c r="A64" t="s">
        <v>511</v>
      </c>
      <c r="B64">
        <v>0.39962399999999998</v>
      </c>
      <c r="C64">
        <v>9.6726999999999994E-2</v>
      </c>
      <c r="D64">
        <v>4.1314000000000002</v>
      </c>
      <c r="E64" s="1">
        <v>4.159E-5</v>
      </c>
      <c r="F64" t="s">
        <v>512</v>
      </c>
    </row>
    <row r="65" spans="1:6" x14ac:dyDescent="0.25">
      <c r="A65" t="s">
        <v>513</v>
      </c>
      <c r="B65">
        <v>0.29727700000000001</v>
      </c>
      <c r="C65">
        <v>0.128605</v>
      </c>
      <c r="D65">
        <v>2.3115999999999999</v>
      </c>
      <c r="E65">
        <v>2.11662E-2</v>
      </c>
      <c r="F65" t="s">
        <v>514</v>
      </c>
    </row>
    <row r="66" spans="1:6" x14ac:dyDescent="0.25">
      <c r="A66" t="s">
        <v>515</v>
      </c>
      <c r="B66">
        <v>0.30996099999999999</v>
      </c>
      <c r="C66">
        <v>0.13915</v>
      </c>
      <c r="D66">
        <v>2.2275</v>
      </c>
      <c r="E66">
        <v>2.6310699999999999E-2</v>
      </c>
      <c r="F66" t="s">
        <v>514</v>
      </c>
    </row>
    <row r="67" spans="1:6" x14ac:dyDescent="0.25">
      <c r="A67" t="s">
        <v>516</v>
      </c>
      <c r="B67">
        <v>0.50328700000000004</v>
      </c>
      <c r="C67">
        <v>0.14017399999999999</v>
      </c>
      <c r="D67">
        <v>3.5903999999999998</v>
      </c>
      <c r="E67">
        <v>3.5930000000000001E-4</v>
      </c>
      <c r="F67" t="s">
        <v>512</v>
      </c>
    </row>
    <row r="68" spans="1:6" x14ac:dyDescent="0.25">
      <c r="A68" t="s">
        <v>517</v>
      </c>
      <c r="B68">
        <v>-0.29181400000000002</v>
      </c>
      <c r="C68">
        <v>0.117536</v>
      </c>
      <c r="D68">
        <v>-2.4828000000000001</v>
      </c>
      <c r="E68">
        <v>1.3330099999999999E-2</v>
      </c>
      <c r="F68" t="s">
        <v>514</v>
      </c>
    </row>
    <row r="69" spans="1:6" x14ac:dyDescent="0.25">
      <c r="A69" t="s">
        <v>518</v>
      </c>
      <c r="B69">
        <v>-0.56057400000000002</v>
      </c>
      <c r="C69">
        <v>0.11176</v>
      </c>
      <c r="D69">
        <v>-5.0159000000000002</v>
      </c>
      <c r="E69" s="1">
        <v>7.1099999999999995E-7</v>
      </c>
      <c r="F69" t="s">
        <v>512</v>
      </c>
    </row>
    <row r="70" spans="1:6" x14ac:dyDescent="0.25">
      <c r="A70" t="s">
        <v>519</v>
      </c>
      <c r="B70">
        <v>-0.160274</v>
      </c>
      <c r="C70">
        <v>9.4062999999999994E-2</v>
      </c>
      <c r="D70">
        <v>-1.7039</v>
      </c>
      <c r="E70">
        <v>8.8955699999999999E-2</v>
      </c>
      <c r="F70" t="s">
        <v>520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39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17</v>
      </c>
    </row>
    <row r="80" spans="1:6" x14ac:dyDescent="0.25">
      <c r="A80" t="s">
        <v>18</v>
      </c>
    </row>
    <row r="81" spans="1:1" x14ac:dyDescent="0.25">
      <c r="A81" t="s">
        <v>40</v>
      </c>
    </row>
    <row r="82" spans="1:1" x14ac:dyDescent="0.25">
      <c r="A82" t="s">
        <v>41</v>
      </c>
    </row>
    <row r="83" spans="1:1" x14ac:dyDescent="0.25">
      <c r="A83" t="s">
        <v>42</v>
      </c>
    </row>
    <row r="85" spans="1:1" x14ac:dyDescent="0.25">
      <c r="A85" t="s">
        <v>20</v>
      </c>
    </row>
    <row r="86" spans="1:1" x14ac:dyDescent="0.25">
      <c r="A86" t="s">
        <v>43</v>
      </c>
    </row>
    <row r="87" spans="1:1" x14ac:dyDescent="0.25">
      <c r="A87" t="s">
        <v>44</v>
      </c>
    </row>
    <row r="88" spans="1:1" x14ac:dyDescent="0.25">
      <c r="A88" t="s">
        <v>45</v>
      </c>
    </row>
    <row r="89" spans="1:1" x14ac:dyDescent="0.25">
      <c r="A89" t="s">
        <v>46</v>
      </c>
    </row>
    <row r="90" spans="1:1" x14ac:dyDescent="0.25">
      <c r="A90" t="s">
        <v>47</v>
      </c>
    </row>
    <row r="91" spans="1:1" x14ac:dyDescent="0.25">
      <c r="A91" t="s">
        <v>48</v>
      </c>
    </row>
    <row r="92" spans="1:1" x14ac:dyDescent="0.25">
      <c r="A92" t="s">
        <v>49</v>
      </c>
    </row>
    <row r="93" spans="1:1" x14ac:dyDescent="0.25">
      <c r="A93" t="s">
        <v>50</v>
      </c>
    </row>
    <row r="94" spans="1:1" x14ac:dyDescent="0.25">
      <c r="A94" t="s">
        <v>51</v>
      </c>
    </row>
    <row r="95" spans="1:1" x14ac:dyDescent="0.25">
      <c r="A95" t="s">
        <v>52</v>
      </c>
    </row>
    <row r="96" spans="1:1" x14ac:dyDescent="0.25">
      <c r="A96" t="s">
        <v>53</v>
      </c>
    </row>
    <row r="97" spans="1:1" x14ac:dyDescent="0.25">
      <c r="A97" t="s">
        <v>54</v>
      </c>
    </row>
    <row r="98" spans="1:1" x14ac:dyDescent="0.25">
      <c r="A98" t="s">
        <v>55</v>
      </c>
    </row>
    <row r="99" spans="1:1" x14ac:dyDescent="0.25">
      <c r="A99" t="s">
        <v>56</v>
      </c>
    </row>
    <row r="100" spans="1:1" x14ac:dyDescent="0.25">
      <c r="A100" t="s">
        <v>57</v>
      </c>
    </row>
    <row r="101" spans="1:1" x14ac:dyDescent="0.25">
      <c r="A101" t="s">
        <v>58</v>
      </c>
    </row>
    <row r="102" spans="1:1" x14ac:dyDescent="0.25">
      <c r="A102" t="s">
        <v>59</v>
      </c>
    </row>
    <row r="103" spans="1:1" x14ac:dyDescent="0.25">
      <c r="A103" t="s">
        <v>60</v>
      </c>
    </row>
    <row r="105" spans="1:1" x14ac:dyDescent="0.25">
      <c r="A105" t="s">
        <v>5</v>
      </c>
    </row>
    <row r="106" spans="1:1" x14ac:dyDescent="0.25">
      <c r="A106" t="s">
        <v>6</v>
      </c>
    </row>
    <row r="107" spans="1:1" x14ac:dyDescent="0.25">
      <c r="A107" t="s">
        <v>61</v>
      </c>
    </row>
    <row r="108" spans="1:1" x14ac:dyDescent="0.25">
      <c r="A108" t="s">
        <v>62</v>
      </c>
    </row>
    <row r="109" spans="1:1" x14ac:dyDescent="0.25">
      <c r="A109" t="s">
        <v>63</v>
      </c>
    </row>
    <row r="111" spans="1:1" x14ac:dyDescent="0.25">
      <c r="A111" t="s">
        <v>64</v>
      </c>
    </row>
    <row r="112" spans="1:1" x14ac:dyDescent="0.25">
      <c r="A112" t="s">
        <v>65</v>
      </c>
    </row>
    <row r="113" spans="1:6" x14ac:dyDescent="0.25">
      <c r="A113" t="s">
        <v>66</v>
      </c>
    </row>
    <row r="115" spans="1:6" x14ac:dyDescent="0.25">
      <c r="A115" t="s">
        <v>1</v>
      </c>
    </row>
    <row r="118" spans="1:6" x14ac:dyDescent="0.25">
      <c r="A118" t="s">
        <v>13</v>
      </c>
    </row>
    <row r="120" spans="1:6" x14ac:dyDescent="0.25">
      <c r="B120" t="s">
        <v>507</v>
      </c>
      <c r="C120" t="s">
        <v>505</v>
      </c>
      <c r="D120" t="s">
        <v>506</v>
      </c>
      <c r="E120" t="s">
        <v>508</v>
      </c>
    </row>
    <row r="121" spans="1:6" x14ac:dyDescent="0.25">
      <c r="A121" t="s">
        <v>509</v>
      </c>
      <c r="B121">
        <v>-0.32983600000000002</v>
      </c>
      <c r="C121">
        <v>9.6753000000000006E-2</v>
      </c>
      <c r="D121">
        <v>-3.4089999999999998</v>
      </c>
      <c r="E121">
        <v>6.9990000000000004E-4</v>
      </c>
      <c r="F121" t="s">
        <v>512</v>
      </c>
    </row>
    <row r="122" spans="1:6" x14ac:dyDescent="0.25">
      <c r="A122" t="s">
        <v>511</v>
      </c>
      <c r="B122">
        <v>0.414211</v>
      </c>
      <c r="C122">
        <v>9.9170999999999995E-2</v>
      </c>
      <c r="D122">
        <v>4.1767000000000003</v>
      </c>
      <c r="E122" s="1">
        <v>3.4400000000000003E-5</v>
      </c>
      <c r="F122" t="s">
        <v>512</v>
      </c>
    </row>
    <row r="123" spans="1:6" x14ac:dyDescent="0.25">
      <c r="A123" t="s">
        <v>513</v>
      </c>
      <c r="B123">
        <v>0.21127699999999999</v>
      </c>
      <c r="C123">
        <v>0.133103</v>
      </c>
      <c r="D123">
        <v>1.5872999999999999</v>
      </c>
      <c r="E123">
        <v>0.1130183</v>
      </c>
    </row>
    <row r="124" spans="1:6" x14ac:dyDescent="0.25">
      <c r="A124" t="s">
        <v>515</v>
      </c>
      <c r="B124">
        <v>0.22231799999999999</v>
      </c>
      <c r="C124">
        <v>0.14302500000000001</v>
      </c>
      <c r="D124">
        <v>1.5544</v>
      </c>
      <c r="E124">
        <v>0.12066739999999999</v>
      </c>
    </row>
    <row r="125" spans="1:6" x14ac:dyDescent="0.25">
      <c r="A125" t="s">
        <v>516</v>
      </c>
      <c r="B125">
        <v>0.47830299999999998</v>
      </c>
      <c r="C125">
        <v>0.143431</v>
      </c>
      <c r="D125">
        <v>3.3347000000000002</v>
      </c>
      <c r="E125">
        <v>9.1160000000000004E-4</v>
      </c>
      <c r="F125" t="s">
        <v>512</v>
      </c>
    </row>
    <row r="126" spans="1:6" x14ac:dyDescent="0.25">
      <c r="A126" t="s">
        <v>517</v>
      </c>
      <c r="B126">
        <v>-0.36623699999999998</v>
      </c>
      <c r="C126">
        <v>0.120666</v>
      </c>
      <c r="D126">
        <v>-3.0350999999999999</v>
      </c>
      <c r="E126">
        <v>2.5184999999999999E-3</v>
      </c>
      <c r="F126" t="s">
        <v>510</v>
      </c>
    </row>
    <row r="127" spans="1:6" x14ac:dyDescent="0.25">
      <c r="A127" t="s">
        <v>518</v>
      </c>
      <c r="B127">
        <v>-0.60032300000000005</v>
      </c>
      <c r="C127">
        <v>0.11490499999999999</v>
      </c>
      <c r="D127">
        <v>-5.2244999999999999</v>
      </c>
      <c r="E127" s="1">
        <v>2.4849999999999998E-7</v>
      </c>
      <c r="F127" t="s">
        <v>512</v>
      </c>
    </row>
    <row r="128" spans="1:6" x14ac:dyDescent="0.25">
      <c r="A128" t="s">
        <v>519</v>
      </c>
      <c r="B128">
        <v>-0.131054</v>
      </c>
      <c r="C128">
        <v>9.5878000000000005E-2</v>
      </c>
      <c r="D128">
        <v>-1.3669</v>
      </c>
      <c r="E128">
        <v>0.17222129999999999</v>
      </c>
    </row>
    <row r="129" spans="1:6" x14ac:dyDescent="0.25">
      <c r="A129" t="s">
        <v>521</v>
      </c>
      <c r="B129">
        <v>-0.19037200000000001</v>
      </c>
      <c r="C129">
        <v>0.10191799999999999</v>
      </c>
      <c r="D129">
        <v>-1.8678999999999999</v>
      </c>
      <c r="E129">
        <v>6.2310499999999998E-2</v>
      </c>
      <c r="F129" t="s">
        <v>520</v>
      </c>
    </row>
    <row r="130" spans="1:6" x14ac:dyDescent="0.25">
      <c r="A130" t="s">
        <v>522</v>
      </c>
      <c r="B130">
        <v>-0.63113200000000003</v>
      </c>
      <c r="C130">
        <v>0.30751400000000001</v>
      </c>
      <c r="D130">
        <v>-2.0524</v>
      </c>
      <c r="E130">
        <v>4.0608499999999999E-2</v>
      </c>
      <c r="F130" t="s">
        <v>514</v>
      </c>
    </row>
    <row r="131" spans="1:6" x14ac:dyDescent="0.25">
      <c r="A131" t="s">
        <v>523</v>
      </c>
      <c r="B131">
        <v>-0.41722500000000001</v>
      </c>
      <c r="C131">
        <v>0.15281900000000001</v>
      </c>
      <c r="D131">
        <v>-2.7302</v>
      </c>
      <c r="E131">
        <v>6.5335999999999997E-3</v>
      </c>
      <c r="F131" t="s">
        <v>510</v>
      </c>
    </row>
    <row r="132" spans="1:6" x14ac:dyDescent="0.25">
      <c r="A132" t="s">
        <v>524</v>
      </c>
      <c r="B132">
        <v>-0.26985300000000001</v>
      </c>
      <c r="C132">
        <v>0.147836</v>
      </c>
      <c r="D132">
        <v>-1.8253999999999999</v>
      </c>
      <c r="E132">
        <v>6.8491399999999994E-2</v>
      </c>
      <c r="F132" t="s">
        <v>520</v>
      </c>
    </row>
    <row r="133" spans="1:6" x14ac:dyDescent="0.25">
      <c r="A133" t="s">
        <v>525</v>
      </c>
      <c r="B133">
        <v>0.59858299999999998</v>
      </c>
      <c r="C133">
        <v>0.20913499999999999</v>
      </c>
      <c r="D133">
        <v>2.8622000000000001</v>
      </c>
      <c r="E133">
        <v>4.3680999999999998E-3</v>
      </c>
      <c r="F133" t="s">
        <v>510</v>
      </c>
    </row>
    <row r="134" spans="1:6" x14ac:dyDescent="0.25">
      <c r="A134" t="s">
        <v>526</v>
      </c>
      <c r="B134">
        <v>0.45528099999999999</v>
      </c>
      <c r="C134">
        <v>0.12826299999999999</v>
      </c>
      <c r="D134">
        <v>3.5495999999999999</v>
      </c>
      <c r="E134">
        <v>4.1899999999999999E-4</v>
      </c>
      <c r="F134" t="s">
        <v>512</v>
      </c>
    </row>
    <row r="135" spans="1:6" x14ac:dyDescent="0.25">
      <c r="A135" t="s">
        <v>527</v>
      </c>
      <c r="B135">
        <v>-0.93186199999999997</v>
      </c>
      <c r="C135">
        <v>0.21849499999999999</v>
      </c>
      <c r="D135">
        <v>-4.2648999999999999</v>
      </c>
      <c r="E135" s="1">
        <v>2.3560000000000001E-5</v>
      </c>
      <c r="F135" t="s">
        <v>512</v>
      </c>
    </row>
    <row r="136" spans="1:6" x14ac:dyDescent="0.25">
      <c r="A136" t="s">
        <v>528</v>
      </c>
      <c r="B136">
        <v>-0.77925900000000003</v>
      </c>
      <c r="C136">
        <v>0.13169900000000001</v>
      </c>
      <c r="D136">
        <v>-5.9169999999999998</v>
      </c>
      <c r="E136" s="1">
        <v>5.7809999999999998E-9</v>
      </c>
      <c r="F136" t="s">
        <v>512</v>
      </c>
    </row>
    <row r="137" spans="1:6" x14ac:dyDescent="0.25">
      <c r="A137" t="s">
        <v>529</v>
      </c>
      <c r="B137">
        <v>0.48444900000000002</v>
      </c>
      <c r="C137">
        <v>0.23014100000000001</v>
      </c>
      <c r="D137">
        <v>2.105</v>
      </c>
      <c r="E137">
        <v>3.5745300000000001E-2</v>
      </c>
      <c r="F137" t="s">
        <v>514</v>
      </c>
    </row>
    <row r="138" spans="1:6" x14ac:dyDescent="0.25">
      <c r="A138" t="s">
        <v>37</v>
      </c>
    </row>
    <row r="139" spans="1:6" x14ac:dyDescent="0.25">
      <c r="A139" t="s">
        <v>38</v>
      </c>
    </row>
    <row r="141" spans="1:6" x14ac:dyDescent="0.25">
      <c r="A14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F581-73FF-4D21-B2DE-D45C9B243A40}">
  <dimension ref="A1:F256"/>
  <sheetViews>
    <sheetView topLeftCell="A219" workbookViewId="0">
      <selection activeCell="A224" sqref="A224:A252"/>
    </sheetView>
  </sheetViews>
  <sheetFormatPr defaultRowHeight="15" x14ac:dyDescent="0.25"/>
  <sheetData>
    <row r="1" spans="1:1" x14ac:dyDescent="0.25">
      <c r="A1" t="s">
        <v>67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  <row r="13" spans="1:1" x14ac:dyDescent="0.25">
      <c r="A13" t="s">
        <v>8</v>
      </c>
    </row>
    <row r="14" spans="1:1" x14ac:dyDescent="0.25">
      <c r="A14" t="s">
        <v>9</v>
      </c>
    </row>
    <row r="16" spans="1:1" x14ac:dyDescent="0.25">
      <c r="A16" t="s">
        <v>10</v>
      </c>
    </row>
    <row r="17" spans="1:1" x14ac:dyDescent="0.25">
      <c r="A17" t="s">
        <v>11</v>
      </c>
    </row>
    <row r="18" spans="1:1" x14ac:dyDescent="0.25">
      <c r="A18" t="s">
        <v>12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68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69</v>
      </c>
    </row>
    <row r="33" spans="1:1" x14ac:dyDescent="0.25">
      <c r="A33" t="s">
        <v>70</v>
      </c>
    </row>
    <row r="34" spans="1:1" x14ac:dyDescent="0.25">
      <c r="A34" t="s">
        <v>71</v>
      </c>
    </row>
    <row r="36" spans="1:1" x14ac:dyDescent="0.25">
      <c r="A36" t="s">
        <v>20</v>
      </c>
    </row>
    <row r="37" spans="1:1" x14ac:dyDescent="0.25">
      <c r="A37" t="s">
        <v>72</v>
      </c>
    </row>
    <row r="38" spans="1:1" x14ac:dyDescent="0.25">
      <c r="A38" t="s">
        <v>73</v>
      </c>
    </row>
    <row r="39" spans="1:1" x14ac:dyDescent="0.25">
      <c r="A39" t="s">
        <v>74</v>
      </c>
    </row>
    <row r="40" spans="1:1" x14ac:dyDescent="0.25">
      <c r="A40" t="s">
        <v>75</v>
      </c>
    </row>
    <row r="41" spans="1:1" x14ac:dyDescent="0.25">
      <c r="A41" t="s">
        <v>76</v>
      </c>
    </row>
    <row r="42" spans="1:1" x14ac:dyDescent="0.25">
      <c r="A42" t="s">
        <v>77</v>
      </c>
    </row>
    <row r="43" spans="1:1" x14ac:dyDescent="0.25">
      <c r="A43" t="s">
        <v>78</v>
      </c>
    </row>
    <row r="44" spans="1:1" x14ac:dyDescent="0.25">
      <c r="A44" t="s">
        <v>79</v>
      </c>
    </row>
    <row r="45" spans="1:1" x14ac:dyDescent="0.25">
      <c r="A45" t="s">
        <v>80</v>
      </c>
    </row>
    <row r="46" spans="1:1" x14ac:dyDescent="0.25">
      <c r="A46" t="s">
        <v>81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84</v>
      </c>
    </row>
    <row r="50" spans="1:1" x14ac:dyDescent="0.25">
      <c r="A50" t="s">
        <v>85</v>
      </c>
    </row>
    <row r="51" spans="1:1" x14ac:dyDescent="0.25">
      <c r="A51" t="s">
        <v>86</v>
      </c>
    </row>
    <row r="52" spans="1:1" x14ac:dyDescent="0.25">
      <c r="A52" t="s">
        <v>87</v>
      </c>
    </row>
    <row r="54" spans="1:1" x14ac:dyDescent="0.25">
      <c r="A54" t="s">
        <v>5</v>
      </c>
    </row>
    <row r="55" spans="1:1" x14ac:dyDescent="0.25">
      <c r="A55" t="s">
        <v>6</v>
      </c>
    </row>
    <row r="56" spans="1:1" x14ac:dyDescent="0.25">
      <c r="A56" t="s">
        <v>88</v>
      </c>
    </row>
    <row r="57" spans="1:1" x14ac:dyDescent="0.25">
      <c r="A57" t="s">
        <v>89</v>
      </c>
    </row>
    <row r="58" spans="1:1" x14ac:dyDescent="0.25">
      <c r="A58" t="s">
        <v>90</v>
      </c>
    </row>
    <row r="60" spans="1:1" x14ac:dyDescent="0.25">
      <c r="A60" t="s">
        <v>91</v>
      </c>
    </row>
    <row r="61" spans="1:1" x14ac:dyDescent="0.25">
      <c r="A61" t="s">
        <v>92</v>
      </c>
    </row>
    <row r="62" spans="1:1" x14ac:dyDescent="0.25">
      <c r="A62" t="s">
        <v>93</v>
      </c>
    </row>
    <row r="64" spans="1:1" x14ac:dyDescent="0.25">
      <c r="A64" t="s">
        <v>1</v>
      </c>
    </row>
    <row r="67" spans="1:6" x14ac:dyDescent="0.25">
      <c r="A67" t="s">
        <v>13</v>
      </c>
    </row>
    <row r="69" spans="1:6" x14ac:dyDescent="0.25">
      <c r="B69" t="s">
        <v>507</v>
      </c>
      <c r="C69" t="s">
        <v>505</v>
      </c>
      <c r="D69" t="s">
        <v>506</v>
      </c>
      <c r="E69" t="s">
        <v>508</v>
      </c>
    </row>
    <row r="70" spans="1:6" x14ac:dyDescent="0.25">
      <c r="A70" t="s">
        <v>530</v>
      </c>
      <c r="B70">
        <v>1.2908919999999999</v>
      </c>
      <c r="C70">
        <v>0.20306399999999999</v>
      </c>
      <c r="D70">
        <v>6.3571</v>
      </c>
      <c r="E70" s="1">
        <v>4.323E-10</v>
      </c>
      <c r="F70" t="s">
        <v>512</v>
      </c>
    </row>
    <row r="71" spans="1:6" x14ac:dyDescent="0.25">
      <c r="A71" t="s">
        <v>531</v>
      </c>
      <c r="B71">
        <v>-4.2616000000000001E-2</v>
      </c>
      <c r="C71">
        <v>0.15835199999999999</v>
      </c>
      <c r="D71">
        <v>-0.26910000000000001</v>
      </c>
      <c r="E71">
        <v>0.78793599999999997</v>
      </c>
    </row>
    <row r="72" spans="1:6" x14ac:dyDescent="0.25">
      <c r="A72" t="s">
        <v>532</v>
      </c>
      <c r="B72">
        <v>0.18476600000000001</v>
      </c>
      <c r="C72">
        <v>0.11569400000000001</v>
      </c>
      <c r="D72">
        <v>1.597</v>
      </c>
      <c r="E72">
        <v>0.110835</v>
      </c>
    </row>
    <row r="73" spans="1:6" x14ac:dyDescent="0.25">
      <c r="A73" t="s">
        <v>533</v>
      </c>
      <c r="B73">
        <v>1.698766</v>
      </c>
      <c r="C73">
        <v>0.16381399999999999</v>
      </c>
      <c r="D73">
        <v>10.370100000000001</v>
      </c>
      <c r="E73" t="s">
        <v>534</v>
      </c>
      <c r="F73" t="s">
        <v>512</v>
      </c>
    </row>
    <row r="74" spans="1:6" x14ac:dyDescent="0.25">
      <c r="A74" t="s">
        <v>535</v>
      </c>
      <c r="B74">
        <v>-0.197514</v>
      </c>
      <c r="C74">
        <v>0.12596099999999999</v>
      </c>
      <c r="D74">
        <v>-1.5681</v>
      </c>
      <c r="E74">
        <v>0.11744400000000001</v>
      </c>
    </row>
    <row r="75" spans="1:6" x14ac:dyDescent="0.25">
      <c r="A75" t="s">
        <v>536</v>
      </c>
      <c r="B75">
        <v>-2.8767999999999998E-2</v>
      </c>
      <c r="C75">
        <v>9.9711999999999995E-2</v>
      </c>
      <c r="D75">
        <v>-0.28849999999999998</v>
      </c>
      <c r="E75">
        <v>0.773061</v>
      </c>
    </row>
    <row r="76" spans="1:6" x14ac:dyDescent="0.25">
      <c r="A76" t="s">
        <v>537</v>
      </c>
      <c r="B76">
        <v>6.5572000000000005E-2</v>
      </c>
      <c r="C76">
        <v>0.19949700000000001</v>
      </c>
      <c r="D76">
        <v>0.32869999999999999</v>
      </c>
      <c r="E76">
        <v>0.74251999999999996</v>
      </c>
    </row>
    <row r="77" spans="1:6" x14ac:dyDescent="0.25">
      <c r="A77" t="s">
        <v>538</v>
      </c>
      <c r="B77">
        <v>0.41281000000000001</v>
      </c>
      <c r="C77">
        <v>0.15639500000000001</v>
      </c>
      <c r="D77">
        <v>2.6395</v>
      </c>
      <c r="E77">
        <v>8.5380000000000005E-3</v>
      </c>
      <c r="F77" t="s">
        <v>510</v>
      </c>
    </row>
    <row r="78" spans="1:6" x14ac:dyDescent="0.25">
      <c r="A78" t="s">
        <v>539</v>
      </c>
      <c r="B78">
        <v>-0.21104200000000001</v>
      </c>
      <c r="C78">
        <v>0.12330000000000001</v>
      </c>
      <c r="D78">
        <v>-1.7116</v>
      </c>
      <c r="E78">
        <v>8.7531999999999999E-2</v>
      </c>
      <c r="F78" t="s">
        <v>520</v>
      </c>
    </row>
    <row r="79" spans="1:6" x14ac:dyDescent="0.25">
      <c r="A79" t="s">
        <v>540</v>
      </c>
      <c r="B79">
        <v>-7.6079999999999995E-2</v>
      </c>
      <c r="C79">
        <v>0.13083500000000001</v>
      </c>
      <c r="D79">
        <v>-0.58150000000000002</v>
      </c>
      <c r="E79">
        <v>0.56114399999999998</v>
      </c>
    </row>
    <row r="80" spans="1:6" x14ac:dyDescent="0.25">
      <c r="A80" t="s">
        <v>541</v>
      </c>
      <c r="B80">
        <v>5.4176000000000002E-2</v>
      </c>
      <c r="C80">
        <v>0.113135</v>
      </c>
      <c r="D80">
        <v>0.47889999999999999</v>
      </c>
      <c r="E80">
        <v>0.63222900000000004</v>
      </c>
    </row>
    <row r="81" spans="1:6" x14ac:dyDescent="0.25">
      <c r="A81" t="s">
        <v>542</v>
      </c>
      <c r="B81">
        <v>6.0572000000000001E-2</v>
      </c>
      <c r="C81">
        <v>0.104855</v>
      </c>
      <c r="D81">
        <v>0.57769999999999999</v>
      </c>
      <c r="E81">
        <v>0.56372100000000003</v>
      </c>
    </row>
    <row r="82" spans="1:6" x14ac:dyDescent="0.25">
      <c r="A82" t="s">
        <v>543</v>
      </c>
      <c r="B82">
        <v>0.38883200000000001</v>
      </c>
      <c r="C82">
        <v>0.14699200000000001</v>
      </c>
      <c r="D82">
        <v>2.6453000000000002</v>
      </c>
      <c r="E82">
        <v>8.3960000000000007E-3</v>
      </c>
      <c r="F82" t="s">
        <v>510</v>
      </c>
    </row>
    <row r="83" spans="1:6" x14ac:dyDescent="0.25">
      <c r="A83" t="s">
        <v>544</v>
      </c>
      <c r="B83">
        <v>-6.2093000000000002E-2</v>
      </c>
      <c r="C83">
        <v>0.116367</v>
      </c>
      <c r="D83">
        <v>-0.53359999999999996</v>
      </c>
      <c r="E83">
        <v>0.59383699999999995</v>
      </c>
    </row>
    <row r="84" spans="1:6" x14ac:dyDescent="0.25">
      <c r="A84" t="s">
        <v>545</v>
      </c>
      <c r="B84">
        <v>-0.10261099999999999</v>
      </c>
      <c r="C84">
        <v>9.8003999999999994E-2</v>
      </c>
      <c r="D84">
        <v>-1.0469999999999999</v>
      </c>
      <c r="E84">
        <v>0.29555500000000001</v>
      </c>
    </row>
    <row r="85" spans="1:6" x14ac:dyDescent="0.25">
      <c r="A85" t="s">
        <v>37</v>
      </c>
    </row>
    <row r="86" spans="1:6" x14ac:dyDescent="0.25">
      <c r="A86" t="s">
        <v>38</v>
      </c>
    </row>
    <row r="88" spans="1:6" x14ac:dyDescent="0.25">
      <c r="A88" t="s">
        <v>94</v>
      </c>
    </row>
    <row r="90" spans="1:6" x14ac:dyDescent="0.25">
      <c r="A90" t="s">
        <v>1</v>
      </c>
    </row>
    <row r="92" spans="1:6" x14ac:dyDescent="0.25">
      <c r="A92" t="s">
        <v>2</v>
      </c>
    </row>
    <row r="93" spans="1:6" x14ac:dyDescent="0.25">
      <c r="A93" t="s">
        <v>69</v>
      </c>
    </row>
    <row r="94" spans="1:6" x14ac:dyDescent="0.25">
      <c r="A94" t="s">
        <v>95</v>
      </c>
    </row>
    <row r="95" spans="1:6" x14ac:dyDescent="0.25">
      <c r="A95" t="s">
        <v>96</v>
      </c>
    </row>
    <row r="96" spans="1:6" x14ac:dyDescent="0.25">
      <c r="A96" t="s">
        <v>97</v>
      </c>
    </row>
    <row r="98" spans="1:1" x14ac:dyDescent="0.25">
      <c r="A98" t="s">
        <v>20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4" spans="1:1" x14ac:dyDescent="0.25">
      <c r="A124" t="s">
        <v>5</v>
      </c>
    </row>
    <row r="125" spans="1:1" x14ac:dyDescent="0.25">
      <c r="A125" t="s">
        <v>30</v>
      </c>
    </row>
    <row r="126" spans="1:1" x14ac:dyDescent="0.25">
      <c r="A126" t="s">
        <v>122</v>
      </c>
    </row>
    <row r="127" spans="1:1" x14ac:dyDescent="0.25">
      <c r="A127" t="s">
        <v>123</v>
      </c>
    </row>
    <row r="128" spans="1:1" x14ac:dyDescent="0.25">
      <c r="A128" t="s">
        <v>124</v>
      </c>
    </row>
    <row r="130" spans="1:6" x14ac:dyDescent="0.25">
      <c r="A130" t="s">
        <v>125</v>
      </c>
    </row>
    <row r="131" spans="1:6" x14ac:dyDescent="0.25">
      <c r="A131" t="s">
        <v>126</v>
      </c>
    </row>
    <row r="132" spans="1:6" x14ac:dyDescent="0.25">
      <c r="A132" t="s">
        <v>127</v>
      </c>
    </row>
    <row r="134" spans="1:6" x14ac:dyDescent="0.25">
      <c r="A134" t="s">
        <v>1</v>
      </c>
    </row>
    <row r="137" spans="1:6" x14ac:dyDescent="0.25">
      <c r="A137" t="s">
        <v>13</v>
      </c>
    </row>
    <row r="139" spans="1:6" x14ac:dyDescent="0.25">
      <c r="B139" t="s">
        <v>507</v>
      </c>
      <c r="C139" t="s">
        <v>505</v>
      </c>
      <c r="D139" t="s">
        <v>506</v>
      </c>
      <c r="E139" t="s">
        <v>508</v>
      </c>
    </row>
    <row r="140" spans="1:6" x14ac:dyDescent="0.25">
      <c r="A140" t="s">
        <v>530</v>
      </c>
      <c r="B140">
        <v>1.223854</v>
      </c>
      <c r="C140">
        <v>0.20850199999999999</v>
      </c>
      <c r="D140">
        <v>5.8697999999999997</v>
      </c>
      <c r="E140" s="1">
        <v>7.6090000000000005E-9</v>
      </c>
      <c r="F140" t="s">
        <v>512</v>
      </c>
    </row>
    <row r="141" spans="1:6" x14ac:dyDescent="0.25">
      <c r="A141" t="s">
        <v>531</v>
      </c>
      <c r="B141">
        <v>-2.6065000000000001E-2</v>
      </c>
      <c r="C141">
        <v>0.160243</v>
      </c>
      <c r="D141">
        <v>-0.16270000000000001</v>
      </c>
      <c r="E141">
        <v>0.87084600000000001</v>
      </c>
    </row>
    <row r="142" spans="1:6" x14ac:dyDescent="0.25">
      <c r="A142" t="s">
        <v>532</v>
      </c>
      <c r="B142">
        <v>0.20220199999999999</v>
      </c>
      <c r="C142">
        <v>0.116808</v>
      </c>
      <c r="D142">
        <v>1.7311000000000001</v>
      </c>
      <c r="E142">
        <v>8.4009E-2</v>
      </c>
      <c r="F142" t="s">
        <v>520</v>
      </c>
    </row>
    <row r="143" spans="1:6" x14ac:dyDescent="0.25">
      <c r="A143" t="s">
        <v>533</v>
      </c>
      <c r="B143">
        <v>1.6897</v>
      </c>
      <c r="C143">
        <v>0.167015</v>
      </c>
      <c r="D143">
        <v>10.117100000000001</v>
      </c>
      <c r="E143" t="s">
        <v>534</v>
      </c>
      <c r="F143" t="s">
        <v>512</v>
      </c>
    </row>
    <row r="144" spans="1:6" x14ac:dyDescent="0.25">
      <c r="A144" t="s">
        <v>535</v>
      </c>
      <c r="B144">
        <v>-0.24471599999999999</v>
      </c>
      <c r="C144">
        <v>0.128029</v>
      </c>
      <c r="D144">
        <v>-1.9114</v>
      </c>
      <c r="E144">
        <v>5.6478E-2</v>
      </c>
      <c r="F144" t="s">
        <v>520</v>
      </c>
    </row>
    <row r="145" spans="1:6" x14ac:dyDescent="0.25">
      <c r="A145" t="s">
        <v>536</v>
      </c>
      <c r="B145">
        <v>-1.2895E-2</v>
      </c>
      <c r="C145">
        <v>0.10076300000000001</v>
      </c>
      <c r="D145">
        <v>-0.128</v>
      </c>
      <c r="E145">
        <v>0.89821600000000001</v>
      </c>
    </row>
    <row r="146" spans="1:6" x14ac:dyDescent="0.25">
      <c r="A146" t="s">
        <v>537</v>
      </c>
      <c r="B146">
        <v>0.11641899999999999</v>
      </c>
      <c r="C146">
        <v>0.20265</v>
      </c>
      <c r="D146">
        <v>0.57450000000000001</v>
      </c>
      <c r="E146">
        <v>0.56587699999999996</v>
      </c>
    </row>
    <row r="147" spans="1:6" x14ac:dyDescent="0.25">
      <c r="A147" t="s">
        <v>538</v>
      </c>
      <c r="B147">
        <v>0.37967800000000002</v>
      </c>
      <c r="C147">
        <v>0.15801799999999999</v>
      </c>
      <c r="D147">
        <v>2.4028</v>
      </c>
      <c r="E147">
        <v>1.6607E-2</v>
      </c>
      <c r="F147" t="s">
        <v>514</v>
      </c>
    </row>
    <row r="148" spans="1:6" x14ac:dyDescent="0.25">
      <c r="A148" t="s">
        <v>539</v>
      </c>
      <c r="B148">
        <v>-0.170268</v>
      </c>
      <c r="C148">
        <v>0.124623</v>
      </c>
      <c r="D148">
        <v>-1.3663000000000001</v>
      </c>
      <c r="E148">
        <v>0.17242199999999999</v>
      </c>
    </row>
    <row r="149" spans="1:6" x14ac:dyDescent="0.25">
      <c r="A149" t="s">
        <v>540</v>
      </c>
      <c r="B149">
        <v>-0.12978700000000001</v>
      </c>
      <c r="C149">
        <v>0.13402700000000001</v>
      </c>
      <c r="D149">
        <v>-0.96840000000000004</v>
      </c>
      <c r="E149">
        <v>0.33329599999999998</v>
      </c>
    </row>
    <row r="150" spans="1:6" x14ac:dyDescent="0.25">
      <c r="A150" t="s">
        <v>541</v>
      </c>
      <c r="B150">
        <v>3.0244E-2</v>
      </c>
      <c r="C150">
        <v>0.11422</v>
      </c>
      <c r="D150">
        <v>0.26479999999999998</v>
      </c>
      <c r="E150">
        <v>0.791273</v>
      </c>
    </row>
    <row r="151" spans="1:6" x14ac:dyDescent="0.25">
      <c r="A151" t="s">
        <v>542</v>
      </c>
      <c r="B151">
        <v>2.3810000000000001E-2</v>
      </c>
      <c r="C151">
        <v>0.10635500000000001</v>
      </c>
      <c r="D151">
        <v>0.22389999999999999</v>
      </c>
      <c r="E151">
        <v>0.82294100000000003</v>
      </c>
    </row>
    <row r="152" spans="1:6" x14ac:dyDescent="0.25">
      <c r="A152" t="s">
        <v>543</v>
      </c>
      <c r="B152">
        <v>0.39081199999999999</v>
      </c>
      <c r="C152">
        <v>0.15070600000000001</v>
      </c>
      <c r="D152">
        <v>2.5931999999999999</v>
      </c>
      <c r="E152">
        <v>9.7649999999999994E-3</v>
      </c>
      <c r="F152" t="s">
        <v>510</v>
      </c>
    </row>
    <row r="153" spans="1:6" x14ac:dyDescent="0.25">
      <c r="A153" t="s">
        <v>544</v>
      </c>
      <c r="B153">
        <v>-6.8324999999999997E-2</v>
      </c>
      <c r="C153">
        <v>0.117746</v>
      </c>
      <c r="D153">
        <v>-0.58030000000000004</v>
      </c>
      <c r="E153">
        <v>0.56196699999999999</v>
      </c>
    </row>
    <row r="154" spans="1:6" x14ac:dyDescent="0.25">
      <c r="A154" t="s">
        <v>545</v>
      </c>
      <c r="B154">
        <v>-7.3094999999999993E-2</v>
      </c>
      <c r="C154">
        <v>9.9914000000000003E-2</v>
      </c>
      <c r="D154">
        <v>-0.73160000000000003</v>
      </c>
      <c r="E154">
        <v>0.46473999999999999</v>
      </c>
    </row>
    <row r="155" spans="1:6" x14ac:dyDescent="0.25">
      <c r="A155" t="s">
        <v>509</v>
      </c>
      <c r="B155">
        <v>-0.19231999999999999</v>
      </c>
      <c r="C155">
        <v>0.106546</v>
      </c>
      <c r="D155">
        <v>-1.8049999999999999</v>
      </c>
      <c r="E155">
        <v>7.1623000000000006E-2</v>
      </c>
      <c r="F155" t="s">
        <v>520</v>
      </c>
    </row>
    <row r="156" spans="1:6" x14ac:dyDescent="0.25">
      <c r="A156" t="s">
        <v>511</v>
      </c>
      <c r="B156">
        <v>0.11153299999999999</v>
      </c>
      <c r="C156">
        <v>0.107352</v>
      </c>
      <c r="D156">
        <v>1.0389999999999999</v>
      </c>
      <c r="E156">
        <v>0.29928900000000003</v>
      </c>
    </row>
    <row r="157" spans="1:6" x14ac:dyDescent="0.25">
      <c r="A157" t="s">
        <v>513</v>
      </c>
      <c r="B157">
        <v>0.32759899999999997</v>
      </c>
      <c r="C157">
        <v>0.14210200000000001</v>
      </c>
      <c r="D157">
        <v>2.3054000000000001</v>
      </c>
      <c r="E157">
        <v>2.1521999999999999E-2</v>
      </c>
      <c r="F157" t="s">
        <v>514</v>
      </c>
    </row>
    <row r="158" spans="1:6" x14ac:dyDescent="0.25">
      <c r="A158" t="s">
        <v>515</v>
      </c>
      <c r="B158">
        <v>0.26268799999999998</v>
      </c>
      <c r="C158">
        <v>0.15418000000000001</v>
      </c>
      <c r="D158">
        <v>1.7038</v>
      </c>
      <c r="E158">
        <v>8.8995000000000005E-2</v>
      </c>
      <c r="F158" t="s">
        <v>520</v>
      </c>
    </row>
    <row r="159" spans="1:6" x14ac:dyDescent="0.25">
      <c r="A159" t="s">
        <v>516</v>
      </c>
      <c r="B159">
        <v>0.306365</v>
      </c>
      <c r="C159">
        <v>0.15821499999999999</v>
      </c>
      <c r="D159">
        <v>1.9363999999999999</v>
      </c>
      <c r="E159">
        <v>5.3339999999999999E-2</v>
      </c>
      <c r="F159" t="s">
        <v>520</v>
      </c>
    </row>
    <row r="160" spans="1:6" x14ac:dyDescent="0.25">
      <c r="A160" t="s">
        <v>517</v>
      </c>
      <c r="B160">
        <v>-0.30035000000000001</v>
      </c>
      <c r="C160">
        <v>0.129913</v>
      </c>
      <c r="D160">
        <v>-2.3119000000000001</v>
      </c>
      <c r="E160">
        <v>2.1156000000000001E-2</v>
      </c>
      <c r="F160" t="s">
        <v>514</v>
      </c>
    </row>
    <row r="161" spans="1:6" x14ac:dyDescent="0.25">
      <c r="A161" t="s">
        <v>518</v>
      </c>
      <c r="B161">
        <v>-0.31070799999999998</v>
      </c>
      <c r="C161">
        <v>0.12400899999999999</v>
      </c>
      <c r="D161">
        <v>-2.5055000000000001</v>
      </c>
      <c r="E161">
        <v>1.2519000000000001E-2</v>
      </c>
      <c r="F161" t="s">
        <v>514</v>
      </c>
    </row>
    <row r="162" spans="1:6" x14ac:dyDescent="0.25">
      <c r="A162" t="s">
        <v>519</v>
      </c>
      <c r="B162">
        <v>-8.8822999999999999E-2</v>
      </c>
      <c r="C162">
        <v>0.10366499999999999</v>
      </c>
      <c r="D162">
        <v>-0.85680000000000001</v>
      </c>
      <c r="E162">
        <v>0.39192300000000002</v>
      </c>
    </row>
    <row r="163" spans="1:6" x14ac:dyDescent="0.25">
      <c r="A163" t="s">
        <v>37</v>
      </c>
    </row>
    <row r="164" spans="1:6" x14ac:dyDescent="0.25">
      <c r="A164" t="s">
        <v>38</v>
      </c>
    </row>
    <row r="166" spans="1:6" x14ac:dyDescent="0.25">
      <c r="A166" t="s">
        <v>128</v>
      </c>
    </row>
    <row r="168" spans="1:6" x14ac:dyDescent="0.25">
      <c r="A168" t="s">
        <v>1</v>
      </c>
    </row>
    <row r="170" spans="1:6" x14ac:dyDescent="0.25">
      <c r="A170" t="s">
        <v>2</v>
      </c>
    </row>
    <row r="171" spans="1:6" x14ac:dyDescent="0.25">
      <c r="A171" t="s">
        <v>69</v>
      </c>
    </row>
    <row r="172" spans="1:6" x14ac:dyDescent="0.25">
      <c r="A172" t="s">
        <v>95</v>
      </c>
    </row>
    <row r="173" spans="1:6" x14ac:dyDescent="0.25">
      <c r="A173" t="s">
        <v>96</v>
      </c>
    </row>
    <row r="174" spans="1:6" x14ac:dyDescent="0.25">
      <c r="A174" t="s">
        <v>129</v>
      </c>
    </row>
    <row r="175" spans="1:6" x14ac:dyDescent="0.25">
      <c r="A175" t="s">
        <v>130</v>
      </c>
    </row>
    <row r="176" spans="1:6" x14ac:dyDescent="0.25">
      <c r="A176" t="s">
        <v>131</v>
      </c>
    </row>
    <row r="178" spans="1:1" x14ac:dyDescent="0.25">
      <c r="A178" t="s">
        <v>20</v>
      </c>
    </row>
    <row r="179" spans="1:1" x14ac:dyDescent="0.25">
      <c r="A179" t="s">
        <v>132</v>
      </c>
    </row>
    <row r="180" spans="1:1" x14ac:dyDescent="0.25">
      <c r="A180" t="s">
        <v>133</v>
      </c>
    </row>
    <row r="181" spans="1:1" x14ac:dyDescent="0.25">
      <c r="A181" t="s">
        <v>134</v>
      </c>
    </row>
    <row r="182" spans="1:1" x14ac:dyDescent="0.25">
      <c r="A182" t="s">
        <v>135</v>
      </c>
    </row>
    <row r="183" spans="1:1" x14ac:dyDescent="0.25">
      <c r="A183" t="s">
        <v>136</v>
      </c>
    </row>
    <row r="184" spans="1:1" x14ac:dyDescent="0.25">
      <c r="A184" t="s">
        <v>137</v>
      </c>
    </row>
    <row r="185" spans="1:1" x14ac:dyDescent="0.25">
      <c r="A185" t="s">
        <v>138</v>
      </c>
    </row>
    <row r="186" spans="1:1" x14ac:dyDescent="0.25">
      <c r="A186" t="s">
        <v>139</v>
      </c>
    </row>
    <row r="187" spans="1:1" x14ac:dyDescent="0.25">
      <c r="A187" t="s">
        <v>140</v>
      </c>
    </row>
    <row r="188" spans="1:1" x14ac:dyDescent="0.25">
      <c r="A188" t="s">
        <v>141</v>
      </c>
    </row>
    <row r="189" spans="1:1" x14ac:dyDescent="0.25">
      <c r="A189" t="s">
        <v>142</v>
      </c>
    </row>
    <row r="190" spans="1:1" x14ac:dyDescent="0.25">
      <c r="A190" t="s">
        <v>143</v>
      </c>
    </row>
    <row r="191" spans="1:1" x14ac:dyDescent="0.25">
      <c r="A191" t="s">
        <v>144</v>
      </c>
    </row>
    <row r="192" spans="1:1" x14ac:dyDescent="0.25">
      <c r="A192" t="s">
        <v>145</v>
      </c>
    </row>
    <row r="193" spans="1:1" x14ac:dyDescent="0.25">
      <c r="A193" t="s">
        <v>146</v>
      </c>
    </row>
    <row r="194" spans="1:1" x14ac:dyDescent="0.25">
      <c r="A194" t="s">
        <v>147</v>
      </c>
    </row>
    <row r="195" spans="1:1" x14ac:dyDescent="0.25">
      <c r="A195" t="s">
        <v>148</v>
      </c>
    </row>
    <row r="196" spans="1:1" x14ac:dyDescent="0.25">
      <c r="A196" t="s">
        <v>149</v>
      </c>
    </row>
    <row r="197" spans="1:1" x14ac:dyDescent="0.25">
      <c r="A197" t="s">
        <v>150</v>
      </c>
    </row>
    <row r="198" spans="1:1" x14ac:dyDescent="0.25">
      <c r="A198" t="s">
        <v>151</v>
      </c>
    </row>
    <row r="199" spans="1:1" x14ac:dyDescent="0.25">
      <c r="A199" t="s">
        <v>152</v>
      </c>
    </row>
    <row r="200" spans="1:1" x14ac:dyDescent="0.25">
      <c r="A200" t="s">
        <v>153</v>
      </c>
    </row>
    <row r="201" spans="1:1" x14ac:dyDescent="0.25">
      <c r="A201" t="s">
        <v>154</v>
      </c>
    </row>
    <row r="202" spans="1:1" x14ac:dyDescent="0.25">
      <c r="A202" t="s">
        <v>155</v>
      </c>
    </row>
    <row r="203" spans="1:1" x14ac:dyDescent="0.25">
      <c r="A203" t="s">
        <v>156</v>
      </c>
    </row>
    <row r="204" spans="1:1" x14ac:dyDescent="0.25">
      <c r="A204" t="s">
        <v>157</v>
      </c>
    </row>
    <row r="205" spans="1:1" x14ac:dyDescent="0.25">
      <c r="A205" t="s">
        <v>158</v>
      </c>
    </row>
    <row r="206" spans="1:1" x14ac:dyDescent="0.25">
      <c r="A206" t="s">
        <v>159</v>
      </c>
    </row>
    <row r="207" spans="1:1" x14ac:dyDescent="0.25">
      <c r="A207" t="s">
        <v>160</v>
      </c>
    </row>
    <row r="209" spans="1:5" x14ac:dyDescent="0.25">
      <c r="A209" t="s">
        <v>5</v>
      </c>
    </row>
    <row r="210" spans="1:5" x14ac:dyDescent="0.25">
      <c r="A210" t="s">
        <v>30</v>
      </c>
    </row>
    <row r="211" spans="1:5" x14ac:dyDescent="0.25">
      <c r="A211" t="s">
        <v>161</v>
      </c>
    </row>
    <row r="212" spans="1:5" x14ac:dyDescent="0.25">
      <c r="A212" t="s">
        <v>162</v>
      </c>
    </row>
    <row r="213" spans="1:5" x14ac:dyDescent="0.25">
      <c r="A213" t="s">
        <v>163</v>
      </c>
    </row>
    <row r="215" spans="1:5" x14ac:dyDescent="0.25">
      <c r="A215" t="s">
        <v>164</v>
      </c>
    </row>
    <row r="216" spans="1:5" x14ac:dyDescent="0.25">
      <c r="A216" t="s">
        <v>165</v>
      </c>
    </row>
    <row r="217" spans="1:5" x14ac:dyDescent="0.25">
      <c r="A217" t="s">
        <v>166</v>
      </c>
    </row>
    <row r="219" spans="1:5" x14ac:dyDescent="0.25">
      <c r="A219" t="s">
        <v>1</v>
      </c>
    </row>
    <row r="222" spans="1:5" x14ac:dyDescent="0.25">
      <c r="A222" t="s">
        <v>13</v>
      </c>
    </row>
    <row r="224" spans="1:5" x14ac:dyDescent="0.25">
      <c r="B224" t="s">
        <v>507</v>
      </c>
      <c r="C224" t="s">
        <v>505</v>
      </c>
      <c r="D224" t="s">
        <v>506</v>
      </c>
      <c r="E224" t="s">
        <v>508</v>
      </c>
    </row>
    <row r="225" spans="1:6" x14ac:dyDescent="0.25">
      <c r="A225" t="s">
        <v>530</v>
      </c>
      <c r="B225">
        <v>1.3141263299999999</v>
      </c>
      <c r="C225">
        <v>0.21094662</v>
      </c>
      <c r="D225">
        <v>6.2297000000000002</v>
      </c>
      <c r="E225" s="1">
        <v>9.4470000000000006E-10</v>
      </c>
      <c r="F225" t="s">
        <v>512</v>
      </c>
    </row>
    <row r="226" spans="1:6" x14ac:dyDescent="0.25">
      <c r="A226" t="s">
        <v>531</v>
      </c>
      <c r="B226">
        <v>-0.1072097</v>
      </c>
      <c r="C226">
        <v>0.16213667000000001</v>
      </c>
      <c r="D226">
        <v>-0.66120000000000001</v>
      </c>
      <c r="E226">
        <v>0.50874799999999998</v>
      </c>
    </row>
    <row r="227" spans="1:6" x14ac:dyDescent="0.25">
      <c r="A227" t="s">
        <v>532</v>
      </c>
      <c r="B227">
        <v>0.22366362000000001</v>
      </c>
      <c r="C227">
        <v>0.11787739</v>
      </c>
      <c r="D227">
        <v>1.8974</v>
      </c>
      <c r="E227">
        <v>5.8307999999999999E-2</v>
      </c>
      <c r="F227" t="s">
        <v>520</v>
      </c>
    </row>
    <row r="228" spans="1:6" x14ac:dyDescent="0.25">
      <c r="A228" t="s">
        <v>533</v>
      </c>
      <c r="B228">
        <v>1.6305665600000001</v>
      </c>
      <c r="C228">
        <v>0.17026599000000001</v>
      </c>
      <c r="D228">
        <v>9.5765999999999991</v>
      </c>
      <c r="E228" t="s">
        <v>534</v>
      </c>
      <c r="F228" t="s">
        <v>512</v>
      </c>
    </row>
    <row r="229" spans="1:6" x14ac:dyDescent="0.25">
      <c r="A229" t="s">
        <v>535</v>
      </c>
      <c r="B229">
        <v>-0.18879682</v>
      </c>
      <c r="C229">
        <v>0.12994452000000001</v>
      </c>
      <c r="D229">
        <v>-1.4529000000000001</v>
      </c>
      <c r="E229">
        <v>0.14683499999999999</v>
      </c>
    </row>
    <row r="230" spans="1:6" x14ac:dyDescent="0.25">
      <c r="A230" t="s">
        <v>536</v>
      </c>
      <c r="B230">
        <v>-4.8945330000000002E-2</v>
      </c>
      <c r="C230">
        <v>0.10245986</v>
      </c>
      <c r="D230">
        <v>-0.47770000000000001</v>
      </c>
      <c r="E230">
        <v>0.63305599999999995</v>
      </c>
    </row>
    <row r="231" spans="1:6" x14ac:dyDescent="0.25">
      <c r="A231" t="s">
        <v>537</v>
      </c>
      <c r="B231">
        <v>0.16805125000000001</v>
      </c>
      <c r="C231">
        <v>0.20618504000000001</v>
      </c>
      <c r="D231">
        <v>0.81510000000000005</v>
      </c>
      <c r="E231">
        <v>0.41540500000000002</v>
      </c>
    </row>
    <row r="232" spans="1:6" x14ac:dyDescent="0.25">
      <c r="A232" t="s">
        <v>538</v>
      </c>
      <c r="B232">
        <v>0.33589275000000002</v>
      </c>
      <c r="C232">
        <v>0.15992817000000001</v>
      </c>
      <c r="D232">
        <v>2.1002999999999998</v>
      </c>
      <c r="E232">
        <v>3.6171000000000002E-2</v>
      </c>
      <c r="F232" t="s">
        <v>514</v>
      </c>
    </row>
    <row r="233" spans="1:6" x14ac:dyDescent="0.25">
      <c r="A233" t="s">
        <v>539</v>
      </c>
      <c r="B233">
        <v>-0.17501601999999999</v>
      </c>
      <c r="C233">
        <v>0.12612181</v>
      </c>
      <c r="D233">
        <v>-1.3876999999999999</v>
      </c>
      <c r="E233">
        <v>0.16581199999999999</v>
      </c>
    </row>
    <row r="234" spans="1:6" x14ac:dyDescent="0.25">
      <c r="A234" t="s">
        <v>540</v>
      </c>
      <c r="B234">
        <v>-9.0541720000000006E-2</v>
      </c>
      <c r="C234">
        <v>0.13600333000000001</v>
      </c>
      <c r="D234">
        <v>-0.66569999999999996</v>
      </c>
      <c r="E234">
        <v>0.50586900000000001</v>
      </c>
    </row>
    <row r="235" spans="1:6" x14ac:dyDescent="0.25">
      <c r="A235" t="s">
        <v>541</v>
      </c>
      <c r="B235">
        <v>6.36573E-3</v>
      </c>
      <c r="C235">
        <v>0.11583957</v>
      </c>
      <c r="D235">
        <v>5.5E-2</v>
      </c>
      <c r="E235">
        <v>0.95619600000000005</v>
      </c>
    </row>
    <row r="236" spans="1:6" x14ac:dyDescent="0.25">
      <c r="A236" t="s">
        <v>542</v>
      </c>
      <c r="B236">
        <v>4.1655000000000001E-4</v>
      </c>
      <c r="C236">
        <v>0.10753507</v>
      </c>
      <c r="D236">
        <v>3.8999999999999998E-3</v>
      </c>
      <c r="E236">
        <v>0.99691099999999999</v>
      </c>
    </row>
    <row r="237" spans="1:6" x14ac:dyDescent="0.25">
      <c r="A237" t="s">
        <v>543</v>
      </c>
      <c r="B237">
        <v>0.38027927</v>
      </c>
      <c r="C237">
        <v>0.15305659999999999</v>
      </c>
      <c r="D237">
        <v>2.4845999999999999</v>
      </c>
      <c r="E237">
        <v>1.3275E-2</v>
      </c>
      <c r="F237" t="s">
        <v>514</v>
      </c>
    </row>
    <row r="238" spans="1:6" x14ac:dyDescent="0.25">
      <c r="A238" t="s">
        <v>544</v>
      </c>
      <c r="B238">
        <v>-9.3097410000000005E-2</v>
      </c>
      <c r="C238">
        <v>0.11991255000000001</v>
      </c>
      <c r="D238">
        <v>-0.77639999999999998</v>
      </c>
      <c r="E238">
        <v>0.43786799999999998</v>
      </c>
    </row>
    <row r="239" spans="1:6" x14ac:dyDescent="0.25">
      <c r="A239" t="s">
        <v>545</v>
      </c>
      <c r="B239">
        <v>-0.10498993</v>
      </c>
      <c r="C239">
        <v>0.10152427</v>
      </c>
      <c r="D239">
        <v>-1.0341</v>
      </c>
      <c r="E239">
        <v>0.30153799999999997</v>
      </c>
    </row>
    <row r="240" spans="1:6" x14ac:dyDescent="0.25">
      <c r="A240" t="s">
        <v>509</v>
      </c>
      <c r="B240">
        <v>-0.17836891999999999</v>
      </c>
      <c r="C240">
        <v>0.10759649</v>
      </c>
      <c r="D240">
        <v>-1.6577999999999999</v>
      </c>
      <c r="E240">
        <v>9.7949999999999995E-2</v>
      </c>
      <c r="F240" t="s">
        <v>520</v>
      </c>
    </row>
    <row r="241" spans="1:6" x14ac:dyDescent="0.25">
      <c r="A241" t="s">
        <v>511</v>
      </c>
      <c r="B241">
        <v>0.16229977000000001</v>
      </c>
      <c r="C241">
        <v>0.10909405</v>
      </c>
      <c r="D241">
        <v>1.4877</v>
      </c>
      <c r="E241">
        <v>0.13741600000000001</v>
      </c>
    </row>
    <row r="242" spans="1:6" x14ac:dyDescent="0.25">
      <c r="A242" t="s">
        <v>513</v>
      </c>
      <c r="B242">
        <v>0.2995949</v>
      </c>
      <c r="C242">
        <v>0.14414436999999999</v>
      </c>
      <c r="D242">
        <v>2.0783999999999998</v>
      </c>
      <c r="E242">
        <v>3.8143000000000003E-2</v>
      </c>
      <c r="F242" t="s">
        <v>514</v>
      </c>
    </row>
    <row r="243" spans="1:6" x14ac:dyDescent="0.25">
      <c r="A243" t="s">
        <v>515</v>
      </c>
      <c r="B243">
        <v>0.20103317000000001</v>
      </c>
      <c r="C243">
        <v>0.15642652000000001</v>
      </c>
      <c r="D243">
        <v>1.2851999999999999</v>
      </c>
      <c r="E243">
        <v>0.19928999999999999</v>
      </c>
    </row>
    <row r="244" spans="1:6" x14ac:dyDescent="0.25">
      <c r="A244" t="s">
        <v>516</v>
      </c>
      <c r="B244">
        <v>0.28354833000000002</v>
      </c>
      <c r="C244">
        <v>0.15997098000000001</v>
      </c>
      <c r="D244">
        <v>1.7725</v>
      </c>
      <c r="E244">
        <v>7.6879000000000003E-2</v>
      </c>
      <c r="F244" t="s">
        <v>520</v>
      </c>
    </row>
    <row r="245" spans="1:6" x14ac:dyDescent="0.25">
      <c r="A245" t="s">
        <v>517</v>
      </c>
      <c r="B245">
        <v>-0.33096669000000001</v>
      </c>
      <c r="C245">
        <v>0.13147587999999999</v>
      </c>
      <c r="D245">
        <v>-2.5173000000000001</v>
      </c>
      <c r="E245">
        <v>1.2115000000000001E-2</v>
      </c>
      <c r="F245" t="s">
        <v>514</v>
      </c>
    </row>
    <row r="246" spans="1:6" x14ac:dyDescent="0.25">
      <c r="A246" t="s">
        <v>518</v>
      </c>
      <c r="B246">
        <v>-0.35190877999999998</v>
      </c>
      <c r="C246">
        <v>0.12568831</v>
      </c>
      <c r="D246">
        <v>-2.7999000000000001</v>
      </c>
      <c r="E246">
        <v>5.2969999999999996E-3</v>
      </c>
      <c r="F246" t="s">
        <v>510</v>
      </c>
    </row>
    <row r="247" spans="1:6" x14ac:dyDescent="0.25">
      <c r="A247" t="s">
        <v>519</v>
      </c>
      <c r="B247">
        <v>-6.3116790000000006E-2</v>
      </c>
      <c r="C247">
        <v>0.10525661</v>
      </c>
      <c r="D247">
        <v>-0.59960000000000002</v>
      </c>
      <c r="E247">
        <v>0.54899500000000001</v>
      </c>
    </row>
    <row r="248" spans="1:6" x14ac:dyDescent="0.25">
      <c r="A248" t="s">
        <v>546</v>
      </c>
      <c r="B248">
        <v>0.24614976999999999</v>
      </c>
      <c r="C248">
        <v>0.1466614</v>
      </c>
      <c r="D248">
        <v>1.6783999999999999</v>
      </c>
      <c r="E248">
        <v>9.3859999999999999E-2</v>
      </c>
      <c r="F248" t="s">
        <v>520</v>
      </c>
    </row>
    <row r="249" spans="1:6" x14ac:dyDescent="0.25">
      <c r="A249" t="s">
        <v>547</v>
      </c>
      <c r="B249">
        <v>0.13120678</v>
      </c>
      <c r="C249">
        <v>5.2997820000000001E-2</v>
      </c>
      <c r="D249">
        <v>2.4756999999999998</v>
      </c>
      <c r="E249">
        <v>1.3605000000000001E-2</v>
      </c>
      <c r="F249" t="s">
        <v>514</v>
      </c>
    </row>
    <row r="250" spans="1:6" x14ac:dyDescent="0.25">
      <c r="A250" t="s">
        <v>548</v>
      </c>
      <c r="B250">
        <v>0.28343463000000002</v>
      </c>
      <c r="C250">
        <v>0.13050734999999999</v>
      </c>
      <c r="D250">
        <v>2.1718000000000002</v>
      </c>
      <c r="E250">
        <v>3.0308000000000002E-2</v>
      </c>
      <c r="F250" t="s">
        <v>514</v>
      </c>
    </row>
    <row r="251" spans="1:6" x14ac:dyDescent="0.25">
      <c r="A251" t="s">
        <v>549</v>
      </c>
      <c r="B251">
        <v>0.21118377999999999</v>
      </c>
      <c r="C251">
        <v>0.12182475</v>
      </c>
      <c r="D251">
        <v>1.7335</v>
      </c>
      <c r="E251">
        <v>8.3580000000000002E-2</v>
      </c>
      <c r="F251" t="s">
        <v>520</v>
      </c>
    </row>
    <row r="252" spans="1:6" x14ac:dyDescent="0.25">
      <c r="A252" t="s">
        <v>528</v>
      </c>
      <c r="B252">
        <v>-0.24626898999999999</v>
      </c>
      <c r="C252">
        <v>0.13853984999999999</v>
      </c>
      <c r="D252">
        <v>-1.7776000000000001</v>
      </c>
      <c r="E252">
        <v>7.6035000000000005E-2</v>
      </c>
      <c r="F252" t="s">
        <v>520</v>
      </c>
    </row>
    <row r="253" spans="1:6" x14ac:dyDescent="0.25">
      <c r="A253" t="s">
        <v>37</v>
      </c>
    </row>
    <row r="254" spans="1:6" x14ac:dyDescent="0.25">
      <c r="A254" t="s">
        <v>38</v>
      </c>
    </row>
    <row r="256" spans="1:6" x14ac:dyDescent="0.25">
      <c r="A256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BE8A1-8898-4DC5-BFF5-0A7B46A8BC6D}">
  <dimension ref="A1:F137"/>
  <sheetViews>
    <sheetView topLeftCell="A109" workbookViewId="0">
      <selection activeCell="A118" sqref="A118:A133"/>
    </sheetView>
  </sheetViews>
  <sheetFormatPr defaultRowHeight="15" x14ac:dyDescent="0.25"/>
  <sheetData>
    <row r="1" spans="1:1" x14ac:dyDescent="0.25">
      <c r="A1" t="s">
        <v>167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168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169</v>
      </c>
    </row>
    <row r="13" spans="1:1" x14ac:dyDescent="0.25">
      <c r="A13" t="s">
        <v>170</v>
      </c>
    </row>
    <row r="14" spans="1:1" x14ac:dyDescent="0.25">
      <c r="A14" t="s">
        <v>171</v>
      </c>
    </row>
    <row r="16" spans="1:1" x14ac:dyDescent="0.25">
      <c r="A16" t="s">
        <v>172</v>
      </c>
    </row>
    <row r="17" spans="1:1" x14ac:dyDescent="0.25">
      <c r="A17" t="s">
        <v>173</v>
      </c>
    </row>
    <row r="18" spans="1:1" x14ac:dyDescent="0.25">
      <c r="A18" t="s">
        <v>174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175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176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98</v>
      </c>
    </row>
    <row r="38" spans="1:1" x14ac:dyDescent="0.25">
      <c r="A38" t="s">
        <v>177</v>
      </c>
    </row>
    <row r="39" spans="1:1" x14ac:dyDescent="0.25">
      <c r="A39" t="s">
        <v>178</v>
      </c>
    </row>
    <row r="40" spans="1:1" x14ac:dyDescent="0.25">
      <c r="A40" t="s">
        <v>179</v>
      </c>
    </row>
    <row r="41" spans="1:1" x14ac:dyDescent="0.25">
      <c r="A41" t="s">
        <v>180</v>
      </c>
    </row>
    <row r="42" spans="1:1" x14ac:dyDescent="0.25">
      <c r="A42" t="s">
        <v>181</v>
      </c>
    </row>
    <row r="43" spans="1:1" x14ac:dyDescent="0.25">
      <c r="A43" t="s">
        <v>182</v>
      </c>
    </row>
    <row r="44" spans="1:1" x14ac:dyDescent="0.25">
      <c r="A44" t="s">
        <v>183</v>
      </c>
    </row>
    <row r="45" spans="1:1" x14ac:dyDescent="0.25">
      <c r="A45" t="s">
        <v>184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185</v>
      </c>
    </row>
    <row r="50" spans="1:6" x14ac:dyDescent="0.25">
      <c r="A50" t="s">
        <v>186</v>
      </c>
    </row>
    <row r="51" spans="1:6" x14ac:dyDescent="0.25">
      <c r="A51" t="s">
        <v>187</v>
      </c>
    </row>
    <row r="53" spans="1:6" x14ac:dyDescent="0.25">
      <c r="A53" t="s">
        <v>188</v>
      </c>
    </row>
    <row r="54" spans="1:6" x14ac:dyDescent="0.25">
      <c r="A54" t="s">
        <v>189</v>
      </c>
    </row>
    <row r="55" spans="1:6" x14ac:dyDescent="0.25">
      <c r="A55" t="s">
        <v>190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-0.131804</v>
      </c>
      <c r="C63">
        <v>9.6962999999999994E-2</v>
      </c>
      <c r="D63">
        <v>-1.3593</v>
      </c>
      <c r="E63">
        <v>0.1745942</v>
      </c>
    </row>
    <row r="64" spans="1:6" x14ac:dyDescent="0.25">
      <c r="A64" t="s">
        <v>511</v>
      </c>
      <c r="B64">
        <v>0.33596700000000002</v>
      </c>
      <c r="C64">
        <v>9.8858000000000001E-2</v>
      </c>
      <c r="D64">
        <v>3.3984999999999999</v>
      </c>
      <c r="E64">
        <v>7.2610000000000003E-4</v>
      </c>
      <c r="F64" t="s">
        <v>512</v>
      </c>
    </row>
    <row r="65" spans="1:6" x14ac:dyDescent="0.25">
      <c r="A65" t="s">
        <v>513</v>
      </c>
      <c r="B65">
        <v>0.20713699999999999</v>
      </c>
      <c r="C65">
        <v>0.12981799999999999</v>
      </c>
      <c r="D65">
        <v>1.5955999999999999</v>
      </c>
      <c r="E65">
        <v>0.1111478</v>
      </c>
    </row>
    <row r="66" spans="1:6" x14ac:dyDescent="0.25">
      <c r="A66" t="s">
        <v>515</v>
      </c>
      <c r="B66">
        <v>0.26580700000000002</v>
      </c>
      <c r="C66">
        <v>0.14122299999999999</v>
      </c>
      <c r="D66">
        <v>1.8822000000000001</v>
      </c>
      <c r="E66">
        <v>6.0333499999999998E-2</v>
      </c>
      <c r="F66" t="s">
        <v>520</v>
      </c>
    </row>
    <row r="67" spans="1:6" x14ac:dyDescent="0.25">
      <c r="A67" t="s">
        <v>516</v>
      </c>
      <c r="B67">
        <v>0.77380599999999999</v>
      </c>
      <c r="C67">
        <v>0.147562</v>
      </c>
      <c r="D67">
        <v>5.2439999999999998</v>
      </c>
      <c r="E67" s="1">
        <v>2.2359999999999999E-7</v>
      </c>
      <c r="F67" t="s">
        <v>512</v>
      </c>
    </row>
    <row r="68" spans="1:6" x14ac:dyDescent="0.25">
      <c r="A68" t="s">
        <v>517</v>
      </c>
      <c r="B68">
        <v>-7.5694999999999998E-2</v>
      </c>
      <c r="C68">
        <v>0.121143</v>
      </c>
      <c r="D68">
        <v>-0.62480000000000002</v>
      </c>
      <c r="E68">
        <v>0.53233370000000002</v>
      </c>
    </row>
    <row r="69" spans="1:6" x14ac:dyDescent="0.25">
      <c r="A69" t="s">
        <v>518</v>
      </c>
      <c r="B69">
        <v>-0.427124</v>
      </c>
      <c r="C69">
        <v>0.11422599999999999</v>
      </c>
      <c r="D69">
        <v>-3.7393000000000001</v>
      </c>
      <c r="E69">
        <v>2.0359999999999999E-4</v>
      </c>
      <c r="F69" t="s">
        <v>512</v>
      </c>
    </row>
    <row r="70" spans="1:6" x14ac:dyDescent="0.25">
      <c r="A70" t="s">
        <v>519</v>
      </c>
      <c r="B70">
        <v>-0.10219499999999999</v>
      </c>
      <c r="C70">
        <v>9.6683000000000005E-2</v>
      </c>
      <c r="D70">
        <v>-1.0569999999999999</v>
      </c>
      <c r="E70">
        <v>0.29096349999999999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191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176</v>
      </c>
    </row>
    <row r="80" spans="1:6" x14ac:dyDescent="0.25">
      <c r="A80" t="s">
        <v>18</v>
      </c>
    </row>
    <row r="81" spans="1:1" x14ac:dyDescent="0.25">
      <c r="A81" t="s">
        <v>192</v>
      </c>
    </row>
    <row r="82" spans="1:1" x14ac:dyDescent="0.25">
      <c r="A82" t="s">
        <v>193</v>
      </c>
    </row>
    <row r="83" spans="1:1" x14ac:dyDescent="0.25">
      <c r="A83" t="s">
        <v>131</v>
      </c>
    </row>
    <row r="85" spans="1:1" x14ac:dyDescent="0.25">
      <c r="A85" t="s">
        <v>20</v>
      </c>
    </row>
    <row r="86" spans="1:1" x14ac:dyDescent="0.25">
      <c r="A86" t="s">
        <v>194</v>
      </c>
    </row>
    <row r="87" spans="1:1" x14ac:dyDescent="0.25">
      <c r="A87" t="s">
        <v>195</v>
      </c>
    </row>
    <row r="88" spans="1:1" x14ac:dyDescent="0.25">
      <c r="A88" t="s">
        <v>196</v>
      </c>
    </row>
    <row r="89" spans="1:1" x14ac:dyDescent="0.25">
      <c r="A89" t="s">
        <v>197</v>
      </c>
    </row>
    <row r="90" spans="1:1" x14ac:dyDescent="0.25">
      <c r="A90" t="s">
        <v>198</v>
      </c>
    </row>
    <row r="91" spans="1:1" x14ac:dyDescent="0.25">
      <c r="A91" t="s">
        <v>199</v>
      </c>
    </row>
    <row r="92" spans="1:1" x14ac:dyDescent="0.25">
      <c r="A92" t="s">
        <v>200</v>
      </c>
    </row>
    <row r="93" spans="1:1" x14ac:dyDescent="0.25">
      <c r="A93" t="s">
        <v>201</v>
      </c>
    </row>
    <row r="94" spans="1:1" x14ac:dyDescent="0.25">
      <c r="A94" t="s">
        <v>202</v>
      </c>
    </row>
    <row r="95" spans="1:1" x14ac:dyDescent="0.25">
      <c r="A95" t="s">
        <v>203</v>
      </c>
    </row>
    <row r="96" spans="1:1" x14ac:dyDescent="0.25">
      <c r="A96" t="s">
        <v>204</v>
      </c>
    </row>
    <row r="97" spans="1:1" x14ac:dyDescent="0.25">
      <c r="A97" t="s">
        <v>205</v>
      </c>
    </row>
    <row r="98" spans="1:1" x14ac:dyDescent="0.25">
      <c r="A98" t="s">
        <v>206</v>
      </c>
    </row>
    <row r="99" spans="1:1" x14ac:dyDescent="0.25">
      <c r="A99" t="s">
        <v>207</v>
      </c>
    </row>
    <row r="100" spans="1:1" x14ac:dyDescent="0.25">
      <c r="A100" t="s">
        <v>208</v>
      </c>
    </row>
    <row r="101" spans="1:1" x14ac:dyDescent="0.25">
      <c r="A101" t="s">
        <v>209</v>
      </c>
    </row>
    <row r="103" spans="1:1" x14ac:dyDescent="0.25">
      <c r="A103" t="s">
        <v>5</v>
      </c>
    </row>
    <row r="104" spans="1:1" x14ac:dyDescent="0.25">
      <c r="A104" t="s">
        <v>30</v>
      </c>
    </row>
    <row r="105" spans="1:1" x14ac:dyDescent="0.25">
      <c r="A105" t="s">
        <v>210</v>
      </c>
    </row>
    <row r="106" spans="1:1" x14ac:dyDescent="0.25">
      <c r="A106" t="s">
        <v>211</v>
      </c>
    </row>
    <row r="107" spans="1:1" x14ac:dyDescent="0.25">
      <c r="A107" t="s">
        <v>212</v>
      </c>
    </row>
    <row r="109" spans="1:1" x14ac:dyDescent="0.25">
      <c r="A109" t="s">
        <v>213</v>
      </c>
    </row>
    <row r="110" spans="1:1" x14ac:dyDescent="0.25">
      <c r="A110" t="s">
        <v>214</v>
      </c>
    </row>
    <row r="111" spans="1:1" x14ac:dyDescent="0.25">
      <c r="A111" t="s">
        <v>215</v>
      </c>
    </row>
    <row r="113" spans="1:6" x14ac:dyDescent="0.25">
      <c r="A113" t="s">
        <v>1</v>
      </c>
    </row>
    <row r="116" spans="1:6" x14ac:dyDescent="0.25">
      <c r="A116" t="s">
        <v>13</v>
      </c>
    </row>
    <row r="118" spans="1:6" x14ac:dyDescent="0.25">
      <c r="B118" t="s">
        <v>507</v>
      </c>
      <c r="C118" t="s">
        <v>505</v>
      </c>
      <c r="D118" t="s">
        <v>506</v>
      </c>
      <c r="E118" t="s">
        <v>508</v>
      </c>
    </row>
    <row r="119" spans="1:6" x14ac:dyDescent="0.25">
      <c r="A119" t="s">
        <v>509</v>
      </c>
      <c r="B119">
        <v>-0.183589</v>
      </c>
      <c r="C119">
        <v>9.8949999999999996E-2</v>
      </c>
      <c r="D119">
        <v>-1.8553999999999999</v>
      </c>
      <c r="E119">
        <v>6.40762E-2</v>
      </c>
      <c r="F119" t="s">
        <v>520</v>
      </c>
    </row>
    <row r="120" spans="1:6" x14ac:dyDescent="0.25">
      <c r="A120" t="s">
        <v>511</v>
      </c>
      <c r="B120">
        <v>0.34464499999999998</v>
      </c>
      <c r="C120">
        <v>0.101315</v>
      </c>
      <c r="D120">
        <v>3.4016999999999999</v>
      </c>
      <c r="E120">
        <v>7.1829999999999995E-4</v>
      </c>
      <c r="F120" t="s">
        <v>512</v>
      </c>
    </row>
    <row r="121" spans="1:6" x14ac:dyDescent="0.25">
      <c r="A121" t="s">
        <v>513</v>
      </c>
      <c r="B121">
        <v>0.17016000000000001</v>
      </c>
      <c r="C121">
        <v>0.133155</v>
      </c>
      <c r="D121">
        <v>1.2779</v>
      </c>
      <c r="E121">
        <v>0.2018189</v>
      </c>
    </row>
    <row r="122" spans="1:6" x14ac:dyDescent="0.25">
      <c r="A122" t="s">
        <v>515</v>
      </c>
      <c r="B122">
        <v>0.206229</v>
      </c>
      <c r="C122">
        <v>0.14524000000000001</v>
      </c>
      <c r="D122">
        <v>1.4198999999999999</v>
      </c>
      <c r="E122">
        <v>0.15619949999999999</v>
      </c>
    </row>
    <row r="123" spans="1:6" x14ac:dyDescent="0.25">
      <c r="A123" t="s">
        <v>516</v>
      </c>
      <c r="B123">
        <v>0.81418599999999997</v>
      </c>
      <c r="C123">
        <v>0.15204000000000001</v>
      </c>
      <c r="D123">
        <v>5.3551000000000002</v>
      </c>
      <c r="E123" s="1">
        <v>1.258E-7</v>
      </c>
      <c r="F123" t="s">
        <v>512</v>
      </c>
    </row>
    <row r="124" spans="1:6" x14ac:dyDescent="0.25">
      <c r="A124" t="s">
        <v>517</v>
      </c>
      <c r="B124">
        <v>-0.120659</v>
      </c>
      <c r="C124">
        <v>0.12404</v>
      </c>
      <c r="D124">
        <v>-0.97270000000000001</v>
      </c>
      <c r="E124">
        <v>0.3311093</v>
      </c>
    </row>
    <row r="125" spans="1:6" x14ac:dyDescent="0.25">
      <c r="A125" t="s">
        <v>518</v>
      </c>
      <c r="B125">
        <v>-0.48735299999999998</v>
      </c>
      <c r="C125">
        <v>0.11737400000000001</v>
      </c>
      <c r="D125">
        <v>-4.1520999999999999</v>
      </c>
      <c r="E125" s="1">
        <v>3.8170000000000002E-5</v>
      </c>
      <c r="F125" t="s">
        <v>512</v>
      </c>
    </row>
    <row r="126" spans="1:6" x14ac:dyDescent="0.25">
      <c r="A126" t="s">
        <v>519</v>
      </c>
      <c r="B126">
        <v>-6.2754000000000004E-2</v>
      </c>
      <c r="C126">
        <v>9.8619999999999999E-2</v>
      </c>
      <c r="D126">
        <v>-0.63629999999999998</v>
      </c>
      <c r="E126">
        <v>0.52483139999999995</v>
      </c>
    </row>
    <row r="127" spans="1:6" x14ac:dyDescent="0.25">
      <c r="A127" t="s">
        <v>550</v>
      </c>
      <c r="B127">
        <v>0.35552299999999998</v>
      </c>
      <c r="C127">
        <v>0.12834300000000001</v>
      </c>
      <c r="D127">
        <v>2.7700999999999998</v>
      </c>
      <c r="E127">
        <v>5.7933000000000004E-3</v>
      </c>
      <c r="F127" t="s">
        <v>510</v>
      </c>
    </row>
    <row r="128" spans="1:6" x14ac:dyDescent="0.25">
      <c r="A128" t="s">
        <v>521</v>
      </c>
      <c r="B128">
        <v>-0.285937</v>
      </c>
      <c r="C128">
        <v>0.103631</v>
      </c>
      <c r="D128">
        <v>-2.7591999999999999</v>
      </c>
      <c r="E128">
        <v>5.9874999999999998E-3</v>
      </c>
      <c r="F128" t="s">
        <v>510</v>
      </c>
    </row>
    <row r="129" spans="1:6" x14ac:dyDescent="0.25">
      <c r="A129" t="s">
        <v>522</v>
      </c>
      <c r="B129">
        <v>-0.53789900000000002</v>
      </c>
      <c r="C129">
        <v>0.30482999999999999</v>
      </c>
      <c r="D129">
        <v>-1.7645999999999999</v>
      </c>
      <c r="E129">
        <v>7.81887E-2</v>
      </c>
      <c r="F129" t="s">
        <v>520</v>
      </c>
    </row>
    <row r="130" spans="1:6" x14ac:dyDescent="0.25">
      <c r="A130" t="s">
        <v>525</v>
      </c>
      <c r="B130">
        <v>0.489396</v>
      </c>
      <c r="C130">
        <v>0.213364</v>
      </c>
      <c r="D130">
        <v>2.2936999999999999</v>
      </c>
      <c r="E130">
        <v>2.21833E-2</v>
      </c>
      <c r="F130" t="s">
        <v>514</v>
      </c>
    </row>
    <row r="131" spans="1:6" x14ac:dyDescent="0.25">
      <c r="A131" t="s">
        <v>526</v>
      </c>
      <c r="B131">
        <v>0.34942699999999999</v>
      </c>
      <c r="C131">
        <v>0.13209000000000001</v>
      </c>
      <c r="D131">
        <v>2.6454</v>
      </c>
      <c r="E131">
        <v>8.3935999999999993E-3</v>
      </c>
      <c r="F131" t="s">
        <v>510</v>
      </c>
    </row>
    <row r="132" spans="1:6" x14ac:dyDescent="0.25">
      <c r="A132" t="s">
        <v>527</v>
      </c>
      <c r="B132">
        <v>-1.161869</v>
      </c>
      <c r="C132">
        <v>0.20846799999999999</v>
      </c>
      <c r="D132">
        <v>-5.5734000000000004</v>
      </c>
      <c r="E132" s="1">
        <v>3.9179999999999997E-8</v>
      </c>
      <c r="F132" t="s">
        <v>512</v>
      </c>
    </row>
    <row r="133" spans="1:6" x14ac:dyDescent="0.25">
      <c r="A133" t="s">
        <v>528</v>
      </c>
      <c r="B133">
        <v>-0.52246400000000004</v>
      </c>
      <c r="C133">
        <v>0.12683800000000001</v>
      </c>
      <c r="D133">
        <v>-4.1192000000000002</v>
      </c>
      <c r="E133" s="1">
        <v>4.388E-5</v>
      </c>
      <c r="F133" t="s">
        <v>512</v>
      </c>
    </row>
    <row r="134" spans="1:6" x14ac:dyDescent="0.25">
      <c r="A134" t="s">
        <v>37</v>
      </c>
    </row>
    <row r="135" spans="1:6" x14ac:dyDescent="0.25">
      <c r="A135" t="s">
        <v>38</v>
      </c>
    </row>
    <row r="137" spans="1:6" x14ac:dyDescent="0.25">
      <c r="A13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E411-EFB4-4911-8C51-81F39036D9FC}">
  <dimension ref="A1:F139"/>
  <sheetViews>
    <sheetView topLeftCell="A115" workbookViewId="0">
      <selection activeCell="A119" sqref="A119:A135"/>
    </sheetView>
  </sheetViews>
  <sheetFormatPr defaultRowHeight="15" x14ac:dyDescent="0.25"/>
  <sheetData>
    <row r="1" spans="1:1" x14ac:dyDescent="0.25">
      <c r="A1" t="s">
        <v>216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217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218</v>
      </c>
    </row>
    <row r="13" spans="1:1" x14ac:dyDescent="0.25">
      <c r="A13" t="s">
        <v>219</v>
      </c>
    </row>
    <row r="14" spans="1:1" x14ac:dyDescent="0.25">
      <c r="A14" t="s">
        <v>220</v>
      </c>
    </row>
    <row r="16" spans="1:1" x14ac:dyDescent="0.25">
      <c r="A16" t="s">
        <v>221</v>
      </c>
    </row>
    <row r="17" spans="1:1" x14ac:dyDescent="0.25">
      <c r="A17" t="s">
        <v>222</v>
      </c>
    </row>
    <row r="18" spans="1:1" x14ac:dyDescent="0.25">
      <c r="A18" t="s">
        <v>223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224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225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98</v>
      </c>
    </row>
    <row r="38" spans="1:1" x14ac:dyDescent="0.25">
      <c r="A38" t="s">
        <v>226</v>
      </c>
    </row>
    <row r="39" spans="1:1" x14ac:dyDescent="0.25">
      <c r="A39" t="s">
        <v>227</v>
      </c>
    </row>
    <row r="40" spans="1:1" x14ac:dyDescent="0.25">
      <c r="A40" t="s">
        <v>228</v>
      </c>
    </row>
    <row r="41" spans="1:1" x14ac:dyDescent="0.25">
      <c r="A41" t="s">
        <v>229</v>
      </c>
    </row>
    <row r="42" spans="1:1" x14ac:dyDescent="0.25">
      <c r="A42" t="s">
        <v>230</v>
      </c>
    </row>
    <row r="43" spans="1:1" x14ac:dyDescent="0.25">
      <c r="A43" t="s">
        <v>231</v>
      </c>
    </row>
    <row r="44" spans="1:1" x14ac:dyDescent="0.25">
      <c r="A44" t="s">
        <v>232</v>
      </c>
    </row>
    <row r="45" spans="1:1" x14ac:dyDescent="0.25">
      <c r="A45" t="s">
        <v>233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234</v>
      </c>
    </row>
    <row r="50" spans="1:6" x14ac:dyDescent="0.25">
      <c r="A50" t="s">
        <v>235</v>
      </c>
    </row>
    <row r="51" spans="1:6" x14ac:dyDescent="0.25">
      <c r="A51" t="s">
        <v>236</v>
      </c>
    </row>
    <row r="53" spans="1:6" x14ac:dyDescent="0.25">
      <c r="A53" t="s">
        <v>237</v>
      </c>
    </row>
    <row r="54" spans="1:6" x14ac:dyDescent="0.25">
      <c r="A54" t="s">
        <v>238</v>
      </c>
    </row>
    <row r="55" spans="1:6" x14ac:dyDescent="0.25">
      <c r="A55" t="s">
        <v>239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-0.198764</v>
      </c>
      <c r="C63">
        <v>9.3942999999999999E-2</v>
      </c>
      <c r="D63">
        <v>-2.1158000000000001</v>
      </c>
      <c r="E63">
        <v>3.4804799999999997E-2</v>
      </c>
      <c r="F63" t="s">
        <v>514</v>
      </c>
    </row>
    <row r="64" spans="1:6" x14ac:dyDescent="0.25">
      <c r="A64" t="s">
        <v>511</v>
      </c>
      <c r="B64">
        <v>0.426676</v>
      </c>
      <c r="C64">
        <v>9.6113000000000004E-2</v>
      </c>
      <c r="D64">
        <v>4.4393000000000002</v>
      </c>
      <c r="E64" s="1">
        <v>1.0890000000000001E-5</v>
      </c>
      <c r="F64" t="s">
        <v>512</v>
      </c>
    </row>
    <row r="65" spans="1:6" x14ac:dyDescent="0.25">
      <c r="A65" t="s">
        <v>513</v>
      </c>
      <c r="B65">
        <v>3.6541999999999998E-2</v>
      </c>
      <c r="C65">
        <v>0.12768399999999999</v>
      </c>
      <c r="D65">
        <v>0.28620000000000001</v>
      </c>
      <c r="E65">
        <v>0.77483919999999995</v>
      </c>
    </row>
    <row r="66" spans="1:6" x14ac:dyDescent="0.25">
      <c r="A66" t="s">
        <v>515</v>
      </c>
      <c r="B66">
        <v>0.16218299999999999</v>
      </c>
      <c r="C66">
        <v>0.13849900000000001</v>
      </c>
      <c r="D66">
        <v>1.171</v>
      </c>
      <c r="E66">
        <v>0.24209629999999999</v>
      </c>
    </row>
    <row r="67" spans="1:6" x14ac:dyDescent="0.25">
      <c r="A67" t="s">
        <v>516</v>
      </c>
      <c r="B67">
        <v>0.169178</v>
      </c>
      <c r="C67">
        <v>0.13802500000000001</v>
      </c>
      <c r="D67">
        <v>1.2257</v>
      </c>
      <c r="E67">
        <v>0.2208253</v>
      </c>
    </row>
    <row r="68" spans="1:6" x14ac:dyDescent="0.25">
      <c r="A68" t="s">
        <v>517</v>
      </c>
      <c r="B68">
        <v>-0.141405</v>
      </c>
      <c r="C68">
        <v>0.116662</v>
      </c>
      <c r="D68">
        <v>-1.2121</v>
      </c>
      <c r="E68">
        <v>0.2259911</v>
      </c>
    </row>
    <row r="69" spans="1:6" x14ac:dyDescent="0.25">
      <c r="A69" t="s">
        <v>518</v>
      </c>
      <c r="B69">
        <v>-0.376585</v>
      </c>
      <c r="C69">
        <v>0.110223</v>
      </c>
      <c r="D69">
        <v>-3.4165999999999999</v>
      </c>
      <c r="E69">
        <v>6.8039999999999995E-4</v>
      </c>
      <c r="F69" t="s">
        <v>512</v>
      </c>
    </row>
    <row r="70" spans="1:6" x14ac:dyDescent="0.25">
      <c r="A70" t="s">
        <v>519</v>
      </c>
      <c r="B70">
        <v>-0.117214</v>
      </c>
      <c r="C70">
        <v>9.3293000000000001E-2</v>
      </c>
      <c r="D70">
        <v>-1.2564</v>
      </c>
      <c r="E70">
        <v>0.20949719999999999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240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225</v>
      </c>
    </row>
    <row r="80" spans="1:6" x14ac:dyDescent="0.25">
      <c r="A80" t="s">
        <v>18</v>
      </c>
    </row>
    <row r="81" spans="1:1" x14ac:dyDescent="0.25">
      <c r="A81" t="s">
        <v>241</v>
      </c>
    </row>
    <row r="82" spans="1:1" x14ac:dyDescent="0.25">
      <c r="A82" t="s">
        <v>242</v>
      </c>
    </row>
    <row r="83" spans="1:1" x14ac:dyDescent="0.25">
      <c r="A83" t="s">
        <v>243</v>
      </c>
    </row>
    <row r="85" spans="1:1" x14ac:dyDescent="0.25">
      <c r="A85" t="s">
        <v>20</v>
      </c>
    </row>
    <row r="86" spans="1:1" x14ac:dyDescent="0.25">
      <c r="A86" t="s">
        <v>244</v>
      </c>
    </row>
    <row r="87" spans="1:1" x14ac:dyDescent="0.25">
      <c r="A87" t="s">
        <v>245</v>
      </c>
    </row>
    <row r="88" spans="1:1" x14ac:dyDescent="0.25">
      <c r="A88" t="s">
        <v>246</v>
      </c>
    </row>
    <row r="89" spans="1:1" x14ac:dyDescent="0.25">
      <c r="A89" t="s">
        <v>247</v>
      </c>
    </row>
    <row r="90" spans="1:1" x14ac:dyDescent="0.25">
      <c r="A90" t="s">
        <v>248</v>
      </c>
    </row>
    <row r="91" spans="1:1" x14ac:dyDescent="0.25">
      <c r="A91" t="s">
        <v>249</v>
      </c>
    </row>
    <row r="92" spans="1:1" x14ac:dyDescent="0.25">
      <c r="A92" t="s">
        <v>250</v>
      </c>
    </row>
    <row r="93" spans="1:1" x14ac:dyDescent="0.25">
      <c r="A93" t="s">
        <v>251</v>
      </c>
    </row>
    <row r="94" spans="1:1" x14ac:dyDescent="0.25">
      <c r="A94" t="s">
        <v>252</v>
      </c>
    </row>
    <row r="95" spans="1:1" x14ac:dyDescent="0.25">
      <c r="A95" t="s">
        <v>253</v>
      </c>
    </row>
    <row r="96" spans="1:1" x14ac:dyDescent="0.25">
      <c r="A96" t="s">
        <v>254</v>
      </c>
    </row>
    <row r="97" spans="1:1" x14ac:dyDescent="0.25">
      <c r="A97" t="s">
        <v>255</v>
      </c>
    </row>
    <row r="98" spans="1:1" x14ac:dyDescent="0.25">
      <c r="A98" t="s">
        <v>256</v>
      </c>
    </row>
    <row r="99" spans="1:1" x14ac:dyDescent="0.25">
      <c r="A99" t="s">
        <v>257</v>
      </c>
    </row>
    <row r="100" spans="1:1" x14ac:dyDescent="0.25">
      <c r="A100" t="s">
        <v>258</v>
      </c>
    </row>
    <row r="101" spans="1:1" x14ac:dyDescent="0.25">
      <c r="A101" t="s">
        <v>259</v>
      </c>
    </row>
    <row r="102" spans="1:1" x14ac:dyDescent="0.25">
      <c r="A102" t="s">
        <v>260</v>
      </c>
    </row>
    <row r="104" spans="1:1" x14ac:dyDescent="0.25">
      <c r="A104" t="s">
        <v>5</v>
      </c>
    </row>
    <row r="105" spans="1:1" x14ac:dyDescent="0.25">
      <c r="A105" t="s">
        <v>30</v>
      </c>
    </row>
    <row r="106" spans="1:1" x14ac:dyDescent="0.25">
      <c r="A106" t="s">
        <v>261</v>
      </c>
    </row>
    <row r="107" spans="1:1" x14ac:dyDescent="0.25">
      <c r="A107" t="s">
        <v>262</v>
      </c>
    </row>
    <row r="108" spans="1:1" x14ac:dyDescent="0.25">
      <c r="A108" t="s">
        <v>263</v>
      </c>
    </row>
    <row r="110" spans="1:1" x14ac:dyDescent="0.25">
      <c r="A110" t="s">
        <v>264</v>
      </c>
    </row>
    <row r="111" spans="1:1" x14ac:dyDescent="0.25">
      <c r="A111" t="s">
        <v>265</v>
      </c>
    </row>
    <row r="112" spans="1:1" x14ac:dyDescent="0.25">
      <c r="A112" t="s">
        <v>266</v>
      </c>
    </row>
    <row r="114" spans="1:6" x14ac:dyDescent="0.25">
      <c r="A114" t="s">
        <v>1</v>
      </c>
    </row>
    <row r="117" spans="1:6" x14ac:dyDescent="0.25">
      <c r="A117" t="s">
        <v>13</v>
      </c>
    </row>
    <row r="119" spans="1:6" x14ac:dyDescent="0.25">
      <c r="B119" t="s">
        <v>507</v>
      </c>
      <c r="C119" t="s">
        <v>505</v>
      </c>
      <c r="D119" t="s">
        <v>506</v>
      </c>
      <c r="E119" t="s">
        <v>508</v>
      </c>
    </row>
    <row r="120" spans="1:6" x14ac:dyDescent="0.25">
      <c r="A120" t="s">
        <v>509</v>
      </c>
      <c r="B120">
        <v>-0.22547809999999999</v>
      </c>
      <c r="C120">
        <v>9.5717700000000003E-2</v>
      </c>
      <c r="D120">
        <v>-2.3557000000000001</v>
      </c>
      <c r="E120">
        <v>1.8840699999999998E-2</v>
      </c>
      <c r="F120" t="s">
        <v>514</v>
      </c>
    </row>
    <row r="121" spans="1:6" x14ac:dyDescent="0.25">
      <c r="A121" t="s">
        <v>511</v>
      </c>
      <c r="B121">
        <v>0.45109460000000001</v>
      </c>
      <c r="C121">
        <v>9.7778400000000001E-2</v>
      </c>
      <c r="D121">
        <v>4.6134000000000004</v>
      </c>
      <c r="E121" s="1">
        <v>4.9339999999999997E-6</v>
      </c>
      <c r="F121" t="s">
        <v>512</v>
      </c>
    </row>
    <row r="122" spans="1:6" x14ac:dyDescent="0.25">
      <c r="A122" t="s">
        <v>513</v>
      </c>
      <c r="B122">
        <v>5.2218999999999998E-3</v>
      </c>
      <c r="C122">
        <v>0.13080130000000001</v>
      </c>
      <c r="D122">
        <v>3.9899999999999998E-2</v>
      </c>
      <c r="E122">
        <v>0.96816930000000001</v>
      </c>
    </row>
    <row r="123" spans="1:6" x14ac:dyDescent="0.25">
      <c r="A123" t="s">
        <v>515</v>
      </c>
      <c r="B123">
        <v>0.1241371</v>
      </c>
      <c r="C123">
        <v>0.1421007</v>
      </c>
      <c r="D123">
        <v>0.87360000000000004</v>
      </c>
      <c r="E123">
        <v>0.38272610000000001</v>
      </c>
    </row>
    <row r="124" spans="1:6" x14ac:dyDescent="0.25">
      <c r="A124" t="s">
        <v>516</v>
      </c>
      <c r="B124">
        <v>0.14211119999999999</v>
      </c>
      <c r="C124">
        <v>0.1399725</v>
      </c>
      <c r="D124">
        <v>1.0153000000000001</v>
      </c>
      <c r="E124">
        <v>0.31041990000000003</v>
      </c>
    </row>
    <row r="125" spans="1:6" x14ac:dyDescent="0.25">
      <c r="A125" t="s">
        <v>517</v>
      </c>
      <c r="B125">
        <v>-0.1937295</v>
      </c>
      <c r="C125">
        <v>0.1195562</v>
      </c>
      <c r="D125">
        <v>-1.6204000000000001</v>
      </c>
      <c r="E125">
        <v>0.10571949999999999</v>
      </c>
    </row>
    <row r="126" spans="1:6" x14ac:dyDescent="0.25">
      <c r="A126" t="s">
        <v>518</v>
      </c>
      <c r="B126">
        <v>-0.42008180000000001</v>
      </c>
      <c r="C126">
        <v>0.1122441</v>
      </c>
      <c r="D126">
        <v>-3.7425999999999999</v>
      </c>
      <c r="E126">
        <v>2.0129999999999999E-4</v>
      </c>
      <c r="F126" t="s">
        <v>512</v>
      </c>
    </row>
    <row r="127" spans="1:6" x14ac:dyDescent="0.25">
      <c r="A127" t="s">
        <v>519</v>
      </c>
      <c r="B127">
        <v>-0.1006701</v>
      </c>
      <c r="C127">
        <v>9.4691999999999998E-2</v>
      </c>
      <c r="D127">
        <v>-1.0630999999999999</v>
      </c>
      <c r="E127">
        <v>0.28818939999999998</v>
      </c>
    </row>
    <row r="128" spans="1:6" x14ac:dyDescent="0.25">
      <c r="A128" t="s">
        <v>523</v>
      </c>
      <c r="B128">
        <v>-0.4642271</v>
      </c>
      <c r="C128">
        <v>0.14690320000000001</v>
      </c>
      <c r="D128">
        <v>-3.1600999999999999</v>
      </c>
      <c r="E128">
        <v>1.6641E-3</v>
      </c>
      <c r="F128" t="s">
        <v>510</v>
      </c>
    </row>
    <row r="129" spans="1:6" x14ac:dyDescent="0.25">
      <c r="A129" t="s">
        <v>551</v>
      </c>
      <c r="B129">
        <v>-9.0363399999999997E-2</v>
      </c>
      <c r="C129">
        <v>5.2184300000000003E-2</v>
      </c>
      <c r="D129">
        <v>-1.7316</v>
      </c>
      <c r="E129">
        <v>8.3902900000000002E-2</v>
      </c>
      <c r="F129" t="s">
        <v>520</v>
      </c>
    </row>
    <row r="130" spans="1:6" x14ac:dyDescent="0.25">
      <c r="A130" t="s">
        <v>525</v>
      </c>
      <c r="B130">
        <v>0.46908519999999998</v>
      </c>
      <c r="C130">
        <v>0.20137759999999999</v>
      </c>
      <c r="D130">
        <v>2.3294000000000001</v>
      </c>
      <c r="E130">
        <v>2.0200699999999999E-2</v>
      </c>
      <c r="F130" t="s">
        <v>514</v>
      </c>
    </row>
    <row r="131" spans="1:6" x14ac:dyDescent="0.25">
      <c r="A131" t="s">
        <v>526</v>
      </c>
      <c r="B131">
        <v>0.36234870000000002</v>
      </c>
      <c r="C131">
        <v>0.1255647</v>
      </c>
      <c r="D131">
        <v>2.8858000000000001</v>
      </c>
      <c r="E131">
        <v>4.0582999999999999E-3</v>
      </c>
      <c r="F131" t="s">
        <v>510</v>
      </c>
    </row>
    <row r="132" spans="1:6" x14ac:dyDescent="0.25">
      <c r="A132" t="s">
        <v>549</v>
      </c>
      <c r="B132">
        <v>-0.18827430000000001</v>
      </c>
      <c r="C132">
        <v>0.10825899999999999</v>
      </c>
      <c r="D132">
        <v>-1.7391000000000001</v>
      </c>
      <c r="E132">
        <v>8.2575999999999997E-2</v>
      </c>
      <c r="F132" t="s">
        <v>520</v>
      </c>
    </row>
    <row r="133" spans="1:6" x14ac:dyDescent="0.25">
      <c r="A133" t="s">
        <v>527</v>
      </c>
      <c r="B133">
        <v>-0.72255449999999999</v>
      </c>
      <c r="C133">
        <v>0.20437350000000001</v>
      </c>
      <c r="D133">
        <v>-3.5354999999999999</v>
      </c>
      <c r="E133">
        <v>4.414E-4</v>
      </c>
      <c r="F133" t="s">
        <v>512</v>
      </c>
    </row>
    <row r="134" spans="1:6" x14ac:dyDescent="0.25">
      <c r="A134" t="s">
        <v>528</v>
      </c>
      <c r="B134">
        <v>-0.65611520000000001</v>
      </c>
      <c r="C134">
        <v>0.1262934</v>
      </c>
      <c r="D134">
        <v>-5.1951999999999998</v>
      </c>
      <c r="E134" s="1">
        <v>2.8879999999999999E-7</v>
      </c>
      <c r="F134" t="s">
        <v>512</v>
      </c>
    </row>
    <row r="135" spans="1:6" x14ac:dyDescent="0.25">
      <c r="A135" t="s">
        <v>552</v>
      </c>
      <c r="B135">
        <v>0.37013069999999998</v>
      </c>
      <c r="C135">
        <v>0.21693560000000001</v>
      </c>
      <c r="D135">
        <v>1.7061999999999999</v>
      </c>
      <c r="E135">
        <v>8.8540599999999997E-2</v>
      </c>
      <c r="F135" t="s">
        <v>520</v>
      </c>
    </row>
    <row r="136" spans="1:6" x14ac:dyDescent="0.25">
      <c r="A136" t="s">
        <v>37</v>
      </c>
    </row>
    <row r="137" spans="1:6" x14ac:dyDescent="0.25">
      <c r="A137" t="s">
        <v>38</v>
      </c>
    </row>
    <row r="139" spans="1:6" x14ac:dyDescent="0.25">
      <c r="A139" t="s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81EB5-FE9A-4856-89E5-AD2072584E35}">
  <dimension ref="A1:F139"/>
  <sheetViews>
    <sheetView topLeftCell="A106" workbookViewId="0">
      <selection activeCell="A119" sqref="A119:A135"/>
    </sheetView>
  </sheetViews>
  <sheetFormatPr defaultRowHeight="15" x14ac:dyDescent="0.25"/>
  <sheetData>
    <row r="1" spans="1:1" x14ac:dyDescent="0.25">
      <c r="A1" t="s">
        <v>267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268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269</v>
      </c>
    </row>
    <row r="13" spans="1:1" x14ac:dyDescent="0.25">
      <c r="A13" t="s">
        <v>270</v>
      </c>
    </row>
    <row r="14" spans="1:1" x14ac:dyDescent="0.25">
      <c r="A14" t="s">
        <v>271</v>
      </c>
    </row>
    <row r="16" spans="1:1" x14ac:dyDescent="0.25">
      <c r="A16" t="s">
        <v>272</v>
      </c>
    </row>
    <row r="17" spans="1:1" x14ac:dyDescent="0.25">
      <c r="A17" t="s">
        <v>273</v>
      </c>
    </row>
    <row r="18" spans="1:1" x14ac:dyDescent="0.25">
      <c r="A18" t="s">
        <v>274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275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276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98</v>
      </c>
    </row>
    <row r="38" spans="1:1" x14ac:dyDescent="0.25">
      <c r="A38" t="s">
        <v>277</v>
      </c>
    </row>
    <row r="39" spans="1:1" x14ac:dyDescent="0.25">
      <c r="A39" t="s">
        <v>278</v>
      </c>
    </row>
    <row r="40" spans="1:1" x14ac:dyDescent="0.25">
      <c r="A40" t="s">
        <v>279</v>
      </c>
    </row>
    <row r="41" spans="1:1" x14ac:dyDescent="0.25">
      <c r="A41" t="s">
        <v>280</v>
      </c>
    </row>
    <row r="42" spans="1:1" x14ac:dyDescent="0.25">
      <c r="A42" t="s">
        <v>281</v>
      </c>
    </row>
    <row r="43" spans="1:1" x14ac:dyDescent="0.25">
      <c r="A43" t="s">
        <v>282</v>
      </c>
    </row>
    <row r="44" spans="1:1" x14ac:dyDescent="0.25">
      <c r="A44" t="s">
        <v>283</v>
      </c>
    </row>
    <row r="45" spans="1:1" x14ac:dyDescent="0.25">
      <c r="A45" t="s">
        <v>284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285</v>
      </c>
    </row>
    <row r="50" spans="1:6" x14ac:dyDescent="0.25">
      <c r="A50" t="s">
        <v>286</v>
      </c>
    </row>
    <row r="51" spans="1:6" x14ac:dyDescent="0.25">
      <c r="A51" t="s">
        <v>287</v>
      </c>
    </row>
    <row r="53" spans="1:6" x14ac:dyDescent="0.25">
      <c r="A53" t="s">
        <v>288</v>
      </c>
    </row>
    <row r="54" spans="1:6" x14ac:dyDescent="0.25">
      <c r="A54" t="s">
        <v>289</v>
      </c>
    </row>
    <row r="55" spans="1:6" x14ac:dyDescent="0.25">
      <c r="A55" t="s">
        <v>290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-9.2560000000000003E-2</v>
      </c>
      <c r="C63">
        <v>9.7809999999999994E-2</v>
      </c>
      <c r="D63">
        <v>-0.94630000000000003</v>
      </c>
      <c r="E63">
        <v>0.34439599999999998</v>
      </c>
    </row>
    <row r="64" spans="1:6" x14ac:dyDescent="0.25">
      <c r="A64" t="s">
        <v>511</v>
      </c>
      <c r="B64">
        <v>0.31316699999999997</v>
      </c>
      <c r="C64">
        <v>9.9671999999999997E-2</v>
      </c>
      <c r="D64">
        <v>3.1419999999999999</v>
      </c>
      <c r="E64">
        <v>1.7669999999999999E-3</v>
      </c>
      <c r="F64" t="s">
        <v>510</v>
      </c>
    </row>
    <row r="65" spans="1:6" x14ac:dyDescent="0.25">
      <c r="A65" t="s">
        <v>513</v>
      </c>
      <c r="B65">
        <v>8.8739999999999999E-2</v>
      </c>
      <c r="C65">
        <v>0.133244</v>
      </c>
      <c r="D65">
        <v>0.66600000000000004</v>
      </c>
      <c r="E65">
        <v>0.50568900000000006</v>
      </c>
    </row>
    <row r="66" spans="1:6" x14ac:dyDescent="0.25">
      <c r="A66" t="s">
        <v>515</v>
      </c>
      <c r="B66">
        <v>-6.6806000000000004E-2</v>
      </c>
      <c r="C66">
        <v>0.14255000000000001</v>
      </c>
      <c r="D66">
        <v>-0.46870000000000001</v>
      </c>
      <c r="E66">
        <v>0.63950300000000004</v>
      </c>
    </row>
    <row r="67" spans="1:6" x14ac:dyDescent="0.25">
      <c r="A67" t="s">
        <v>516</v>
      </c>
      <c r="B67">
        <v>0.21765599999999999</v>
      </c>
      <c r="C67">
        <v>0.14486299999999999</v>
      </c>
      <c r="D67">
        <v>1.5024999999999999</v>
      </c>
      <c r="E67">
        <v>0.13353599999999999</v>
      </c>
    </row>
    <row r="68" spans="1:6" x14ac:dyDescent="0.25">
      <c r="A68" t="s">
        <v>517</v>
      </c>
      <c r="B68">
        <v>-0.15261</v>
      </c>
      <c r="C68">
        <v>0.12232700000000001</v>
      </c>
      <c r="D68">
        <v>-1.2476</v>
      </c>
      <c r="E68">
        <v>0.21271599999999999</v>
      </c>
    </row>
    <row r="69" spans="1:6" x14ac:dyDescent="0.25">
      <c r="A69" t="s">
        <v>518</v>
      </c>
      <c r="B69">
        <v>-0.34187800000000002</v>
      </c>
      <c r="C69">
        <v>0.114785</v>
      </c>
      <c r="D69">
        <v>-2.9784000000000002</v>
      </c>
      <c r="E69">
        <v>3.0240000000000002E-3</v>
      </c>
      <c r="F69" t="s">
        <v>510</v>
      </c>
    </row>
    <row r="70" spans="1:6" x14ac:dyDescent="0.25">
      <c r="A70" t="s">
        <v>519</v>
      </c>
      <c r="B70">
        <v>-2.9381000000000001E-2</v>
      </c>
      <c r="C70">
        <v>9.7318000000000002E-2</v>
      </c>
      <c r="D70">
        <v>-0.3019</v>
      </c>
      <c r="E70">
        <v>0.76283599999999996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291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276</v>
      </c>
    </row>
    <row r="80" spans="1:6" x14ac:dyDescent="0.25">
      <c r="A80" t="s">
        <v>18</v>
      </c>
    </row>
    <row r="81" spans="1:1" x14ac:dyDescent="0.25">
      <c r="A81" t="s">
        <v>292</v>
      </c>
    </row>
    <row r="82" spans="1:1" x14ac:dyDescent="0.25">
      <c r="A82" t="s">
        <v>293</v>
      </c>
    </row>
    <row r="83" spans="1:1" x14ac:dyDescent="0.25">
      <c r="A83" t="s">
        <v>294</v>
      </c>
    </row>
    <row r="85" spans="1:1" x14ac:dyDescent="0.25">
      <c r="A85" t="s">
        <v>20</v>
      </c>
    </row>
    <row r="86" spans="1:1" x14ac:dyDescent="0.25">
      <c r="A86" t="s">
        <v>194</v>
      </c>
    </row>
    <row r="87" spans="1:1" x14ac:dyDescent="0.25">
      <c r="A87" t="s">
        <v>295</v>
      </c>
    </row>
    <row r="88" spans="1:1" x14ac:dyDescent="0.25">
      <c r="A88" t="s">
        <v>296</v>
      </c>
    </row>
    <row r="89" spans="1:1" x14ac:dyDescent="0.25">
      <c r="A89" t="s">
        <v>297</v>
      </c>
    </row>
    <row r="90" spans="1:1" x14ac:dyDescent="0.25">
      <c r="A90" t="s">
        <v>298</v>
      </c>
    </row>
    <row r="91" spans="1:1" x14ac:dyDescent="0.25">
      <c r="A91" t="s">
        <v>299</v>
      </c>
    </row>
    <row r="92" spans="1:1" x14ac:dyDescent="0.25">
      <c r="A92" t="s">
        <v>300</v>
      </c>
    </row>
    <row r="93" spans="1:1" x14ac:dyDescent="0.25">
      <c r="A93" t="s">
        <v>301</v>
      </c>
    </row>
    <row r="94" spans="1:1" x14ac:dyDescent="0.25">
      <c r="A94" t="s">
        <v>302</v>
      </c>
    </row>
    <row r="95" spans="1:1" x14ac:dyDescent="0.25">
      <c r="A95" t="s">
        <v>303</v>
      </c>
    </row>
    <row r="96" spans="1:1" x14ac:dyDescent="0.25">
      <c r="A96" t="s">
        <v>304</v>
      </c>
    </row>
    <row r="97" spans="1:1" x14ac:dyDescent="0.25">
      <c r="A97" t="s">
        <v>305</v>
      </c>
    </row>
    <row r="98" spans="1:1" x14ac:dyDescent="0.25">
      <c r="A98" t="s">
        <v>306</v>
      </c>
    </row>
    <row r="99" spans="1:1" x14ac:dyDescent="0.25">
      <c r="A99" t="s">
        <v>307</v>
      </c>
    </row>
    <row r="100" spans="1:1" x14ac:dyDescent="0.25">
      <c r="A100" t="s">
        <v>308</v>
      </c>
    </row>
    <row r="101" spans="1:1" x14ac:dyDescent="0.25">
      <c r="A101" t="s">
        <v>309</v>
      </c>
    </row>
    <row r="102" spans="1:1" x14ac:dyDescent="0.25">
      <c r="A102" t="s">
        <v>310</v>
      </c>
    </row>
    <row r="104" spans="1:1" x14ac:dyDescent="0.25">
      <c r="A104" t="s">
        <v>5</v>
      </c>
    </row>
    <row r="105" spans="1:1" x14ac:dyDescent="0.25">
      <c r="A105" t="s">
        <v>30</v>
      </c>
    </row>
    <row r="106" spans="1:1" x14ac:dyDescent="0.25">
      <c r="A106" t="s">
        <v>311</v>
      </c>
    </row>
    <row r="107" spans="1:1" x14ac:dyDescent="0.25">
      <c r="A107" t="s">
        <v>312</v>
      </c>
    </row>
    <row r="108" spans="1:1" x14ac:dyDescent="0.25">
      <c r="A108" t="s">
        <v>313</v>
      </c>
    </row>
    <row r="110" spans="1:1" x14ac:dyDescent="0.25">
      <c r="A110" t="s">
        <v>314</v>
      </c>
    </row>
    <row r="111" spans="1:1" x14ac:dyDescent="0.25">
      <c r="A111" t="s">
        <v>315</v>
      </c>
    </row>
    <row r="112" spans="1:1" x14ac:dyDescent="0.25">
      <c r="A112" t="s">
        <v>316</v>
      </c>
    </row>
    <row r="114" spans="1:6" x14ac:dyDescent="0.25">
      <c r="A114" t="s">
        <v>1</v>
      </c>
    </row>
    <row r="117" spans="1:6" x14ac:dyDescent="0.25">
      <c r="A117" t="s">
        <v>13</v>
      </c>
    </row>
    <row r="119" spans="1:6" x14ac:dyDescent="0.25">
      <c r="B119" t="s">
        <v>507</v>
      </c>
      <c r="C119" t="s">
        <v>505</v>
      </c>
      <c r="D119" t="s">
        <v>506</v>
      </c>
      <c r="E119" t="s">
        <v>508</v>
      </c>
    </row>
    <row r="120" spans="1:6" x14ac:dyDescent="0.25">
      <c r="A120" t="s">
        <v>509</v>
      </c>
      <c r="B120">
        <v>-0.15393000000000001</v>
      </c>
      <c r="C120">
        <v>0.100812</v>
      </c>
      <c r="D120">
        <v>-1.5268999999999999</v>
      </c>
      <c r="E120">
        <v>0.12736169999999999</v>
      </c>
    </row>
    <row r="121" spans="1:6" x14ac:dyDescent="0.25">
      <c r="A121" t="s">
        <v>511</v>
      </c>
      <c r="B121">
        <v>0.38696199999999997</v>
      </c>
      <c r="C121">
        <v>0.103268</v>
      </c>
      <c r="D121">
        <v>3.7471999999999999</v>
      </c>
      <c r="E121">
        <v>1.9780000000000001E-4</v>
      </c>
      <c r="F121" t="s">
        <v>512</v>
      </c>
    </row>
    <row r="122" spans="1:6" x14ac:dyDescent="0.25">
      <c r="A122" t="s">
        <v>513</v>
      </c>
      <c r="B122">
        <v>5.2714999999999998E-2</v>
      </c>
      <c r="C122">
        <v>0.13702</v>
      </c>
      <c r="D122">
        <v>0.38469999999999999</v>
      </c>
      <c r="E122">
        <v>0.70059269999999996</v>
      </c>
    </row>
    <row r="123" spans="1:6" x14ac:dyDescent="0.25">
      <c r="A123" t="s">
        <v>515</v>
      </c>
      <c r="B123">
        <v>-0.13341600000000001</v>
      </c>
      <c r="C123">
        <v>0.146761</v>
      </c>
      <c r="D123">
        <v>-0.90910000000000002</v>
      </c>
      <c r="E123">
        <v>0.36371229999999999</v>
      </c>
    </row>
    <row r="124" spans="1:6" x14ac:dyDescent="0.25">
      <c r="A124" t="s">
        <v>516</v>
      </c>
      <c r="B124">
        <v>0.216446</v>
      </c>
      <c r="C124">
        <v>0.148782</v>
      </c>
      <c r="D124">
        <v>1.4548000000000001</v>
      </c>
      <c r="E124">
        <v>0.14630080000000001</v>
      </c>
    </row>
    <row r="125" spans="1:6" x14ac:dyDescent="0.25">
      <c r="A125" t="s">
        <v>517</v>
      </c>
      <c r="B125">
        <v>-0.26377299999999998</v>
      </c>
      <c r="C125">
        <v>0.12639700000000001</v>
      </c>
      <c r="D125">
        <v>-2.0869</v>
      </c>
      <c r="E125">
        <v>3.7362199999999998E-2</v>
      </c>
      <c r="F125" t="s">
        <v>514</v>
      </c>
    </row>
    <row r="126" spans="1:6" x14ac:dyDescent="0.25">
      <c r="A126" t="s">
        <v>518</v>
      </c>
      <c r="B126">
        <v>-0.37632100000000002</v>
      </c>
      <c r="C126">
        <v>0.117854</v>
      </c>
      <c r="D126">
        <v>-3.1930999999999998</v>
      </c>
      <c r="E126">
        <v>1.4881E-3</v>
      </c>
      <c r="F126" t="s">
        <v>510</v>
      </c>
    </row>
    <row r="127" spans="1:6" x14ac:dyDescent="0.25">
      <c r="A127" t="s">
        <v>519</v>
      </c>
      <c r="B127">
        <v>3.1280000000000002E-2</v>
      </c>
      <c r="C127">
        <v>0.100076</v>
      </c>
      <c r="D127">
        <v>0.31259999999999999</v>
      </c>
      <c r="E127">
        <v>0.75473190000000001</v>
      </c>
    </row>
    <row r="128" spans="1:6" x14ac:dyDescent="0.25">
      <c r="A128" t="s">
        <v>553</v>
      </c>
      <c r="B128">
        <v>-0.43486900000000001</v>
      </c>
      <c r="C128">
        <v>0.13316600000000001</v>
      </c>
      <c r="D128">
        <v>-3.2656000000000001</v>
      </c>
      <c r="E128">
        <v>1.1604E-3</v>
      </c>
      <c r="F128" t="s">
        <v>510</v>
      </c>
    </row>
    <row r="129" spans="1:6" x14ac:dyDescent="0.25">
      <c r="A129" t="s">
        <v>554</v>
      </c>
      <c r="B129">
        <v>0.833179</v>
      </c>
      <c r="C129">
        <v>0.25575100000000001</v>
      </c>
      <c r="D129">
        <v>3.2578</v>
      </c>
      <c r="E129">
        <v>1.1923000000000001E-3</v>
      </c>
      <c r="F129" t="s">
        <v>510</v>
      </c>
    </row>
    <row r="130" spans="1:6" x14ac:dyDescent="0.25">
      <c r="A130" t="s">
        <v>555</v>
      </c>
      <c r="B130">
        <v>0.21704999999999999</v>
      </c>
      <c r="C130">
        <v>0.101756</v>
      </c>
      <c r="D130">
        <v>2.1331000000000002</v>
      </c>
      <c r="E130">
        <v>3.3363200000000003E-2</v>
      </c>
      <c r="F130" t="s">
        <v>514</v>
      </c>
    </row>
    <row r="131" spans="1:6" x14ac:dyDescent="0.25">
      <c r="A131" t="s">
        <v>523</v>
      </c>
      <c r="B131">
        <v>-0.52705100000000005</v>
      </c>
      <c r="C131">
        <v>0.160075</v>
      </c>
      <c r="D131">
        <v>-3.2925</v>
      </c>
      <c r="E131">
        <v>1.0568000000000001E-3</v>
      </c>
      <c r="F131" t="s">
        <v>510</v>
      </c>
    </row>
    <row r="132" spans="1:6" x14ac:dyDescent="0.25">
      <c r="A132" t="s">
        <v>551</v>
      </c>
      <c r="B132">
        <v>-0.17344899999999999</v>
      </c>
      <c r="C132">
        <v>5.5663999999999998E-2</v>
      </c>
      <c r="D132">
        <v>-3.1160000000000001</v>
      </c>
      <c r="E132">
        <v>1.9291E-3</v>
      </c>
      <c r="F132" t="s">
        <v>510</v>
      </c>
    </row>
    <row r="133" spans="1:6" x14ac:dyDescent="0.25">
      <c r="A133" t="s">
        <v>548</v>
      </c>
      <c r="B133">
        <v>0.50907000000000002</v>
      </c>
      <c r="C133">
        <v>0.122363</v>
      </c>
      <c r="D133">
        <v>4.1603000000000003</v>
      </c>
      <c r="E133" s="1">
        <v>3.6879999999999999E-5</v>
      </c>
      <c r="F133" t="s">
        <v>512</v>
      </c>
    </row>
    <row r="134" spans="1:6" x14ac:dyDescent="0.25">
      <c r="A134" t="s">
        <v>527</v>
      </c>
      <c r="B134">
        <v>-0.97219100000000003</v>
      </c>
      <c r="C134">
        <v>0.20232900000000001</v>
      </c>
      <c r="D134">
        <v>-4.8049999999999997</v>
      </c>
      <c r="E134" s="1">
        <v>1.9999999999999999E-6</v>
      </c>
      <c r="F134" t="s">
        <v>512</v>
      </c>
    </row>
    <row r="135" spans="1:6" x14ac:dyDescent="0.25">
      <c r="A135" t="s">
        <v>528</v>
      </c>
      <c r="B135">
        <v>-0.53587700000000005</v>
      </c>
      <c r="C135">
        <v>0.12678500000000001</v>
      </c>
      <c r="D135">
        <v>-4.2267000000000001</v>
      </c>
      <c r="E135" s="1">
        <v>2.7780000000000002E-5</v>
      </c>
      <c r="F135" t="s">
        <v>512</v>
      </c>
    </row>
    <row r="136" spans="1:6" x14ac:dyDescent="0.25">
      <c r="A136" t="s">
        <v>37</v>
      </c>
    </row>
    <row r="137" spans="1:6" x14ac:dyDescent="0.25">
      <c r="A137" t="s">
        <v>38</v>
      </c>
    </row>
    <row r="139" spans="1:6" x14ac:dyDescent="0.25">
      <c r="A139" t="s">
        <v>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2A3A4-01C6-4046-9B74-33A45B2AB33E}">
  <dimension ref="A1:F141"/>
  <sheetViews>
    <sheetView topLeftCell="A106" workbookViewId="0">
      <selection activeCell="A120" sqref="A120:A137"/>
    </sheetView>
  </sheetViews>
  <sheetFormatPr defaultRowHeight="15" x14ac:dyDescent="0.25"/>
  <sheetData>
    <row r="1" spans="1:1" x14ac:dyDescent="0.25">
      <c r="A1" t="s">
        <v>317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318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319</v>
      </c>
    </row>
    <row r="13" spans="1:1" x14ac:dyDescent="0.25">
      <c r="A13" t="s">
        <v>320</v>
      </c>
    </row>
    <row r="14" spans="1:1" x14ac:dyDescent="0.25">
      <c r="A14" t="s">
        <v>321</v>
      </c>
    </row>
    <row r="16" spans="1:1" x14ac:dyDescent="0.25">
      <c r="A16" t="s">
        <v>322</v>
      </c>
    </row>
    <row r="17" spans="1:1" x14ac:dyDescent="0.25">
      <c r="A17" t="s">
        <v>323</v>
      </c>
    </row>
    <row r="18" spans="1:1" x14ac:dyDescent="0.25">
      <c r="A18" t="s">
        <v>324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325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326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98</v>
      </c>
    </row>
    <row r="38" spans="1:1" x14ac:dyDescent="0.25">
      <c r="A38" t="s">
        <v>327</v>
      </c>
    </row>
    <row r="39" spans="1:1" x14ac:dyDescent="0.25">
      <c r="A39" t="s">
        <v>328</v>
      </c>
    </row>
    <row r="40" spans="1:1" x14ac:dyDescent="0.25">
      <c r="A40" t="s">
        <v>329</v>
      </c>
    </row>
    <row r="41" spans="1:1" x14ac:dyDescent="0.25">
      <c r="A41" t="s">
        <v>330</v>
      </c>
    </row>
    <row r="42" spans="1:1" x14ac:dyDescent="0.25">
      <c r="A42" t="s">
        <v>331</v>
      </c>
    </row>
    <row r="43" spans="1:1" x14ac:dyDescent="0.25">
      <c r="A43" t="s">
        <v>332</v>
      </c>
    </row>
    <row r="44" spans="1:1" x14ac:dyDescent="0.25">
      <c r="A44" t="s">
        <v>333</v>
      </c>
    </row>
    <row r="45" spans="1:1" x14ac:dyDescent="0.25">
      <c r="A45" t="s">
        <v>334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335</v>
      </c>
    </row>
    <row r="50" spans="1:6" x14ac:dyDescent="0.25">
      <c r="A50" t="s">
        <v>336</v>
      </c>
    </row>
    <row r="51" spans="1:6" x14ac:dyDescent="0.25">
      <c r="A51" t="s">
        <v>337</v>
      </c>
    </row>
    <row r="53" spans="1:6" x14ac:dyDescent="0.25">
      <c r="A53" t="s">
        <v>338</v>
      </c>
    </row>
    <row r="54" spans="1:6" x14ac:dyDescent="0.25">
      <c r="A54" t="s">
        <v>339</v>
      </c>
    </row>
    <row r="55" spans="1:6" x14ac:dyDescent="0.25">
      <c r="A55" t="s">
        <v>340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-0.25898399999999999</v>
      </c>
      <c r="C63">
        <v>9.307E-2</v>
      </c>
      <c r="D63">
        <v>-2.7827000000000002</v>
      </c>
      <c r="E63">
        <v>5.574E-3</v>
      </c>
      <c r="F63" t="s">
        <v>510</v>
      </c>
    </row>
    <row r="64" spans="1:6" x14ac:dyDescent="0.25">
      <c r="A64" t="s">
        <v>511</v>
      </c>
      <c r="B64">
        <v>-0.106242</v>
      </c>
      <c r="C64">
        <v>9.4894000000000006E-2</v>
      </c>
      <c r="D64">
        <v>-1.1195999999999999</v>
      </c>
      <c r="E64">
        <v>0.263374</v>
      </c>
    </row>
    <row r="65" spans="1:6" x14ac:dyDescent="0.25">
      <c r="A65" t="s">
        <v>513</v>
      </c>
      <c r="B65">
        <v>0.112301</v>
      </c>
      <c r="C65">
        <v>0.12629399999999999</v>
      </c>
      <c r="D65">
        <v>0.88919999999999999</v>
      </c>
      <c r="E65">
        <v>0.37427899999999997</v>
      </c>
    </row>
    <row r="66" spans="1:6" x14ac:dyDescent="0.25">
      <c r="A66" t="s">
        <v>515</v>
      </c>
      <c r="B66">
        <v>0.18817</v>
      </c>
      <c r="C66">
        <v>0.137687</v>
      </c>
      <c r="D66">
        <v>1.3667</v>
      </c>
      <c r="E66">
        <v>0.17228599999999999</v>
      </c>
    </row>
    <row r="67" spans="1:6" x14ac:dyDescent="0.25">
      <c r="A67" t="s">
        <v>516</v>
      </c>
      <c r="B67">
        <v>0.13744799999999999</v>
      </c>
      <c r="C67">
        <v>0.13708799999999999</v>
      </c>
      <c r="D67">
        <v>1.0025999999999999</v>
      </c>
      <c r="E67">
        <v>0.31647399999999998</v>
      </c>
    </row>
    <row r="68" spans="1:6" x14ac:dyDescent="0.25">
      <c r="A68" t="s">
        <v>517</v>
      </c>
      <c r="B68">
        <v>-0.213255</v>
      </c>
      <c r="C68">
        <v>0.115512</v>
      </c>
      <c r="D68">
        <v>-1.8462000000000001</v>
      </c>
      <c r="E68">
        <v>6.5396999999999997E-2</v>
      </c>
      <c r="F68" t="s">
        <v>520</v>
      </c>
    </row>
    <row r="69" spans="1:6" x14ac:dyDescent="0.25">
      <c r="A69" t="s">
        <v>518</v>
      </c>
      <c r="B69">
        <v>-0.25824200000000003</v>
      </c>
      <c r="C69">
        <v>0.10932600000000001</v>
      </c>
      <c r="D69">
        <v>-2.3620999999999999</v>
      </c>
      <c r="E69">
        <v>1.8513000000000002E-2</v>
      </c>
      <c r="F69" t="s">
        <v>514</v>
      </c>
    </row>
    <row r="70" spans="1:6" x14ac:dyDescent="0.25">
      <c r="A70" t="s">
        <v>519</v>
      </c>
      <c r="B70">
        <v>5.6483999999999999E-2</v>
      </c>
      <c r="C70">
        <v>9.2870999999999995E-2</v>
      </c>
      <c r="D70">
        <v>0.60819999999999996</v>
      </c>
      <c r="E70">
        <v>0.54330400000000001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341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326</v>
      </c>
    </row>
    <row r="80" spans="1:6" x14ac:dyDescent="0.25">
      <c r="A80" t="s">
        <v>18</v>
      </c>
    </row>
    <row r="81" spans="1:1" x14ac:dyDescent="0.25">
      <c r="A81" t="s">
        <v>342</v>
      </c>
    </row>
    <row r="82" spans="1:1" x14ac:dyDescent="0.25">
      <c r="A82" t="s">
        <v>343</v>
      </c>
    </row>
    <row r="83" spans="1:1" x14ac:dyDescent="0.25">
      <c r="A83" t="s">
        <v>344</v>
      </c>
    </row>
    <row r="85" spans="1:1" x14ac:dyDescent="0.25">
      <c r="A85" t="s">
        <v>20</v>
      </c>
    </row>
    <row r="86" spans="1:1" x14ac:dyDescent="0.25">
      <c r="A86" t="s">
        <v>345</v>
      </c>
    </row>
    <row r="87" spans="1:1" x14ac:dyDescent="0.25">
      <c r="A87" t="s">
        <v>346</v>
      </c>
    </row>
    <row r="88" spans="1:1" x14ac:dyDescent="0.25">
      <c r="A88" t="s">
        <v>347</v>
      </c>
    </row>
    <row r="89" spans="1:1" x14ac:dyDescent="0.25">
      <c r="A89" t="s">
        <v>348</v>
      </c>
    </row>
    <row r="90" spans="1:1" x14ac:dyDescent="0.25">
      <c r="A90" t="s">
        <v>349</v>
      </c>
    </row>
    <row r="91" spans="1:1" x14ac:dyDescent="0.25">
      <c r="A91" t="s">
        <v>350</v>
      </c>
    </row>
    <row r="92" spans="1:1" x14ac:dyDescent="0.25">
      <c r="A92" t="s">
        <v>351</v>
      </c>
    </row>
    <row r="93" spans="1:1" x14ac:dyDescent="0.25">
      <c r="A93" t="s">
        <v>352</v>
      </c>
    </row>
    <row r="94" spans="1:1" x14ac:dyDescent="0.25">
      <c r="A94" t="s">
        <v>353</v>
      </c>
    </row>
    <row r="95" spans="1:1" x14ac:dyDescent="0.25">
      <c r="A95" t="s">
        <v>354</v>
      </c>
    </row>
    <row r="96" spans="1:1" x14ac:dyDescent="0.25">
      <c r="A96" t="s">
        <v>355</v>
      </c>
    </row>
    <row r="97" spans="1:1" x14ac:dyDescent="0.25">
      <c r="A97" t="s">
        <v>356</v>
      </c>
    </row>
    <row r="98" spans="1:1" x14ac:dyDescent="0.25">
      <c r="A98" t="s">
        <v>357</v>
      </c>
    </row>
    <row r="99" spans="1:1" x14ac:dyDescent="0.25">
      <c r="A99" t="s">
        <v>358</v>
      </c>
    </row>
    <row r="100" spans="1:1" x14ac:dyDescent="0.25">
      <c r="A100" t="s">
        <v>359</v>
      </c>
    </row>
    <row r="101" spans="1:1" x14ac:dyDescent="0.25">
      <c r="A101" t="s">
        <v>360</v>
      </c>
    </row>
    <row r="102" spans="1:1" x14ac:dyDescent="0.25">
      <c r="A102" t="s">
        <v>361</v>
      </c>
    </row>
    <row r="103" spans="1:1" x14ac:dyDescent="0.25">
      <c r="A103" t="s">
        <v>362</v>
      </c>
    </row>
    <row r="105" spans="1:1" x14ac:dyDescent="0.25">
      <c r="A105" t="s">
        <v>5</v>
      </c>
    </row>
    <row r="106" spans="1:1" x14ac:dyDescent="0.25">
      <c r="A106" t="s">
        <v>30</v>
      </c>
    </row>
    <row r="107" spans="1:1" x14ac:dyDescent="0.25">
      <c r="A107" t="s">
        <v>363</v>
      </c>
    </row>
    <row r="108" spans="1:1" x14ac:dyDescent="0.25">
      <c r="A108" t="s">
        <v>364</v>
      </c>
    </row>
    <row r="109" spans="1:1" x14ac:dyDescent="0.25">
      <c r="A109" t="s">
        <v>365</v>
      </c>
    </row>
    <row r="111" spans="1:1" x14ac:dyDescent="0.25">
      <c r="A111" t="s">
        <v>366</v>
      </c>
    </row>
    <row r="112" spans="1:1" x14ac:dyDescent="0.25">
      <c r="A112" t="s">
        <v>367</v>
      </c>
    </row>
    <row r="113" spans="1:6" x14ac:dyDescent="0.25">
      <c r="A113" t="s">
        <v>368</v>
      </c>
    </row>
    <row r="115" spans="1:6" x14ac:dyDescent="0.25">
      <c r="A115" t="s">
        <v>1</v>
      </c>
    </row>
    <row r="118" spans="1:6" x14ac:dyDescent="0.25">
      <c r="A118" t="s">
        <v>13</v>
      </c>
    </row>
    <row r="120" spans="1:6" x14ac:dyDescent="0.25">
      <c r="B120" t="s">
        <v>507</v>
      </c>
      <c r="C120" t="s">
        <v>505</v>
      </c>
      <c r="D120" t="s">
        <v>506</v>
      </c>
      <c r="E120" t="s">
        <v>508</v>
      </c>
    </row>
    <row r="121" spans="1:6" x14ac:dyDescent="0.25">
      <c r="A121" t="s">
        <v>509</v>
      </c>
      <c r="B121">
        <v>-0.24937699999999999</v>
      </c>
      <c r="C121">
        <v>9.4409000000000007E-2</v>
      </c>
      <c r="D121">
        <v>-2.6415000000000002</v>
      </c>
      <c r="E121">
        <v>8.4910000000000003E-3</v>
      </c>
      <c r="F121" t="s">
        <v>510</v>
      </c>
    </row>
    <row r="122" spans="1:6" x14ac:dyDescent="0.25">
      <c r="A122" t="s">
        <v>511</v>
      </c>
      <c r="B122">
        <v>-8.9704000000000006E-2</v>
      </c>
      <c r="C122">
        <v>9.6765000000000004E-2</v>
      </c>
      <c r="D122">
        <v>-0.92700000000000005</v>
      </c>
      <c r="E122">
        <v>0.35431499999999999</v>
      </c>
    </row>
    <row r="123" spans="1:6" x14ac:dyDescent="0.25">
      <c r="A123" t="s">
        <v>513</v>
      </c>
      <c r="B123">
        <v>0.120847</v>
      </c>
      <c r="C123">
        <v>0.12864999999999999</v>
      </c>
      <c r="D123">
        <v>0.93940000000000001</v>
      </c>
      <c r="E123">
        <v>0.347964</v>
      </c>
    </row>
    <row r="124" spans="1:6" x14ac:dyDescent="0.25">
      <c r="A124" t="s">
        <v>515</v>
      </c>
      <c r="B124">
        <v>0.24540500000000001</v>
      </c>
      <c r="C124">
        <v>0.13971800000000001</v>
      </c>
      <c r="D124">
        <v>1.7564</v>
      </c>
      <c r="E124">
        <v>7.9573000000000005E-2</v>
      </c>
      <c r="F124" t="s">
        <v>520</v>
      </c>
    </row>
    <row r="125" spans="1:6" x14ac:dyDescent="0.25">
      <c r="A125" t="s">
        <v>516</v>
      </c>
      <c r="B125">
        <v>0.167104</v>
      </c>
      <c r="C125">
        <v>0.139487</v>
      </c>
      <c r="D125">
        <v>1.198</v>
      </c>
      <c r="E125">
        <v>0.23144100000000001</v>
      </c>
    </row>
    <row r="126" spans="1:6" x14ac:dyDescent="0.25">
      <c r="A126" t="s">
        <v>517</v>
      </c>
      <c r="B126">
        <v>-0.21629499999999999</v>
      </c>
      <c r="C126">
        <v>0.116817</v>
      </c>
      <c r="D126">
        <v>-1.8515999999999999</v>
      </c>
      <c r="E126">
        <v>6.4626000000000003E-2</v>
      </c>
      <c r="F126" t="s">
        <v>520</v>
      </c>
    </row>
    <row r="127" spans="1:6" x14ac:dyDescent="0.25">
      <c r="A127" t="s">
        <v>518</v>
      </c>
      <c r="B127">
        <v>-0.26497799999999999</v>
      </c>
      <c r="C127">
        <v>0.11078399999999999</v>
      </c>
      <c r="D127">
        <v>-2.3917999999999999</v>
      </c>
      <c r="E127">
        <v>1.7100000000000001E-2</v>
      </c>
      <c r="F127" t="s">
        <v>514</v>
      </c>
    </row>
    <row r="128" spans="1:6" x14ac:dyDescent="0.25">
      <c r="A128" t="s">
        <v>519</v>
      </c>
      <c r="B128">
        <v>5.7258000000000003E-2</v>
      </c>
      <c r="C128">
        <v>9.3992000000000006E-2</v>
      </c>
      <c r="D128">
        <v>0.60919999999999996</v>
      </c>
      <c r="E128">
        <v>0.54265600000000003</v>
      </c>
    </row>
    <row r="129" spans="1:6" x14ac:dyDescent="0.25">
      <c r="A129" t="s">
        <v>556</v>
      </c>
      <c r="B129">
        <v>0.32883299999999999</v>
      </c>
      <c r="C129">
        <v>0.173064</v>
      </c>
      <c r="D129">
        <v>1.9000999999999999</v>
      </c>
      <c r="E129">
        <v>5.7949000000000001E-2</v>
      </c>
      <c r="F129" t="s">
        <v>520</v>
      </c>
    </row>
    <row r="130" spans="1:6" x14ac:dyDescent="0.25">
      <c r="A130" t="s">
        <v>557</v>
      </c>
      <c r="B130">
        <v>-0.212538</v>
      </c>
      <c r="C130">
        <v>0.111385</v>
      </c>
      <c r="D130">
        <v>-1.9080999999999999</v>
      </c>
      <c r="E130">
        <v>5.6896000000000002E-2</v>
      </c>
      <c r="F130" t="s">
        <v>520</v>
      </c>
    </row>
    <row r="131" spans="1:6" x14ac:dyDescent="0.25">
      <c r="A131" t="s">
        <v>558</v>
      </c>
      <c r="B131">
        <v>-0.106623</v>
      </c>
      <c r="C131">
        <v>3.4698E-2</v>
      </c>
      <c r="D131">
        <v>-3.0729000000000002</v>
      </c>
      <c r="E131">
        <v>2.2260000000000001E-3</v>
      </c>
      <c r="F131" t="s">
        <v>510</v>
      </c>
    </row>
    <row r="132" spans="1:6" x14ac:dyDescent="0.25">
      <c r="A132" t="s">
        <v>551</v>
      </c>
      <c r="B132">
        <v>0.116645</v>
      </c>
      <c r="C132">
        <v>5.5246000000000003E-2</v>
      </c>
      <c r="D132">
        <v>2.1114000000000002</v>
      </c>
      <c r="E132">
        <v>3.5193000000000002E-2</v>
      </c>
      <c r="F132" t="s">
        <v>514</v>
      </c>
    </row>
    <row r="133" spans="1:6" x14ac:dyDescent="0.25">
      <c r="A133" t="s">
        <v>560</v>
      </c>
      <c r="B133">
        <v>0.46778199999999998</v>
      </c>
      <c r="C133">
        <v>0.14276700000000001</v>
      </c>
      <c r="D133">
        <v>3.2765</v>
      </c>
      <c r="E133">
        <v>1.1169999999999999E-3</v>
      </c>
      <c r="F133" t="s">
        <v>510</v>
      </c>
    </row>
    <row r="134" spans="1:6" x14ac:dyDescent="0.25">
      <c r="A134" t="s">
        <v>559</v>
      </c>
      <c r="B134">
        <v>0.18351200000000001</v>
      </c>
      <c r="C134">
        <v>0.10487100000000001</v>
      </c>
      <c r="D134">
        <v>1.7499</v>
      </c>
      <c r="E134">
        <v>8.0698000000000006E-2</v>
      </c>
      <c r="F134" t="s">
        <v>520</v>
      </c>
    </row>
    <row r="135" spans="1:6" x14ac:dyDescent="0.25">
      <c r="A135" t="s">
        <v>548</v>
      </c>
      <c r="B135">
        <v>-0.228828</v>
      </c>
      <c r="C135">
        <v>0.108671</v>
      </c>
      <c r="D135">
        <v>-2.1057000000000001</v>
      </c>
      <c r="E135">
        <v>3.5685000000000001E-2</v>
      </c>
      <c r="F135" t="s">
        <v>514</v>
      </c>
    </row>
    <row r="136" spans="1:6" x14ac:dyDescent="0.25">
      <c r="A136" t="s">
        <v>549</v>
      </c>
      <c r="B136">
        <v>-0.18421599999999999</v>
      </c>
      <c r="C136">
        <v>0.108626</v>
      </c>
      <c r="D136">
        <v>-1.6959</v>
      </c>
      <c r="E136">
        <v>9.0478000000000003E-2</v>
      </c>
      <c r="F136" t="s">
        <v>520</v>
      </c>
    </row>
    <row r="137" spans="1:6" x14ac:dyDescent="0.25">
      <c r="A137" t="s">
        <v>529</v>
      </c>
      <c r="B137">
        <v>0.39158500000000002</v>
      </c>
      <c r="C137">
        <v>0.21889500000000001</v>
      </c>
      <c r="D137">
        <v>1.7888999999999999</v>
      </c>
      <c r="E137">
        <v>7.4179999999999996E-2</v>
      </c>
      <c r="F137" t="s">
        <v>520</v>
      </c>
    </row>
    <row r="138" spans="1:6" x14ac:dyDescent="0.25">
      <c r="A138" t="s">
        <v>37</v>
      </c>
    </row>
    <row r="139" spans="1:6" x14ac:dyDescent="0.25">
      <c r="A139" t="s">
        <v>38</v>
      </c>
    </row>
    <row r="141" spans="1:6" x14ac:dyDescent="0.25">
      <c r="A141" t="s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176E-F47C-4481-8029-D1F6D02793D3}">
  <dimension ref="A1:F144"/>
  <sheetViews>
    <sheetView topLeftCell="A112" workbookViewId="0">
      <selection activeCell="A122" sqref="A122:A140"/>
    </sheetView>
  </sheetViews>
  <sheetFormatPr defaultRowHeight="15" x14ac:dyDescent="0.25"/>
  <sheetData>
    <row r="1" spans="1:1" x14ac:dyDescent="0.25">
      <c r="A1" t="s">
        <v>369</v>
      </c>
    </row>
    <row r="3" spans="1:1" x14ac:dyDescent="0.25">
      <c r="A3" t="s">
        <v>1</v>
      </c>
    </row>
    <row r="5" spans="1:1" x14ac:dyDescent="0.25">
      <c r="A5" t="s">
        <v>2</v>
      </c>
    </row>
    <row r="6" spans="1:1" x14ac:dyDescent="0.25">
      <c r="A6" t="s">
        <v>370</v>
      </c>
    </row>
    <row r="8" spans="1:1" x14ac:dyDescent="0.25">
      <c r="A8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371</v>
      </c>
    </row>
    <row r="13" spans="1:1" x14ac:dyDescent="0.25">
      <c r="A13" t="s">
        <v>372</v>
      </c>
    </row>
    <row r="14" spans="1:1" x14ac:dyDescent="0.25">
      <c r="A14" t="s">
        <v>373</v>
      </c>
    </row>
    <row r="16" spans="1:1" x14ac:dyDescent="0.25">
      <c r="A16" t="s">
        <v>374</v>
      </c>
    </row>
    <row r="17" spans="1:1" x14ac:dyDescent="0.25">
      <c r="A17" t="s">
        <v>375</v>
      </c>
    </row>
    <row r="18" spans="1:1" x14ac:dyDescent="0.25">
      <c r="A18" t="s">
        <v>376</v>
      </c>
    </row>
    <row r="20" spans="1:1" x14ac:dyDescent="0.25">
      <c r="A20" t="s">
        <v>1</v>
      </c>
    </row>
    <row r="23" spans="1:1" x14ac:dyDescent="0.25">
      <c r="A23" t="s">
        <v>13</v>
      </c>
    </row>
    <row r="25" spans="1:1" x14ac:dyDescent="0.25">
      <c r="A25" t="s">
        <v>14</v>
      </c>
    </row>
    <row r="27" spans="1:1" x14ac:dyDescent="0.25">
      <c r="A27" t="s">
        <v>377</v>
      </c>
    </row>
    <row r="29" spans="1:1" x14ac:dyDescent="0.25">
      <c r="A29" t="s">
        <v>1</v>
      </c>
    </row>
    <row r="31" spans="1:1" x14ac:dyDescent="0.25">
      <c r="A31" t="s">
        <v>2</v>
      </c>
    </row>
    <row r="32" spans="1:1" x14ac:dyDescent="0.25">
      <c r="A32" t="s">
        <v>378</v>
      </c>
    </row>
    <row r="33" spans="1:1" x14ac:dyDescent="0.25">
      <c r="A33" t="s">
        <v>18</v>
      </c>
    </row>
    <row r="34" spans="1:1" x14ac:dyDescent="0.25">
      <c r="A34" t="s">
        <v>19</v>
      </c>
    </row>
    <row r="36" spans="1:1" x14ac:dyDescent="0.25">
      <c r="A36" t="s">
        <v>20</v>
      </c>
    </row>
    <row r="37" spans="1:1" x14ac:dyDescent="0.25">
      <c r="A37" t="s">
        <v>98</v>
      </c>
    </row>
    <row r="38" spans="1:1" x14ac:dyDescent="0.25">
      <c r="A38" t="s">
        <v>379</v>
      </c>
    </row>
    <row r="39" spans="1:1" x14ac:dyDescent="0.25">
      <c r="A39" t="s">
        <v>380</v>
      </c>
    </row>
    <row r="40" spans="1:1" x14ac:dyDescent="0.25">
      <c r="A40" t="s">
        <v>381</v>
      </c>
    </row>
    <row r="41" spans="1:1" x14ac:dyDescent="0.25">
      <c r="A41" t="s">
        <v>382</v>
      </c>
    </row>
    <row r="42" spans="1:1" x14ac:dyDescent="0.25">
      <c r="A42" t="s">
        <v>383</v>
      </c>
    </row>
    <row r="43" spans="1:1" x14ac:dyDescent="0.25">
      <c r="A43" t="s">
        <v>384</v>
      </c>
    </row>
    <row r="44" spans="1:1" x14ac:dyDescent="0.25">
      <c r="A44" t="s">
        <v>385</v>
      </c>
    </row>
    <row r="45" spans="1:1" x14ac:dyDescent="0.25">
      <c r="A45" t="s">
        <v>386</v>
      </c>
    </row>
    <row r="47" spans="1:1" x14ac:dyDescent="0.25">
      <c r="A47" t="s">
        <v>5</v>
      </c>
    </row>
    <row r="48" spans="1:1" x14ac:dyDescent="0.25">
      <c r="A48" t="s">
        <v>30</v>
      </c>
    </row>
    <row r="49" spans="1:6" x14ac:dyDescent="0.25">
      <c r="A49" t="s">
        <v>387</v>
      </c>
    </row>
    <row r="50" spans="1:6" x14ac:dyDescent="0.25">
      <c r="A50" t="s">
        <v>388</v>
      </c>
    </row>
    <row r="51" spans="1:6" x14ac:dyDescent="0.25">
      <c r="A51" t="s">
        <v>389</v>
      </c>
    </row>
    <row r="53" spans="1:6" x14ac:dyDescent="0.25">
      <c r="A53" t="s">
        <v>390</v>
      </c>
    </row>
    <row r="54" spans="1:6" x14ac:dyDescent="0.25">
      <c r="A54" t="s">
        <v>391</v>
      </c>
    </row>
    <row r="55" spans="1:6" x14ac:dyDescent="0.25">
      <c r="A55" t="s">
        <v>392</v>
      </c>
    </row>
    <row r="57" spans="1:6" x14ac:dyDescent="0.25">
      <c r="A57" t="s">
        <v>1</v>
      </c>
    </row>
    <row r="60" spans="1:6" x14ac:dyDescent="0.25">
      <c r="A60" t="s">
        <v>13</v>
      </c>
    </row>
    <row r="62" spans="1:6" x14ac:dyDescent="0.25">
      <c r="B62" t="s">
        <v>507</v>
      </c>
      <c r="C62" t="s">
        <v>505</v>
      </c>
      <c r="D62" t="s">
        <v>506</v>
      </c>
      <c r="E62" t="s">
        <v>508</v>
      </c>
    </row>
    <row r="63" spans="1:6" x14ac:dyDescent="0.25">
      <c r="A63" t="s">
        <v>509</v>
      </c>
      <c r="B63">
        <v>-0.284829</v>
      </c>
      <c r="C63">
        <v>9.2172000000000004E-2</v>
      </c>
      <c r="D63">
        <v>-3.0901999999999998</v>
      </c>
      <c r="E63">
        <v>2.0999999999999999E-3</v>
      </c>
      <c r="F63" t="s">
        <v>510</v>
      </c>
    </row>
    <row r="64" spans="1:6" x14ac:dyDescent="0.25">
      <c r="A64" t="s">
        <v>511</v>
      </c>
      <c r="B64">
        <v>9.7282999999999994E-2</v>
      </c>
      <c r="C64">
        <v>9.3870999999999996E-2</v>
      </c>
      <c r="D64">
        <v>1.0363</v>
      </c>
      <c r="E64">
        <v>0.30048999999999998</v>
      </c>
    </row>
    <row r="65" spans="1:6" x14ac:dyDescent="0.25">
      <c r="A65" t="s">
        <v>513</v>
      </c>
      <c r="B65">
        <v>0.110128</v>
      </c>
      <c r="C65">
        <v>0.12520500000000001</v>
      </c>
      <c r="D65">
        <v>0.87960000000000005</v>
      </c>
      <c r="E65">
        <v>0.379467</v>
      </c>
    </row>
    <row r="66" spans="1:6" x14ac:dyDescent="0.25">
      <c r="A66" t="s">
        <v>515</v>
      </c>
      <c r="B66">
        <v>-0.114093</v>
      </c>
      <c r="C66">
        <v>0.13613900000000001</v>
      </c>
      <c r="D66">
        <v>-0.83809999999999996</v>
      </c>
      <c r="E66">
        <v>0.40235700000000002</v>
      </c>
    </row>
    <row r="67" spans="1:6" x14ac:dyDescent="0.25">
      <c r="A67" t="s">
        <v>516</v>
      </c>
      <c r="B67">
        <v>-6.4577999999999997E-2</v>
      </c>
      <c r="C67">
        <v>0.13578299999999999</v>
      </c>
      <c r="D67">
        <v>-0.47560000000000002</v>
      </c>
      <c r="E67">
        <v>0.634548</v>
      </c>
    </row>
    <row r="68" spans="1:6" x14ac:dyDescent="0.25">
      <c r="A68" t="s">
        <v>517</v>
      </c>
      <c r="B68">
        <v>-0.18904199999999999</v>
      </c>
      <c r="C68">
        <v>0.11436300000000001</v>
      </c>
      <c r="D68">
        <v>-1.653</v>
      </c>
      <c r="E68">
        <v>9.8894999999999997E-2</v>
      </c>
      <c r="F68" t="s">
        <v>520</v>
      </c>
    </row>
    <row r="69" spans="1:6" x14ac:dyDescent="0.25">
      <c r="A69" t="s">
        <v>518</v>
      </c>
      <c r="B69">
        <v>-0.28672399999999998</v>
      </c>
      <c r="C69">
        <v>0.108167</v>
      </c>
      <c r="D69">
        <v>-2.6507999999999998</v>
      </c>
      <c r="E69">
        <v>8.2590000000000007E-3</v>
      </c>
      <c r="F69" t="s">
        <v>510</v>
      </c>
    </row>
    <row r="70" spans="1:6" x14ac:dyDescent="0.25">
      <c r="A70" t="s">
        <v>519</v>
      </c>
      <c r="B70">
        <v>-2.5825000000000001E-2</v>
      </c>
      <c r="C70">
        <v>9.1886999999999996E-2</v>
      </c>
      <c r="D70">
        <v>-0.28110000000000002</v>
      </c>
      <c r="E70">
        <v>0.77877399999999997</v>
      </c>
    </row>
    <row r="71" spans="1:6" x14ac:dyDescent="0.25">
      <c r="A71" t="s">
        <v>37</v>
      </c>
    </row>
    <row r="72" spans="1:6" x14ac:dyDescent="0.25">
      <c r="A72" t="s">
        <v>38</v>
      </c>
    </row>
    <row r="74" spans="1:6" x14ac:dyDescent="0.25">
      <c r="A74" t="s">
        <v>393</v>
      </c>
    </row>
    <row r="76" spans="1:6" x14ac:dyDescent="0.25">
      <c r="A76" t="s">
        <v>1</v>
      </c>
    </row>
    <row r="78" spans="1:6" x14ac:dyDescent="0.25">
      <c r="A78" t="s">
        <v>2</v>
      </c>
    </row>
    <row r="79" spans="1:6" x14ac:dyDescent="0.25">
      <c r="A79" t="s">
        <v>378</v>
      </c>
    </row>
    <row r="80" spans="1:6" x14ac:dyDescent="0.25">
      <c r="A80" t="s">
        <v>18</v>
      </c>
    </row>
    <row r="81" spans="1:1" x14ac:dyDescent="0.25">
      <c r="A81" t="s">
        <v>394</v>
      </c>
    </row>
    <row r="82" spans="1:1" x14ac:dyDescent="0.25">
      <c r="A82" t="s">
        <v>395</v>
      </c>
    </row>
    <row r="83" spans="1:1" x14ac:dyDescent="0.25">
      <c r="A83" t="s">
        <v>242</v>
      </c>
    </row>
    <row r="84" spans="1:1" x14ac:dyDescent="0.25">
      <c r="A84" t="s">
        <v>243</v>
      </c>
    </row>
    <row r="86" spans="1:1" x14ac:dyDescent="0.25">
      <c r="A86" t="s">
        <v>20</v>
      </c>
    </row>
    <row r="87" spans="1:1" x14ac:dyDescent="0.25">
      <c r="A87" t="s">
        <v>345</v>
      </c>
    </row>
    <row r="88" spans="1:1" x14ac:dyDescent="0.25">
      <c r="A88" t="s">
        <v>396</v>
      </c>
    </row>
    <row r="89" spans="1:1" x14ac:dyDescent="0.25">
      <c r="A89" t="s">
        <v>397</v>
      </c>
    </row>
    <row r="90" spans="1:1" x14ac:dyDescent="0.25">
      <c r="A90" t="s">
        <v>398</v>
      </c>
    </row>
    <row r="91" spans="1:1" x14ac:dyDescent="0.25">
      <c r="A91" t="s">
        <v>399</v>
      </c>
    </row>
    <row r="92" spans="1:1" x14ac:dyDescent="0.25">
      <c r="A92" t="s">
        <v>400</v>
      </c>
    </row>
    <row r="93" spans="1:1" x14ac:dyDescent="0.25">
      <c r="A93" t="s">
        <v>401</v>
      </c>
    </row>
    <row r="94" spans="1:1" x14ac:dyDescent="0.25">
      <c r="A94" t="s">
        <v>402</v>
      </c>
    </row>
    <row r="95" spans="1:1" x14ac:dyDescent="0.25">
      <c r="A95" t="s">
        <v>403</v>
      </c>
    </row>
    <row r="96" spans="1:1" x14ac:dyDescent="0.25">
      <c r="A96" t="s">
        <v>404</v>
      </c>
    </row>
    <row r="97" spans="1:1" x14ac:dyDescent="0.25">
      <c r="A97" t="s">
        <v>405</v>
      </c>
    </row>
    <row r="98" spans="1:1" x14ac:dyDescent="0.25">
      <c r="A98" t="s">
        <v>406</v>
      </c>
    </row>
    <row r="99" spans="1:1" x14ac:dyDescent="0.25">
      <c r="A99" t="s">
        <v>407</v>
      </c>
    </row>
    <row r="100" spans="1:1" x14ac:dyDescent="0.25">
      <c r="A100" t="s">
        <v>408</v>
      </c>
    </row>
    <row r="101" spans="1:1" x14ac:dyDescent="0.25">
      <c r="A101" t="s">
        <v>409</v>
      </c>
    </row>
    <row r="102" spans="1:1" x14ac:dyDescent="0.25">
      <c r="A102" t="s">
        <v>410</v>
      </c>
    </row>
    <row r="103" spans="1:1" x14ac:dyDescent="0.25">
      <c r="A103" t="s">
        <v>411</v>
      </c>
    </row>
    <row r="104" spans="1:1" x14ac:dyDescent="0.25">
      <c r="A104" t="s">
        <v>412</v>
      </c>
    </row>
    <row r="105" spans="1:1" x14ac:dyDescent="0.25">
      <c r="A105" t="s">
        <v>413</v>
      </c>
    </row>
    <row r="107" spans="1:1" x14ac:dyDescent="0.25">
      <c r="A107" t="s">
        <v>5</v>
      </c>
    </row>
    <row r="108" spans="1:1" x14ac:dyDescent="0.25">
      <c r="A108" t="s">
        <v>30</v>
      </c>
    </row>
    <row r="109" spans="1:1" x14ac:dyDescent="0.25">
      <c r="A109" t="s">
        <v>414</v>
      </c>
    </row>
    <row r="110" spans="1:1" x14ac:dyDescent="0.25">
      <c r="A110" t="s">
        <v>415</v>
      </c>
    </row>
    <row r="111" spans="1:1" x14ac:dyDescent="0.25">
      <c r="A111" t="s">
        <v>416</v>
      </c>
    </row>
    <row r="113" spans="1:6" x14ac:dyDescent="0.25">
      <c r="A113" t="s">
        <v>417</v>
      </c>
    </row>
    <row r="114" spans="1:6" x14ac:dyDescent="0.25">
      <c r="A114" t="s">
        <v>418</v>
      </c>
    </row>
    <row r="115" spans="1:6" x14ac:dyDescent="0.25">
      <c r="A115" t="s">
        <v>419</v>
      </c>
    </row>
    <row r="117" spans="1:6" x14ac:dyDescent="0.25">
      <c r="A117" t="s">
        <v>1</v>
      </c>
    </row>
    <row r="120" spans="1:6" x14ac:dyDescent="0.25">
      <c r="A120" t="s">
        <v>13</v>
      </c>
    </row>
    <row r="122" spans="1:6" x14ac:dyDescent="0.25">
      <c r="B122" t="s">
        <v>507</v>
      </c>
      <c r="C122" t="s">
        <v>505</v>
      </c>
      <c r="D122" t="s">
        <v>506</v>
      </c>
      <c r="E122" t="s">
        <v>508</v>
      </c>
    </row>
    <row r="123" spans="1:6" x14ac:dyDescent="0.25">
      <c r="A123" t="s">
        <v>509</v>
      </c>
      <c r="B123">
        <v>-0.30574600000000002</v>
      </c>
      <c r="C123">
        <v>9.3435000000000004E-2</v>
      </c>
      <c r="D123">
        <v>-3.2723</v>
      </c>
      <c r="E123">
        <v>1.134E-3</v>
      </c>
      <c r="F123" t="s">
        <v>510</v>
      </c>
    </row>
    <row r="124" spans="1:6" x14ac:dyDescent="0.25">
      <c r="A124" t="s">
        <v>511</v>
      </c>
      <c r="B124">
        <v>7.5015999999999999E-2</v>
      </c>
      <c r="C124">
        <v>9.5457E-2</v>
      </c>
      <c r="D124">
        <v>0.78590000000000004</v>
      </c>
      <c r="E124">
        <v>0.43228800000000001</v>
      </c>
    </row>
    <row r="125" spans="1:6" x14ac:dyDescent="0.25">
      <c r="A125" t="s">
        <v>513</v>
      </c>
      <c r="B125">
        <v>0.166239</v>
      </c>
      <c r="C125">
        <v>0.127332</v>
      </c>
      <c r="D125">
        <v>1.3056000000000001</v>
      </c>
      <c r="E125">
        <v>0.19225300000000001</v>
      </c>
    </row>
    <row r="126" spans="1:6" x14ac:dyDescent="0.25">
      <c r="A126" t="s">
        <v>515</v>
      </c>
      <c r="B126">
        <v>-0.11996</v>
      </c>
      <c r="C126">
        <v>0.138322</v>
      </c>
      <c r="D126">
        <v>-0.86719999999999997</v>
      </c>
      <c r="E126">
        <v>0.386185</v>
      </c>
    </row>
    <row r="127" spans="1:6" x14ac:dyDescent="0.25">
      <c r="A127" t="s">
        <v>516</v>
      </c>
      <c r="B127">
        <v>-6.8677000000000002E-2</v>
      </c>
      <c r="C127">
        <v>0.13749900000000001</v>
      </c>
      <c r="D127">
        <v>-0.4995</v>
      </c>
      <c r="E127">
        <v>0.61764699999999995</v>
      </c>
    </row>
    <row r="128" spans="1:6" x14ac:dyDescent="0.25">
      <c r="A128" t="s">
        <v>517</v>
      </c>
      <c r="B128">
        <v>-0.24394399999999999</v>
      </c>
      <c r="C128">
        <v>0.116365</v>
      </c>
      <c r="D128">
        <v>-2.0964</v>
      </c>
      <c r="E128">
        <v>3.6506999999999998E-2</v>
      </c>
      <c r="F128" t="s">
        <v>514</v>
      </c>
    </row>
    <row r="129" spans="1:6" x14ac:dyDescent="0.25">
      <c r="A129" t="s">
        <v>518</v>
      </c>
      <c r="B129">
        <v>-0.31681999999999999</v>
      </c>
      <c r="C129">
        <v>0.11025</v>
      </c>
      <c r="D129">
        <v>-2.8736000000000002</v>
      </c>
      <c r="E129">
        <v>4.215E-3</v>
      </c>
      <c r="F129" t="s">
        <v>510</v>
      </c>
    </row>
    <row r="130" spans="1:6" x14ac:dyDescent="0.25">
      <c r="A130" t="s">
        <v>519</v>
      </c>
      <c r="B130">
        <v>1.8078E-2</v>
      </c>
      <c r="C130">
        <v>9.3118999999999993E-2</v>
      </c>
      <c r="D130">
        <v>0.19409999999999999</v>
      </c>
      <c r="E130">
        <v>0.84613799999999995</v>
      </c>
    </row>
    <row r="131" spans="1:6" x14ac:dyDescent="0.25">
      <c r="A131" t="s">
        <v>521</v>
      </c>
      <c r="B131">
        <v>0.169961</v>
      </c>
      <c r="C131">
        <v>0.10044400000000001</v>
      </c>
      <c r="D131">
        <v>1.6920999999999999</v>
      </c>
      <c r="E131">
        <v>9.1197E-2</v>
      </c>
      <c r="F131" t="s">
        <v>520</v>
      </c>
    </row>
    <row r="132" spans="1:6" x14ac:dyDescent="0.25">
      <c r="A132" t="s">
        <v>522</v>
      </c>
      <c r="B132">
        <v>-0.78507099999999996</v>
      </c>
      <c r="C132">
        <v>0.31360100000000002</v>
      </c>
      <c r="D132">
        <v>-2.5034000000000001</v>
      </c>
      <c r="E132">
        <v>1.2591E-2</v>
      </c>
      <c r="F132" t="s">
        <v>514</v>
      </c>
    </row>
    <row r="133" spans="1:6" x14ac:dyDescent="0.25">
      <c r="A133" t="s">
        <v>554</v>
      </c>
      <c r="B133">
        <v>0.43536599999999998</v>
      </c>
      <c r="C133">
        <v>0.21066699999999999</v>
      </c>
      <c r="D133">
        <v>2.0666000000000002</v>
      </c>
      <c r="E133">
        <v>3.9240999999999998E-2</v>
      </c>
      <c r="F133" t="s">
        <v>514</v>
      </c>
    </row>
    <row r="134" spans="1:6" x14ac:dyDescent="0.25">
      <c r="A134" t="s">
        <v>560</v>
      </c>
      <c r="B134">
        <v>0.41999199999999998</v>
      </c>
      <c r="C134">
        <v>0.13511000000000001</v>
      </c>
      <c r="D134">
        <v>3.1084999999999998</v>
      </c>
      <c r="E134">
        <v>1.9780000000000002E-3</v>
      </c>
      <c r="F134" t="s">
        <v>510</v>
      </c>
    </row>
    <row r="135" spans="1:6" x14ac:dyDescent="0.25">
      <c r="A135" t="s">
        <v>559</v>
      </c>
      <c r="B135">
        <v>0.34327999999999997</v>
      </c>
      <c r="C135">
        <v>0.105989</v>
      </c>
      <c r="D135">
        <v>3.2387999999999999</v>
      </c>
      <c r="E135">
        <v>1.273E-3</v>
      </c>
      <c r="F135" t="s">
        <v>510</v>
      </c>
    </row>
    <row r="136" spans="1:6" x14ac:dyDescent="0.25">
      <c r="A136" t="s">
        <v>549</v>
      </c>
      <c r="B136">
        <v>-0.27338299999999999</v>
      </c>
      <c r="C136">
        <v>0.11029700000000001</v>
      </c>
      <c r="D136">
        <v>-2.4786000000000001</v>
      </c>
      <c r="E136">
        <v>1.349E-2</v>
      </c>
      <c r="F136" t="s">
        <v>514</v>
      </c>
    </row>
    <row r="137" spans="1:6" x14ac:dyDescent="0.25">
      <c r="A137" t="s">
        <v>561</v>
      </c>
      <c r="B137">
        <v>-0.25031500000000001</v>
      </c>
      <c r="C137">
        <v>0.123199</v>
      </c>
      <c r="D137">
        <v>-2.0318000000000001</v>
      </c>
      <c r="E137">
        <v>4.2657E-2</v>
      </c>
      <c r="F137" t="s">
        <v>514</v>
      </c>
    </row>
    <row r="138" spans="1:6" x14ac:dyDescent="0.25">
      <c r="A138" t="s">
        <v>527</v>
      </c>
      <c r="B138">
        <v>-0.56146700000000005</v>
      </c>
      <c r="C138">
        <v>0.20815700000000001</v>
      </c>
      <c r="D138">
        <v>-2.6972999999999998</v>
      </c>
      <c r="E138">
        <v>7.2059999999999997E-3</v>
      </c>
      <c r="F138" t="s">
        <v>510</v>
      </c>
    </row>
    <row r="139" spans="1:6" x14ac:dyDescent="0.25">
      <c r="A139" t="s">
        <v>528</v>
      </c>
      <c r="B139">
        <v>-0.221222</v>
      </c>
      <c r="C139">
        <v>0.125223</v>
      </c>
      <c r="D139">
        <v>-1.7665999999999999</v>
      </c>
      <c r="E139">
        <v>7.7850000000000003E-2</v>
      </c>
      <c r="F139" t="s">
        <v>520</v>
      </c>
    </row>
    <row r="140" spans="1:6" x14ac:dyDescent="0.25">
      <c r="A140" t="s">
        <v>552</v>
      </c>
      <c r="B140">
        <v>0.50036599999999998</v>
      </c>
      <c r="C140">
        <v>0.208006</v>
      </c>
      <c r="D140">
        <v>2.4055</v>
      </c>
      <c r="E140">
        <v>1.6479000000000001E-2</v>
      </c>
      <c r="F140" t="s">
        <v>514</v>
      </c>
    </row>
    <row r="141" spans="1:6" x14ac:dyDescent="0.25">
      <c r="A141" t="s">
        <v>37</v>
      </c>
    </row>
    <row r="142" spans="1:6" x14ac:dyDescent="0.25">
      <c r="A142" t="s">
        <v>38</v>
      </c>
    </row>
    <row r="144" spans="1:6" x14ac:dyDescent="0.25">
      <c r="A144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5442-8091-4493-92D1-E3E04589AC4E}">
  <dimension ref="A1:G928"/>
  <sheetViews>
    <sheetView topLeftCell="A898" workbookViewId="0">
      <selection activeCell="A916" sqref="A916"/>
    </sheetView>
  </sheetViews>
  <sheetFormatPr defaultRowHeight="15" x14ac:dyDescent="0.25"/>
  <sheetData>
    <row r="1" spans="1:1" x14ac:dyDescent="0.25">
      <c r="A1" t="s">
        <v>420</v>
      </c>
    </row>
    <row r="2" spans="1:1" x14ac:dyDescent="0.25">
      <c r="A2" t="s">
        <v>421</v>
      </c>
    </row>
    <row r="4" spans="1:1" x14ac:dyDescent="0.25">
      <c r="A4" t="s">
        <v>422</v>
      </c>
    </row>
    <row r="5" spans="1:1" x14ac:dyDescent="0.25">
      <c r="A5" t="s">
        <v>423</v>
      </c>
    </row>
    <row r="6" spans="1:1" x14ac:dyDescent="0.25">
      <c r="A6" t="s">
        <v>424</v>
      </c>
    </row>
    <row r="7" spans="1:1" x14ac:dyDescent="0.25">
      <c r="A7" t="s">
        <v>425</v>
      </c>
    </row>
    <row r="8" spans="1:1" x14ac:dyDescent="0.25">
      <c r="A8" t="s">
        <v>426</v>
      </c>
    </row>
    <row r="9" spans="1:1" x14ac:dyDescent="0.25">
      <c r="A9" t="s">
        <v>425</v>
      </c>
    </row>
    <row r="10" spans="1:1" x14ac:dyDescent="0.25">
      <c r="A10" t="s">
        <v>427</v>
      </c>
    </row>
    <row r="11" spans="1:1" x14ac:dyDescent="0.25">
      <c r="A11" t="s">
        <v>428</v>
      </c>
    </row>
    <row r="12" spans="1:1" x14ac:dyDescent="0.25">
      <c r="A12" t="s">
        <v>429</v>
      </c>
    </row>
    <row r="13" spans="1:1" x14ac:dyDescent="0.25">
      <c r="A13" t="s">
        <v>430</v>
      </c>
    </row>
    <row r="14" spans="1:1" x14ac:dyDescent="0.25">
      <c r="A14" t="s">
        <v>431</v>
      </c>
    </row>
    <row r="15" spans="1:1" x14ac:dyDescent="0.25">
      <c r="A15" t="s">
        <v>432</v>
      </c>
    </row>
    <row r="16" spans="1:1" x14ac:dyDescent="0.25">
      <c r="A16" t="s">
        <v>433</v>
      </c>
    </row>
    <row r="17" spans="1:1" x14ac:dyDescent="0.25">
      <c r="A17" t="s">
        <v>434</v>
      </c>
    </row>
    <row r="19" spans="1:1" x14ac:dyDescent="0.25">
      <c r="A19" t="s">
        <v>435</v>
      </c>
    </row>
    <row r="21" spans="1:1" x14ac:dyDescent="0.25">
      <c r="A21" t="s">
        <v>436</v>
      </c>
    </row>
    <row r="22" spans="1:1" x14ac:dyDescent="0.25">
      <c r="A22" t="s">
        <v>437</v>
      </c>
    </row>
    <row r="23" spans="1:1" x14ac:dyDescent="0.25">
      <c r="A23" t="s">
        <v>438</v>
      </c>
    </row>
    <row r="24" spans="1:1" x14ac:dyDescent="0.25">
      <c r="A24" t="s">
        <v>439</v>
      </c>
    </row>
    <row r="26" spans="1:1" x14ac:dyDescent="0.25">
      <c r="A26" t="s">
        <v>440</v>
      </c>
    </row>
    <row r="28" spans="1:1" x14ac:dyDescent="0.25">
      <c r="A28" t="s">
        <v>441</v>
      </c>
    </row>
    <row r="29" spans="1:1" x14ac:dyDescent="0.25">
      <c r="A29" t="s">
        <v>442</v>
      </c>
    </row>
    <row r="30" spans="1:1" x14ac:dyDescent="0.25">
      <c r="A30" t="s">
        <v>443</v>
      </c>
    </row>
    <row r="31" spans="1:1" x14ac:dyDescent="0.25">
      <c r="A31" t="s">
        <v>444</v>
      </c>
    </row>
    <row r="32" spans="1:1" x14ac:dyDescent="0.25">
      <c r="A32" t="s">
        <v>445</v>
      </c>
    </row>
    <row r="34" spans="1:1" x14ac:dyDescent="0.25">
      <c r="A34" t="s">
        <v>446</v>
      </c>
    </row>
    <row r="36" spans="1:1" x14ac:dyDescent="0.25">
      <c r="A36" t="s">
        <v>447</v>
      </c>
    </row>
    <row r="37" spans="1:1" x14ac:dyDescent="0.25">
      <c r="A37" t="s">
        <v>448</v>
      </c>
    </row>
    <row r="38" spans="1:1" x14ac:dyDescent="0.25">
      <c r="A38" t="s">
        <v>449</v>
      </c>
    </row>
    <row r="39" spans="1:1" x14ac:dyDescent="0.25">
      <c r="A39" t="s">
        <v>450</v>
      </c>
    </row>
    <row r="40" spans="1:1" x14ac:dyDescent="0.25">
      <c r="A40" t="s">
        <v>443</v>
      </c>
    </row>
    <row r="41" spans="1:1" x14ac:dyDescent="0.25">
      <c r="A41" t="s">
        <v>451</v>
      </c>
    </row>
    <row r="42" spans="1:1" x14ac:dyDescent="0.25">
      <c r="A42" t="s">
        <v>452</v>
      </c>
    </row>
    <row r="43" spans="1:1" x14ac:dyDescent="0.25">
      <c r="A43" t="s">
        <v>453</v>
      </c>
    </row>
    <row r="45" spans="1:1" x14ac:dyDescent="0.25">
      <c r="A45" t="s">
        <v>454</v>
      </c>
    </row>
    <row r="47" spans="1:1" x14ac:dyDescent="0.25">
      <c r="A47" t="s">
        <v>455</v>
      </c>
    </row>
    <row r="49" spans="1:7" x14ac:dyDescent="0.25">
      <c r="A49" t="s">
        <v>456</v>
      </c>
    </row>
    <row r="51" spans="1:7" x14ac:dyDescent="0.25">
      <c r="A51" t="s">
        <v>457</v>
      </c>
    </row>
    <row r="52" spans="1:7" x14ac:dyDescent="0.25">
      <c r="A52" t="s">
        <v>458</v>
      </c>
    </row>
    <row r="53" spans="1:7" x14ac:dyDescent="0.25">
      <c r="A53" t="s">
        <v>459</v>
      </c>
    </row>
    <row r="55" spans="1:7" x14ac:dyDescent="0.25">
      <c r="A55" t="s">
        <v>460</v>
      </c>
    </row>
    <row r="56" spans="1:7" x14ac:dyDescent="0.25">
      <c r="B56" t="s">
        <v>507</v>
      </c>
      <c r="C56" t="s">
        <v>562</v>
      </c>
      <c r="D56" t="s">
        <v>563</v>
      </c>
      <c r="E56" t="s">
        <v>564</v>
      </c>
      <c r="F56" t="s">
        <v>565</v>
      </c>
      <c r="G56" t="s">
        <v>566</v>
      </c>
    </row>
    <row r="57" spans="1:7" x14ac:dyDescent="0.25">
      <c r="A57" t="s">
        <v>567</v>
      </c>
    </row>
    <row r="58" spans="1:7" x14ac:dyDescent="0.25">
      <c r="A58" t="s">
        <v>568</v>
      </c>
      <c r="B58">
        <v>0.72699999999999998</v>
      </c>
      <c r="C58">
        <v>2.1999999999999999E-2</v>
      </c>
      <c r="D58">
        <v>32.356999999999999</v>
      </c>
      <c r="E58">
        <v>0</v>
      </c>
      <c r="F58">
        <v>0.72699999999999998</v>
      </c>
      <c r="G58">
        <v>0.72699999999999998</v>
      </c>
    </row>
    <row r="59" spans="1:7" x14ac:dyDescent="0.25">
      <c r="A59" t="s">
        <v>569</v>
      </c>
      <c r="B59">
        <v>0.77100000000000002</v>
      </c>
      <c r="C59">
        <v>1.7999999999999999E-2</v>
      </c>
      <c r="D59">
        <v>43.923999999999999</v>
      </c>
      <c r="E59">
        <v>0</v>
      </c>
      <c r="F59">
        <v>0.77100000000000002</v>
      </c>
      <c r="G59">
        <v>0.77100000000000002</v>
      </c>
    </row>
    <row r="60" spans="1:7" x14ac:dyDescent="0.25">
      <c r="A60" t="s">
        <v>570</v>
      </c>
      <c r="B60">
        <v>0.67600000000000005</v>
      </c>
      <c r="C60">
        <v>2.5999999999999999E-2</v>
      </c>
      <c r="D60">
        <v>25.608000000000001</v>
      </c>
      <c r="E60">
        <v>0</v>
      </c>
      <c r="F60">
        <v>0.67600000000000005</v>
      </c>
      <c r="G60">
        <v>0.67600000000000005</v>
      </c>
    </row>
    <row r="61" spans="1:7" x14ac:dyDescent="0.25">
      <c r="A61" t="s">
        <v>571</v>
      </c>
      <c r="B61">
        <v>8.1000000000000003E-2</v>
      </c>
      <c r="C61">
        <v>4.7E-2</v>
      </c>
      <c r="D61">
        <v>1.708</v>
      </c>
      <c r="E61">
        <v>8.7999999999999995E-2</v>
      </c>
      <c r="F61">
        <v>8.1000000000000003E-2</v>
      </c>
      <c r="G61">
        <v>8.1000000000000003E-2</v>
      </c>
    </row>
    <row r="62" spans="1:7" x14ac:dyDescent="0.25">
      <c r="A62" t="s">
        <v>572</v>
      </c>
      <c r="B62">
        <v>0.30499999999999999</v>
      </c>
      <c r="C62">
        <v>4.2000000000000003E-2</v>
      </c>
      <c r="D62">
        <v>7.2229999999999999</v>
      </c>
      <c r="E62">
        <v>0</v>
      </c>
      <c r="F62">
        <v>0.30499999999999999</v>
      </c>
      <c r="G62">
        <v>0.30499999999999999</v>
      </c>
    </row>
    <row r="63" spans="1:7" x14ac:dyDescent="0.25">
      <c r="A63" t="s">
        <v>573</v>
      </c>
    </row>
    <row r="64" spans="1:7" x14ac:dyDescent="0.25">
      <c r="A64" t="s">
        <v>569</v>
      </c>
      <c r="B64">
        <v>0.66200000000000003</v>
      </c>
      <c r="C64">
        <v>2.8000000000000001E-2</v>
      </c>
      <c r="D64">
        <v>23.643000000000001</v>
      </c>
      <c r="E64">
        <v>0</v>
      </c>
      <c r="F64">
        <v>0.66200000000000003</v>
      </c>
      <c r="G64">
        <v>0.66200000000000003</v>
      </c>
    </row>
    <row r="65" spans="1:7" x14ac:dyDescent="0.25">
      <c r="A65" t="s">
        <v>570</v>
      </c>
      <c r="B65">
        <v>0.71399999999999997</v>
      </c>
      <c r="C65">
        <v>2.5000000000000001E-2</v>
      </c>
      <c r="D65">
        <v>28.355</v>
      </c>
      <c r="E65">
        <v>0</v>
      </c>
      <c r="F65">
        <v>0.71399999999999997</v>
      </c>
      <c r="G65">
        <v>0.71399999999999997</v>
      </c>
    </row>
    <row r="66" spans="1:7" x14ac:dyDescent="0.25">
      <c r="A66" t="s">
        <v>571</v>
      </c>
      <c r="B66">
        <v>6.2E-2</v>
      </c>
      <c r="C66">
        <v>5.0999999999999997E-2</v>
      </c>
      <c r="D66">
        <v>1.216</v>
      </c>
      <c r="E66">
        <v>0.224</v>
      </c>
      <c r="F66">
        <v>6.2E-2</v>
      </c>
      <c r="G66">
        <v>6.2E-2</v>
      </c>
    </row>
    <row r="67" spans="1:7" x14ac:dyDescent="0.25">
      <c r="A67" t="s">
        <v>572</v>
      </c>
      <c r="B67">
        <v>0.20399999999999999</v>
      </c>
      <c r="C67">
        <v>4.8000000000000001E-2</v>
      </c>
      <c r="D67">
        <v>4.2160000000000002</v>
      </c>
      <c r="E67">
        <v>0</v>
      </c>
      <c r="F67">
        <v>0.20399999999999999</v>
      </c>
      <c r="G67">
        <v>0.20399999999999999</v>
      </c>
    </row>
    <row r="68" spans="1:7" x14ac:dyDescent="0.25">
      <c r="A68" t="s">
        <v>574</v>
      </c>
    </row>
    <row r="69" spans="1:7" x14ac:dyDescent="0.25">
      <c r="A69" t="s">
        <v>570</v>
      </c>
      <c r="B69">
        <v>0.71699999999999997</v>
      </c>
      <c r="C69">
        <v>2.5000000000000001E-2</v>
      </c>
      <c r="D69">
        <v>28.346</v>
      </c>
      <c r="E69">
        <v>0</v>
      </c>
      <c r="F69">
        <v>0.71699999999999997</v>
      </c>
      <c r="G69">
        <v>0.71699999999999997</v>
      </c>
    </row>
    <row r="70" spans="1:7" x14ac:dyDescent="0.25">
      <c r="A70" t="s">
        <v>571</v>
      </c>
      <c r="B70">
        <v>1.7000000000000001E-2</v>
      </c>
      <c r="C70">
        <v>4.8000000000000001E-2</v>
      </c>
      <c r="D70">
        <v>0.35699999999999998</v>
      </c>
      <c r="E70">
        <v>0.72099999999999997</v>
      </c>
      <c r="F70">
        <v>1.7000000000000001E-2</v>
      </c>
      <c r="G70">
        <v>1.7000000000000001E-2</v>
      </c>
    </row>
    <row r="71" spans="1:7" x14ac:dyDescent="0.25">
      <c r="A71" t="s">
        <v>572</v>
      </c>
      <c r="B71">
        <v>0.27400000000000002</v>
      </c>
      <c r="C71">
        <v>4.3999999999999997E-2</v>
      </c>
      <c r="D71">
        <v>6.1539999999999999</v>
      </c>
      <c r="E71">
        <v>0</v>
      </c>
      <c r="F71">
        <v>0.27400000000000002</v>
      </c>
      <c r="G71">
        <v>0.27400000000000002</v>
      </c>
    </row>
    <row r="72" spans="1:7" x14ac:dyDescent="0.25">
      <c r="A72" t="s">
        <v>575</v>
      </c>
    </row>
    <row r="73" spans="1:7" x14ac:dyDescent="0.25">
      <c r="A73" t="s">
        <v>571</v>
      </c>
      <c r="B73">
        <v>4.1000000000000002E-2</v>
      </c>
      <c r="C73">
        <v>0.05</v>
      </c>
      <c r="D73">
        <v>0.82199999999999995</v>
      </c>
      <c r="E73">
        <v>0.41099999999999998</v>
      </c>
      <c r="F73">
        <v>4.1000000000000002E-2</v>
      </c>
      <c r="G73">
        <v>4.1000000000000002E-2</v>
      </c>
    </row>
    <row r="74" spans="1:7" x14ac:dyDescent="0.25">
      <c r="A74" t="s">
        <v>572</v>
      </c>
      <c r="B74">
        <v>0.26</v>
      </c>
      <c r="C74">
        <v>4.5999999999999999E-2</v>
      </c>
      <c r="D74">
        <v>5.6120000000000001</v>
      </c>
      <c r="E74">
        <v>0</v>
      </c>
      <c r="F74">
        <v>0.26</v>
      </c>
      <c r="G74">
        <v>0.26</v>
      </c>
    </row>
    <row r="75" spans="1:7" x14ac:dyDescent="0.25">
      <c r="A75" t="s">
        <v>576</v>
      </c>
    </row>
    <row r="76" spans="1:7" x14ac:dyDescent="0.25">
      <c r="A76" t="s">
        <v>572</v>
      </c>
      <c r="B76">
        <v>0.68600000000000005</v>
      </c>
      <c r="C76">
        <v>2.3E-2</v>
      </c>
      <c r="D76">
        <v>30.242999999999999</v>
      </c>
      <c r="E76">
        <v>0</v>
      </c>
      <c r="F76">
        <v>0.68600000000000005</v>
      </c>
      <c r="G76">
        <v>0.68600000000000005</v>
      </c>
    </row>
    <row r="78" spans="1:7" x14ac:dyDescent="0.25">
      <c r="A78" t="s">
        <v>5</v>
      </c>
    </row>
    <row r="79" spans="1:7" x14ac:dyDescent="0.25">
      <c r="B79" t="s">
        <v>507</v>
      </c>
      <c r="C79" t="s">
        <v>562</v>
      </c>
      <c r="D79" t="s">
        <v>563</v>
      </c>
      <c r="E79" t="s">
        <v>564</v>
      </c>
      <c r="F79" t="s">
        <v>565</v>
      </c>
      <c r="G79" t="s">
        <v>566</v>
      </c>
    </row>
    <row r="80" spans="1:7" x14ac:dyDescent="0.25">
      <c r="A80" t="s">
        <v>577</v>
      </c>
      <c r="B80">
        <v>0</v>
      </c>
      <c r="C80">
        <v>4.5999999999999999E-2</v>
      </c>
      <c r="D80">
        <v>0</v>
      </c>
      <c r="E80">
        <v>1</v>
      </c>
      <c r="F80">
        <v>0</v>
      </c>
      <c r="G80">
        <v>0</v>
      </c>
    </row>
    <row r="81" spans="1:7" x14ac:dyDescent="0.25">
      <c r="A81" t="s">
        <v>568</v>
      </c>
      <c r="B81">
        <v>0</v>
      </c>
      <c r="C81">
        <v>4.8000000000000001E-2</v>
      </c>
      <c r="D81">
        <v>0</v>
      </c>
      <c r="E81">
        <v>1</v>
      </c>
      <c r="F81">
        <v>0</v>
      </c>
      <c r="G81">
        <v>0</v>
      </c>
    </row>
    <row r="82" spans="1:7" x14ac:dyDescent="0.25">
      <c r="A82" t="s">
        <v>569</v>
      </c>
      <c r="B82">
        <v>0</v>
      </c>
      <c r="C82">
        <v>4.5999999999999999E-2</v>
      </c>
      <c r="D82">
        <v>0</v>
      </c>
      <c r="E82">
        <v>1</v>
      </c>
      <c r="F82">
        <v>0</v>
      </c>
      <c r="G82">
        <v>0</v>
      </c>
    </row>
    <row r="83" spans="1:7" x14ac:dyDescent="0.25">
      <c r="A83" t="s">
        <v>570</v>
      </c>
      <c r="B83">
        <v>0</v>
      </c>
      <c r="C83">
        <v>4.8000000000000001E-2</v>
      </c>
      <c r="D83">
        <v>0</v>
      </c>
      <c r="E83">
        <v>1</v>
      </c>
      <c r="F83">
        <v>0</v>
      </c>
      <c r="G83">
        <v>0</v>
      </c>
    </row>
    <row r="84" spans="1:7" x14ac:dyDescent="0.25">
      <c r="A84" t="s">
        <v>571</v>
      </c>
      <c r="B84">
        <v>0</v>
      </c>
      <c r="C84">
        <v>4.4999999999999998E-2</v>
      </c>
      <c r="D84">
        <v>0</v>
      </c>
      <c r="E84">
        <v>1</v>
      </c>
      <c r="F84">
        <v>0</v>
      </c>
      <c r="G84">
        <v>0</v>
      </c>
    </row>
    <row r="85" spans="1:7" x14ac:dyDescent="0.25">
      <c r="A85" t="s">
        <v>572</v>
      </c>
      <c r="B85">
        <v>0</v>
      </c>
      <c r="C85">
        <v>4.4999999999999998E-2</v>
      </c>
      <c r="D85">
        <v>0</v>
      </c>
      <c r="E85">
        <v>1</v>
      </c>
      <c r="F85">
        <v>0</v>
      </c>
      <c r="G85">
        <v>0</v>
      </c>
    </row>
    <row r="87" spans="1:7" x14ac:dyDescent="0.25">
      <c r="A87" t="s">
        <v>461</v>
      </c>
    </row>
    <row r="88" spans="1:7" x14ac:dyDescent="0.25">
      <c r="B88" t="s">
        <v>507</v>
      </c>
      <c r="C88" t="s">
        <v>562</v>
      </c>
      <c r="D88" t="s">
        <v>563</v>
      </c>
      <c r="E88" t="s">
        <v>564</v>
      </c>
      <c r="F88" t="s">
        <v>565</v>
      </c>
      <c r="G88" t="s">
        <v>566</v>
      </c>
    </row>
    <row r="89" spans="1:7" x14ac:dyDescent="0.25">
      <c r="A89" t="s">
        <v>578</v>
      </c>
      <c r="B89">
        <v>-1.29</v>
      </c>
      <c r="F89">
        <v>-1.29</v>
      </c>
      <c r="G89">
        <v>-1.29</v>
      </c>
    </row>
    <row r="90" spans="1:7" x14ac:dyDescent="0.25">
      <c r="A90" t="s">
        <v>579</v>
      </c>
      <c r="B90">
        <v>-0.56699999999999995</v>
      </c>
      <c r="F90">
        <v>-0.56699999999999995</v>
      </c>
      <c r="G90">
        <v>-0.56699999999999995</v>
      </c>
    </row>
    <row r="91" spans="1:7" x14ac:dyDescent="0.25">
      <c r="A91" t="s">
        <v>580</v>
      </c>
      <c r="B91">
        <v>0.35099999999999998</v>
      </c>
      <c r="F91">
        <v>0.35099999999999998</v>
      </c>
      <c r="G91">
        <v>0.35099999999999998</v>
      </c>
    </row>
    <row r="92" spans="1:7" x14ac:dyDescent="0.25">
      <c r="A92" t="s">
        <v>581</v>
      </c>
      <c r="B92">
        <v>-1.5409999999999999</v>
      </c>
      <c r="F92">
        <v>-1.5409999999999999</v>
      </c>
      <c r="G92">
        <v>-1.5409999999999999</v>
      </c>
    </row>
    <row r="93" spans="1:7" x14ac:dyDescent="0.25">
      <c r="A93" t="s">
        <v>581</v>
      </c>
      <c r="B93">
        <v>-0.77200000000000002</v>
      </c>
      <c r="F93">
        <v>-0.77200000000000002</v>
      </c>
      <c r="G93">
        <v>-0.77200000000000002</v>
      </c>
    </row>
    <row r="94" spans="1:7" x14ac:dyDescent="0.25">
      <c r="A94" t="s">
        <v>581</v>
      </c>
      <c r="B94">
        <v>5.2999999999999999E-2</v>
      </c>
      <c r="F94">
        <v>5.2999999999999999E-2</v>
      </c>
      <c r="G94">
        <v>5.2999999999999999E-2</v>
      </c>
    </row>
    <row r="95" spans="1:7" x14ac:dyDescent="0.25">
      <c r="A95" t="s">
        <v>582</v>
      </c>
      <c r="B95">
        <v>-1.2310000000000001</v>
      </c>
      <c r="F95">
        <v>-1.2310000000000001</v>
      </c>
      <c r="G95">
        <v>-1.2310000000000001</v>
      </c>
    </row>
    <row r="96" spans="1:7" x14ac:dyDescent="0.25">
      <c r="A96" t="s">
        <v>582</v>
      </c>
      <c r="B96">
        <v>-0.48099999999999998</v>
      </c>
      <c r="F96">
        <v>-0.48099999999999998</v>
      </c>
      <c r="G96">
        <v>-0.48099999999999998</v>
      </c>
    </row>
    <row r="97" spans="1:7" x14ac:dyDescent="0.25">
      <c r="A97" t="s">
        <v>582</v>
      </c>
      <c r="B97">
        <v>0.36099999999999999</v>
      </c>
      <c r="F97">
        <v>0.36099999999999999</v>
      </c>
      <c r="G97">
        <v>0.36099999999999999</v>
      </c>
    </row>
    <row r="98" spans="1:7" x14ac:dyDescent="0.25">
      <c r="A98" t="s">
        <v>583</v>
      </c>
      <c r="B98">
        <v>-1.5269999999999999</v>
      </c>
      <c r="F98">
        <v>-1.5269999999999999</v>
      </c>
      <c r="G98">
        <v>-1.5269999999999999</v>
      </c>
    </row>
    <row r="99" spans="1:7" x14ac:dyDescent="0.25">
      <c r="A99" t="s">
        <v>583</v>
      </c>
      <c r="B99">
        <v>-0.83899999999999997</v>
      </c>
      <c r="F99">
        <v>-0.83899999999999997</v>
      </c>
      <c r="G99">
        <v>-0.83899999999999997</v>
      </c>
    </row>
    <row r="100" spans="1:7" x14ac:dyDescent="0.25">
      <c r="A100" t="s">
        <v>583</v>
      </c>
      <c r="B100">
        <v>-4.3999999999999997E-2</v>
      </c>
      <c r="F100">
        <v>-4.3999999999999997E-2</v>
      </c>
      <c r="G100">
        <v>-4.3999999999999997E-2</v>
      </c>
    </row>
    <row r="101" spans="1:7" x14ac:dyDescent="0.25">
      <c r="A101" t="s">
        <v>584</v>
      </c>
      <c r="B101">
        <v>-0.82699999999999996</v>
      </c>
      <c r="F101">
        <v>-0.82699999999999996</v>
      </c>
      <c r="G101">
        <v>-0.82699999999999996</v>
      </c>
    </row>
    <row r="102" spans="1:7" x14ac:dyDescent="0.25">
      <c r="A102" t="s">
        <v>584</v>
      </c>
      <c r="B102">
        <v>4.0000000000000001E-3</v>
      </c>
      <c r="F102">
        <v>4.0000000000000001E-3</v>
      </c>
      <c r="G102">
        <v>4.0000000000000001E-3</v>
      </c>
    </row>
    <row r="103" spans="1:7" x14ac:dyDescent="0.25">
      <c r="A103" t="s">
        <v>584</v>
      </c>
      <c r="B103">
        <v>0.56200000000000006</v>
      </c>
      <c r="F103">
        <v>0.56200000000000006</v>
      </c>
      <c r="G103">
        <v>0.56200000000000006</v>
      </c>
    </row>
    <row r="104" spans="1:7" x14ac:dyDescent="0.25">
      <c r="A104" t="s">
        <v>585</v>
      </c>
      <c r="B104">
        <v>-0.80800000000000005</v>
      </c>
      <c r="F104">
        <v>-0.80800000000000005</v>
      </c>
      <c r="G104">
        <v>-0.80800000000000005</v>
      </c>
    </row>
    <row r="105" spans="1:7" x14ac:dyDescent="0.25">
      <c r="A105" t="s">
        <v>585</v>
      </c>
      <c r="B105">
        <v>8.4000000000000005E-2</v>
      </c>
      <c r="F105">
        <v>8.4000000000000005E-2</v>
      </c>
      <c r="G105">
        <v>8.4000000000000005E-2</v>
      </c>
    </row>
    <row r="106" spans="1:7" x14ac:dyDescent="0.25">
      <c r="A106" t="s">
        <v>585</v>
      </c>
      <c r="B106">
        <v>0.90400000000000003</v>
      </c>
      <c r="F106">
        <v>0.90400000000000003</v>
      </c>
      <c r="G106">
        <v>0.90400000000000003</v>
      </c>
    </row>
    <row r="108" spans="1:7" x14ac:dyDescent="0.25">
      <c r="A108" t="s">
        <v>462</v>
      </c>
    </row>
    <row r="109" spans="1:7" x14ac:dyDescent="0.25">
      <c r="B109" t="s">
        <v>507</v>
      </c>
      <c r="C109" t="s">
        <v>562</v>
      </c>
      <c r="D109" t="s">
        <v>563</v>
      </c>
      <c r="E109" t="s">
        <v>564</v>
      </c>
      <c r="F109" t="s">
        <v>565</v>
      </c>
      <c r="G109" t="s">
        <v>566</v>
      </c>
    </row>
    <row r="110" spans="1:7" x14ac:dyDescent="0.25">
      <c r="A110" t="s">
        <v>577</v>
      </c>
      <c r="B110">
        <v>1</v>
      </c>
      <c r="F110">
        <v>1</v>
      </c>
      <c r="G110">
        <v>1</v>
      </c>
    </row>
    <row r="111" spans="1:7" x14ac:dyDescent="0.25">
      <c r="A111" t="s">
        <v>568</v>
      </c>
      <c r="B111">
        <v>1</v>
      </c>
      <c r="F111">
        <v>1</v>
      </c>
      <c r="G111">
        <v>1</v>
      </c>
    </row>
    <row r="112" spans="1:7" x14ac:dyDescent="0.25">
      <c r="A112" t="s">
        <v>569</v>
      </c>
      <c r="B112">
        <v>1</v>
      </c>
      <c r="F112">
        <v>1</v>
      </c>
      <c r="G112">
        <v>1</v>
      </c>
    </row>
    <row r="113" spans="1:7" x14ac:dyDescent="0.25">
      <c r="A113" t="s">
        <v>570</v>
      </c>
      <c r="B113">
        <v>1</v>
      </c>
      <c r="F113">
        <v>1</v>
      </c>
      <c r="G113">
        <v>1</v>
      </c>
    </row>
    <row r="114" spans="1:7" x14ac:dyDescent="0.25">
      <c r="A114" t="s">
        <v>571</v>
      </c>
      <c r="B114">
        <v>1</v>
      </c>
      <c r="F114">
        <v>1</v>
      </c>
      <c r="G114">
        <v>1</v>
      </c>
    </row>
    <row r="115" spans="1:7" x14ac:dyDescent="0.25">
      <c r="A115" t="s">
        <v>572</v>
      </c>
      <c r="B115">
        <v>1</v>
      </c>
      <c r="F115">
        <v>1</v>
      </c>
      <c r="G115">
        <v>1</v>
      </c>
    </row>
    <row r="117" spans="1:7" x14ac:dyDescent="0.25">
      <c r="A117" t="s">
        <v>463</v>
      </c>
    </row>
    <row r="118" spans="1:7" x14ac:dyDescent="0.25">
      <c r="B118" t="s">
        <v>507</v>
      </c>
      <c r="C118" t="s">
        <v>562</v>
      </c>
      <c r="D118" t="s">
        <v>563</v>
      </c>
      <c r="E118" t="s">
        <v>564</v>
      </c>
      <c r="F118" t="s">
        <v>565</v>
      </c>
      <c r="G118" t="s">
        <v>566</v>
      </c>
    </row>
    <row r="119" spans="1:7" x14ac:dyDescent="0.25">
      <c r="A119" t="s">
        <v>577</v>
      </c>
      <c r="B119">
        <v>1</v>
      </c>
      <c r="F119">
        <v>1</v>
      </c>
      <c r="G119">
        <v>1</v>
      </c>
    </row>
    <row r="120" spans="1:7" x14ac:dyDescent="0.25">
      <c r="A120" t="s">
        <v>568</v>
      </c>
      <c r="B120">
        <v>1</v>
      </c>
      <c r="F120">
        <v>1</v>
      </c>
      <c r="G120">
        <v>1</v>
      </c>
    </row>
    <row r="121" spans="1:7" x14ac:dyDescent="0.25">
      <c r="A121" t="s">
        <v>569</v>
      </c>
      <c r="B121">
        <v>1</v>
      </c>
      <c r="F121">
        <v>1</v>
      </c>
      <c r="G121">
        <v>1</v>
      </c>
    </row>
    <row r="122" spans="1:7" x14ac:dyDescent="0.25">
      <c r="A122" t="s">
        <v>570</v>
      </c>
      <c r="B122">
        <v>1</v>
      </c>
      <c r="F122">
        <v>1</v>
      </c>
      <c r="G122">
        <v>1</v>
      </c>
    </row>
    <row r="123" spans="1:7" x14ac:dyDescent="0.25">
      <c r="A123" t="s">
        <v>571</v>
      </c>
      <c r="B123">
        <v>1</v>
      </c>
      <c r="F123">
        <v>1</v>
      </c>
      <c r="G123">
        <v>1</v>
      </c>
    </row>
    <row r="124" spans="1:7" x14ac:dyDescent="0.25">
      <c r="A124" t="s">
        <v>572</v>
      </c>
      <c r="B124">
        <v>1</v>
      </c>
      <c r="F124">
        <v>1</v>
      </c>
      <c r="G124">
        <v>1</v>
      </c>
    </row>
    <row r="126" spans="1:7" x14ac:dyDescent="0.25">
      <c r="A126" t="s">
        <v>464</v>
      </c>
    </row>
    <row r="127" spans="1:7" x14ac:dyDescent="0.25">
      <c r="A127" t="s">
        <v>465</v>
      </c>
    </row>
    <row r="128" spans="1:7" x14ac:dyDescent="0.25">
      <c r="A128" t="s">
        <v>466</v>
      </c>
    </row>
    <row r="129" spans="1:1" x14ac:dyDescent="0.25">
      <c r="A129" t="s">
        <v>467</v>
      </c>
    </row>
    <row r="130" spans="1:1" x14ac:dyDescent="0.25">
      <c r="A130" t="s">
        <v>468</v>
      </c>
    </row>
    <row r="132" spans="1:1" x14ac:dyDescent="0.25">
      <c r="A132" t="s">
        <v>422</v>
      </c>
    </row>
    <row r="133" spans="1:1" x14ac:dyDescent="0.25">
      <c r="A133" t="s">
        <v>423</v>
      </c>
    </row>
    <row r="134" spans="1:1" x14ac:dyDescent="0.25">
      <c r="A134" t="s">
        <v>469</v>
      </c>
    </row>
    <row r="135" spans="1:1" x14ac:dyDescent="0.25">
      <c r="A135" t="s">
        <v>425</v>
      </c>
    </row>
    <row r="136" spans="1:1" x14ac:dyDescent="0.25">
      <c r="A136" t="s">
        <v>426</v>
      </c>
    </row>
    <row r="137" spans="1:1" x14ac:dyDescent="0.25">
      <c r="A137" t="s">
        <v>425</v>
      </c>
    </row>
    <row r="138" spans="1:1" x14ac:dyDescent="0.25">
      <c r="A138" t="s">
        <v>427</v>
      </c>
    </row>
    <row r="139" spans="1:1" x14ac:dyDescent="0.25">
      <c r="A139" t="s">
        <v>428</v>
      </c>
    </row>
    <row r="140" spans="1:1" x14ac:dyDescent="0.25">
      <c r="A140" t="s">
        <v>470</v>
      </c>
    </row>
    <row r="141" spans="1:1" x14ac:dyDescent="0.25">
      <c r="A141" t="s">
        <v>471</v>
      </c>
    </row>
    <row r="142" spans="1:1" x14ac:dyDescent="0.25">
      <c r="A142" t="s">
        <v>472</v>
      </c>
    </row>
    <row r="143" spans="1:1" x14ac:dyDescent="0.25">
      <c r="A143" t="s">
        <v>473</v>
      </c>
    </row>
    <row r="144" spans="1:1" x14ac:dyDescent="0.25">
      <c r="A144" t="s">
        <v>474</v>
      </c>
    </row>
    <row r="145" spans="1:1" x14ac:dyDescent="0.25">
      <c r="A145" t="s">
        <v>434</v>
      </c>
    </row>
    <row r="147" spans="1:1" x14ac:dyDescent="0.25">
      <c r="A147" t="s">
        <v>435</v>
      </c>
    </row>
    <row r="149" spans="1:1" x14ac:dyDescent="0.25">
      <c r="A149" t="s">
        <v>436</v>
      </c>
    </row>
    <row r="150" spans="1:1" x14ac:dyDescent="0.25">
      <c r="A150" t="s">
        <v>437</v>
      </c>
    </row>
    <row r="151" spans="1:1" x14ac:dyDescent="0.25">
      <c r="A151" t="s">
        <v>438</v>
      </c>
    </row>
    <row r="152" spans="1:1" x14ac:dyDescent="0.25">
      <c r="A152" t="s">
        <v>439</v>
      </c>
    </row>
    <row r="154" spans="1:1" x14ac:dyDescent="0.25">
      <c r="A154" t="s">
        <v>440</v>
      </c>
    </row>
    <row r="156" spans="1:1" x14ac:dyDescent="0.25">
      <c r="A156" t="s">
        <v>441</v>
      </c>
    </row>
    <row r="157" spans="1:1" x14ac:dyDescent="0.25">
      <c r="A157" t="s">
        <v>442</v>
      </c>
    </row>
    <row r="158" spans="1:1" x14ac:dyDescent="0.25">
      <c r="A158" t="s">
        <v>443</v>
      </c>
    </row>
    <row r="159" spans="1:1" x14ac:dyDescent="0.25">
      <c r="A159" t="s">
        <v>444</v>
      </c>
    </row>
    <row r="160" spans="1:1" x14ac:dyDescent="0.25">
      <c r="A160" t="s">
        <v>445</v>
      </c>
    </row>
    <row r="162" spans="1:1" x14ac:dyDescent="0.25">
      <c r="A162" t="s">
        <v>446</v>
      </c>
    </row>
    <row r="164" spans="1:1" x14ac:dyDescent="0.25">
      <c r="A164" t="s">
        <v>447</v>
      </c>
    </row>
    <row r="165" spans="1:1" x14ac:dyDescent="0.25">
      <c r="A165" t="s">
        <v>448</v>
      </c>
    </row>
    <row r="166" spans="1:1" x14ac:dyDescent="0.25">
      <c r="A166" t="s">
        <v>449</v>
      </c>
    </row>
    <row r="167" spans="1:1" x14ac:dyDescent="0.25">
      <c r="A167" t="s">
        <v>450</v>
      </c>
    </row>
    <row r="168" spans="1:1" x14ac:dyDescent="0.25">
      <c r="A168" t="s">
        <v>443</v>
      </c>
    </row>
    <row r="169" spans="1:1" x14ac:dyDescent="0.25">
      <c r="A169" t="s">
        <v>451</v>
      </c>
    </row>
    <row r="170" spans="1:1" x14ac:dyDescent="0.25">
      <c r="A170" t="s">
        <v>452</v>
      </c>
    </row>
    <row r="171" spans="1:1" x14ac:dyDescent="0.25">
      <c r="A171" t="s">
        <v>453</v>
      </c>
    </row>
    <row r="173" spans="1:1" x14ac:dyDescent="0.25">
      <c r="A173" t="s">
        <v>454</v>
      </c>
    </row>
    <row r="175" spans="1:1" x14ac:dyDescent="0.25">
      <c r="A175" t="s">
        <v>455</v>
      </c>
    </row>
    <row r="177" spans="1:7" x14ac:dyDescent="0.25">
      <c r="A177" t="s">
        <v>456</v>
      </c>
    </row>
    <row r="179" spans="1:7" x14ac:dyDescent="0.25">
      <c r="A179" t="s">
        <v>457</v>
      </c>
    </row>
    <row r="180" spans="1:7" x14ac:dyDescent="0.25">
      <c r="A180" t="s">
        <v>458</v>
      </c>
    </row>
    <row r="181" spans="1:7" x14ac:dyDescent="0.25">
      <c r="A181" t="s">
        <v>459</v>
      </c>
    </row>
    <row r="183" spans="1:7" x14ac:dyDescent="0.25">
      <c r="A183" t="s">
        <v>475</v>
      </c>
    </row>
    <row r="184" spans="1:7" x14ac:dyDescent="0.25">
      <c r="B184" t="s">
        <v>507</v>
      </c>
      <c r="C184" t="s">
        <v>562</v>
      </c>
      <c r="D184" t="s">
        <v>563</v>
      </c>
      <c r="E184" t="s">
        <v>564</v>
      </c>
      <c r="F184" t="s">
        <v>565</v>
      </c>
      <c r="G184" t="s">
        <v>566</v>
      </c>
    </row>
    <row r="185" spans="1:7" x14ac:dyDescent="0.25">
      <c r="A185" t="s">
        <v>586</v>
      </c>
    </row>
    <row r="186" spans="1:7" x14ac:dyDescent="0.25">
      <c r="A186" t="s">
        <v>568</v>
      </c>
      <c r="B186">
        <v>0.35499999999999998</v>
      </c>
      <c r="C186">
        <v>3.6999999999999998E-2</v>
      </c>
      <c r="D186">
        <v>9.6460000000000008</v>
      </c>
      <c r="E186">
        <v>0</v>
      </c>
      <c r="F186">
        <v>0.35499999999999998</v>
      </c>
      <c r="G186">
        <v>0.35499999999999998</v>
      </c>
    </row>
    <row r="187" spans="1:7" x14ac:dyDescent="0.25">
      <c r="A187" t="s">
        <v>569</v>
      </c>
      <c r="B187">
        <v>0.46</v>
      </c>
      <c r="C187">
        <v>3.1E-2</v>
      </c>
      <c r="D187">
        <v>14.718999999999999</v>
      </c>
      <c r="E187">
        <v>0</v>
      </c>
      <c r="F187">
        <v>0.46</v>
      </c>
      <c r="G187">
        <v>0.46</v>
      </c>
    </row>
    <row r="188" spans="1:7" x14ac:dyDescent="0.25">
      <c r="A188" t="s">
        <v>570</v>
      </c>
      <c r="B188">
        <v>6.7000000000000004E-2</v>
      </c>
      <c r="C188">
        <v>4.2999999999999997E-2</v>
      </c>
      <c r="D188">
        <v>1.5640000000000001</v>
      </c>
      <c r="E188">
        <v>0.11799999999999999</v>
      </c>
      <c r="F188">
        <v>6.7000000000000004E-2</v>
      </c>
      <c r="G188">
        <v>6.7000000000000004E-2</v>
      </c>
    </row>
    <row r="189" spans="1:7" x14ac:dyDescent="0.25">
      <c r="A189" t="s">
        <v>571</v>
      </c>
      <c r="B189">
        <v>-2.5000000000000001E-2</v>
      </c>
      <c r="C189">
        <v>5.5E-2</v>
      </c>
      <c r="D189">
        <v>-0.45</v>
      </c>
      <c r="E189">
        <v>0.65300000000000002</v>
      </c>
      <c r="F189">
        <v>-2.5000000000000001E-2</v>
      </c>
      <c r="G189">
        <v>-2.5000000000000001E-2</v>
      </c>
    </row>
    <row r="190" spans="1:7" x14ac:dyDescent="0.25">
      <c r="A190" t="s">
        <v>572</v>
      </c>
      <c r="B190">
        <v>0.106</v>
      </c>
      <c r="C190">
        <v>5.2999999999999999E-2</v>
      </c>
      <c r="D190">
        <v>1.996</v>
      </c>
      <c r="E190">
        <v>4.5999999999999999E-2</v>
      </c>
      <c r="F190">
        <v>0.106</v>
      </c>
      <c r="G190">
        <v>0.106</v>
      </c>
    </row>
    <row r="192" spans="1:7" x14ac:dyDescent="0.25">
      <c r="A192" t="s">
        <v>460</v>
      </c>
    </row>
    <row r="193" spans="1:7" x14ac:dyDescent="0.25">
      <c r="B193" t="s">
        <v>507</v>
      </c>
      <c r="C193" t="s">
        <v>562</v>
      </c>
      <c r="D193" t="s">
        <v>563</v>
      </c>
      <c r="E193" t="s">
        <v>564</v>
      </c>
      <c r="F193" t="s">
        <v>565</v>
      </c>
      <c r="G193" t="s">
        <v>566</v>
      </c>
    </row>
    <row r="194" spans="1:7" x14ac:dyDescent="0.25">
      <c r="A194" t="s">
        <v>573</v>
      </c>
    </row>
    <row r="195" spans="1:7" x14ac:dyDescent="0.25">
      <c r="A195" t="s">
        <v>569</v>
      </c>
      <c r="B195">
        <v>0.66200000000000003</v>
      </c>
      <c r="C195">
        <v>2.8000000000000001E-2</v>
      </c>
      <c r="D195">
        <v>23.643000000000001</v>
      </c>
      <c r="E195">
        <v>0</v>
      </c>
      <c r="F195">
        <v>0.66200000000000003</v>
      </c>
      <c r="G195">
        <v>0.66200000000000003</v>
      </c>
    </row>
    <row r="196" spans="1:7" x14ac:dyDescent="0.25">
      <c r="A196" t="s">
        <v>570</v>
      </c>
      <c r="B196">
        <v>0.71399999999999997</v>
      </c>
      <c r="C196">
        <v>2.5000000000000001E-2</v>
      </c>
      <c r="D196">
        <v>28.355</v>
      </c>
      <c r="E196">
        <v>0</v>
      </c>
      <c r="F196">
        <v>0.71399999999999997</v>
      </c>
      <c r="G196">
        <v>0.71399999999999997</v>
      </c>
    </row>
    <row r="197" spans="1:7" x14ac:dyDescent="0.25">
      <c r="A197" t="s">
        <v>571</v>
      </c>
      <c r="B197">
        <v>6.2E-2</v>
      </c>
      <c r="C197">
        <v>5.0999999999999997E-2</v>
      </c>
      <c r="D197">
        <v>1.216</v>
      </c>
      <c r="E197">
        <v>0.224</v>
      </c>
      <c r="F197">
        <v>6.2E-2</v>
      </c>
      <c r="G197">
        <v>6.2E-2</v>
      </c>
    </row>
    <row r="198" spans="1:7" x14ac:dyDescent="0.25">
      <c r="A198" t="s">
        <v>572</v>
      </c>
      <c r="B198">
        <v>0.20399999999999999</v>
      </c>
      <c r="C198">
        <v>4.8000000000000001E-2</v>
      </c>
      <c r="D198">
        <v>4.2160000000000002</v>
      </c>
      <c r="E198">
        <v>0</v>
      </c>
      <c r="F198">
        <v>0.20399999999999999</v>
      </c>
      <c r="G198">
        <v>0.20399999999999999</v>
      </c>
    </row>
    <row r="199" spans="1:7" x14ac:dyDescent="0.25">
      <c r="A199" t="s">
        <v>574</v>
      </c>
    </row>
    <row r="200" spans="1:7" x14ac:dyDescent="0.25">
      <c r="A200" t="s">
        <v>570</v>
      </c>
      <c r="B200">
        <v>0.71699999999999997</v>
      </c>
      <c r="C200">
        <v>2.5000000000000001E-2</v>
      </c>
      <c r="D200">
        <v>28.346</v>
      </c>
      <c r="E200">
        <v>0</v>
      </c>
      <c r="F200">
        <v>0.71699999999999997</v>
      </c>
      <c r="G200">
        <v>0.71699999999999997</v>
      </c>
    </row>
    <row r="201" spans="1:7" x14ac:dyDescent="0.25">
      <c r="A201" t="s">
        <v>571</v>
      </c>
      <c r="B201">
        <v>1.7000000000000001E-2</v>
      </c>
      <c r="C201">
        <v>4.8000000000000001E-2</v>
      </c>
      <c r="D201">
        <v>0.35699999999999998</v>
      </c>
      <c r="E201">
        <v>0.72099999999999997</v>
      </c>
      <c r="F201">
        <v>1.7000000000000001E-2</v>
      </c>
      <c r="G201">
        <v>1.7000000000000001E-2</v>
      </c>
    </row>
    <row r="202" spans="1:7" x14ac:dyDescent="0.25">
      <c r="A202" t="s">
        <v>572</v>
      </c>
      <c r="B202">
        <v>0.27400000000000002</v>
      </c>
      <c r="C202">
        <v>4.3999999999999997E-2</v>
      </c>
      <c r="D202">
        <v>6.1539999999999999</v>
      </c>
      <c r="E202">
        <v>0</v>
      </c>
      <c r="F202">
        <v>0.27400000000000002</v>
      </c>
      <c r="G202">
        <v>0.27400000000000002</v>
      </c>
    </row>
    <row r="203" spans="1:7" x14ac:dyDescent="0.25">
      <c r="A203" t="s">
        <v>575</v>
      </c>
    </row>
    <row r="204" spans="1:7" x14ac:dyDescent="0.25">
      <c r="A204" t="s">
        <v>571</v>
      </c>
      <c r="B204">
        <v>4.1000000000000002E-2</v>
      </c>
      <c r="C204">
        <v>0.05</v>
      </c>
      <c r="D204">
        <v>0.82199999999999995</v>
      </c>
      <c r="E204">
        <v>0.41099999999999998</v>
      </c>
      <c r="F204">
        <v>4.1000000000000002E-2</v>
      </c>
      <c r="G204">
        <v>4.1000000000000002E-2</v>
      </c>
    </row>
    <row r="205" spans="1:7" x14ac:dyDescent="0.25">
      <c r="A205" t="s">
        <v>572</v>
      </c>
      <c r="B205">
        <v>0.26</v>
      </c>
      <c r="C205">
        <v>4.5999999999999999E-2</v>
      </c>
      <c r="D205">
        <v>5.6120000000000001</v>
      </c>
      <c r="E205">
        <v>0</v>
      </c>
      <c r="F205">
        <v>0.26</v>
      </c>
      <c r="G205">
        <v>0.26</v>
      </c>
    </row>
    <row r="206" spans="1:7" x14ac:dyDescent="0.25">
      <c r="A206" t="s">
        <v>576</v>
      </c>
    </row>
    <row r="207" spans="1:7" x14ac:dyDescent="0.25">
      <c r="A207" t="s">
        <v>572</v>
      </c>
      <c r="B207">
        <v>0.68600000000000005</v>
      </c>
      <c r="C207">
        <v>2.3E-2</v>
      </c>
      <c r="D207">
        <v>30.242999999999999</v>
      </c>
      <c r="E207">
        <v>0</v>
      </c>
      <c r="F207">
        <v>0.68600000000000005</v>
      </c>
      <c r="G207">
        <v>0.68600000000000005</v>
      </c>
    </row>
    <row r="209" spans="1:7" x14ac:dyDescent="0.25">
      <c r="A209" t="s">
        <v>5</v>
      </c>
    </row>
    <row r="210" spans="1:7" x14ac:dyDescent="0.25">
      <c r="B210" t="s">
        <v>507</v>
      </c>
      <c r="C210" t="s">
        <v>562</v>
      </c>
      <c r="D210" t="s">
        <v>563</v>
      </c>
      <c r="E210" t="s">
        <v>564</v>
      </c>
      <c r="F210" t="s">
        <v>565</v>
      </c>
      <c r="G210" t="s">
        <v>566</v>
      </c>
    </row>
    <row r="211" spans="1:7" x14ac:dyDescent="0.25">
      <c r="A211" t="s">
        <v>568</v>
      </c>
      <c r="B211">
        <v>0</v>
      </c>
      <c r="C211">
        <v>4.8000000000000001E-2</v>
      </c>
      <c r="D211">
        <v>0</v>
      </c>
      <c r="E211">
        <v>1</v>
      </c>
      <c r="F211">
        <v>0</v>
      </c>
      <c r="G211">
        <v>0</v>
      </c>
    </row>
    <row r="212" spans="1:7" x14ac:dyDescent="0.25">
      <c r="A212" t="s">
        <v>569</v>
      </c>
      <c r="B212">
        <v>0</v>
      </c>
      <c r="C212">
        <v>4.5999999999999999E-2</v>
      </c>
      <c r="D212">
        <v>0</v>
      </c>
      <c r="E212">
        <v>1</v>
      </c>
      <c r="F212">
        <v>0</v>
      </c>
      <c r="G212">
        <v>0</v>
      </c>
    </row>
    <row r="213" spans="1:7" x14ac:dyDescent="0.25">
      <c r="A213" t="s">
        <v>570</v>
      </c>
      <c r="B213">
        <v>0</v>
      </c>
      <c r="C213">
        <v>4.8000000000000001E-2</v>
      </c>
      <c r="D213">
        <v>0</v>
      </c>
      <c r="E213">
        <v>1</v>
      </c>
      <c r="F213">
        <v>0</v>
      </c>
      <c r="G213">
        <v>0</v>
      </c>
    </row>
    <row r="214" spans="1:7" x14ac:dyDescent="0.25">
      <c r="A214" t="s">
        <v>571</v>
      </c>
      <c r="B214">
        <v>0</v>
      </c>
      <c r="C214">
        <v>4.4999999999999998E-2</v>
      </c>
      <c r="D214">
        <v>0</v>
      </c>
      <c r="E214">
        <v>1</v>
      </c>
      <c r="F214">
        <v>0</v>
      </c>
      <c r="G214">
        <v>0</v>
      </c>
    </row>
    <row r="215" spans="1:7" x14ac:dyDescent="0.25">
      <c r="A215" t="s">
        <v>572</v>
      </c>
      <c r="B215">
        <v>0</v>
      </c>
      <c r="C215">
        <v>4.4999999999999998E-2</v>
      </c>
      <c r="D215">
        <v>0</v>
      </c>
      <c r="E215">
        <v>1</v>
      </c>
      <c r="F215">
        <v>0</v>
      </c>
      <c r="G215">
        <v>0</v>
      </c>
    </row>
    <row r="216" spans="1:7" x14ac:dyDescent="0.25">
      <c r="A216" t="s">
        <v>587</v>
      </c>
      <c r="B216">
        <v>0</v>
      </c>
      <c r="F216">
        <v>0</v>
      </c>
      <c r="G216">
        <v>0</v>
      </c>
    </row>
    <row r="218" spans="1:7" x14ac:dyDescent="0.25">
      <c r="A218" t="s">
        <v>461</v>
      </c>
    </row>
    <row r="219" spans="1:7" x14ac:dyDescent="0.25">
      <c r="B219" t="s">
        <v>507</v>
      </c>
      <c r="C219" t="s">
        <v>562</v>
      </c>
      <c r="D219" t="s">
        <v>563</v>
      </c>
      <c r="E219" t="s">
        <v>564</v>
      </c>
      <c r="F219" t="s">
        <v>565</v>
      </c>
      <c r="G219" t="s">
        <v>566</v>
      </c>
    </row>
    <row r="220" spans="1:7" x14ac:dyDescent="0.25">
      <c r="A220" t="s">
        <v>578</v>
      </c>
      <c r="B220">
        <v>-1.29</v>
      </c>
      <c r="F220">
        <v>-1.29</v>
      </c>
      <c r="G220">
        <v>-1.29</v>
      </c>
    </row>
    <row r="221" spans="1:7" x14ac:dyDescent="0.25">
      <c r="A221" t="s">
        <v>579</v>
      </c>
      <c r="B221">
        <v>-0.56699999999999995</v>
      </c>
      <c r="F221">
        <v>-0.56699999999999995</v>
      </c>
      <c r="G221">
        <v>-0.56699999999999995</v>
      </c>
    </row>
    <row r="222" spans="1:7" x14ac:dyDescent="0.25">
      <c r="A222" t="s">
        <v>580</v>
      </c>
      <c r="B222">
        <v>0.35099999999999998</v>
      </c>
      <c r="F222">
        <v>0.35099999999999998</v>
      </c>
      <c r="G222">
        <v>0.35099999999999998</v>
      </c>
    </row>
    <row r="223" spans="1:7" x14ac:dyDescent="0.25">
      <c r="A223" t="s">
        <v>581</v>
      </c>
      <c r="B223">
        <v>-1.5409999999999999</v>
      </c>
      <c r="F223">
        <v>-1.5409999999999999</v>
      </c>
      <c r="G223">
        <v>-1.5409999999999999</v>
      </c>
    </row>
    <row r="224" spans="1:7" x14ac:dyDescent="0.25">
      <c r="A224" t="s">
        <v>581</v>
      </c>
      <c r="B224">
        <v>-0.77200000000000002</v>
      </c>
      <c r="F224">
        <v>-0.77200000000000002</v>
      </c>
      <c r="G224">
        <v>-0.77200000000000002</v>
      </c>
    </row>
    <row r="225" spans="1:7" x14ac:dyDescent="0.25">
      <c r="A225" t="s">
        <v>581</v>
      </c>
      <c r="B225">
        <v>5.2999999999999999E-2</v>
      </c>
      <c r="F225">
        <v>5.2999999999999999E-2</v>
      </c>
      <c r="G225">
        <v>5.2999999999999999E-2</v>
      </c>
    </row>
    <row r="226" spans="1:7" x14ac:dyDescent="0.25">
      <c r="A226" t="s">
        <v>582</v>
      </c>
      <c r="B226">
        <v>-1.2310000000000001</v>
      </c>
      <c r="F226">
        <v>-1.2310000000000001</v>
      </c>
      <c r="G226">
        <v>-1.2310000000000001</v>
      </c>
    </row>
    <row r="227" spans="1:7" x14ac:dyDescent="0.25">
      <c r="A227" t="s">
        <v>582</v>
      </c>
      <c r="B227">
        <v>-0.48099999999999998</v>
      </c>
      <c r="F227">
        <v>-0.48099999999999998</v>
      </c>
      <c r="G227">
        <v>-0.48099999999999998</v>
      </c>
    </row>
    <row r="228" spans="1:7" x14ac:dyDescent="0.25">
      <c r="A228" t="s">
        <v>582</v>
      </c>
      <c r="B228">
        <v>0.36099999999999999</v>
      </c>
      <c r="F228">
        <v>0.36099999999999999</v>
      </c>
      <c r="G228">
        <v>0.36099999999999999</v>
      </c>
    </row>
    <row r="229" spans="1:7" x14ac:dyDescent="0.25">
      <c r="A229" t="s">
        <v>583</v>
      </c>
      <c r="B229">
        <v>-1.5269999999999999</v>
      </c>
      <c r="F229">
        <v>-1.5269999999999999</v>
      </c>
      <c r="G229">
        <v>-1.5269999999999999</v>
      </c>
    </row>
    <row r="230" spans="1:7" x14ac:dyDescent="0.25">
      <c r="A230" t="s">
        <v>583</v>
      </c>
      <c r="B230">
        <v>-0.83899999999999997</v>
      </c>
      <c r="F230">
        <v>-0.83899999999999997</v>
      </c>
      <c r="G230">
        <v>-0.83899999999999997</v>
      </c>
    </row>
    <row r="231" spans="1:7" x14ac:dyDescent="0.25">
      <c r="A231" t="s">
        <v>583</v>
      </c>
      <c r="B231">
        <v>-4.3999999999999997E-2</v>
      </c>
      <c r="F231">
        <v>-4.3999999999999997E-2</v>
      </c>
      <c r="G231">
        <v>-4.3999999999999997E-2</v>
      </c>
    </row>
    <row r="232" spans="1:7" x14ac:dyDescent="0.25">
      <c r="A232" t="s">
        <v>584</v>
      </c>
      <c r="B232">
        <v>-0.82699999999999996</v>
      </c>
      <c r="F232">
        <v>-0.82699999999999996</v>
      </c>
      <c r="G232">
        <v>-0.82699999999999996</v>
      </c>
    </row>
    <row r="233" spans="1:7" x14ac:dyDescent="0.25">
      <c r="A233" t="s">
        <v>584</v>
      </c>
      <c r="B233">
        <v>4.0000000000000001E-3</v>
      </c>
      <c r="F233">
        <v>4.0000000000000001E-3</v>
      </c>
      <c r="G233">
        <v>4.0000000000000001E-3</v>
      </c>
    </row>
    <row r="234" spans="1:7" x14ac:dyDescent="0.25">
      <c r="A234" t="s">
        <v>584</v>
      </c>
      <c r="B234">
        <v>0.56200000000000006</v>
      </c>
      <c r="F234">
        <v>0.56200000000000006</v>
      </c>
      <c r="G234">
        <v>0.56200000000000006</v>
      </c>
    </row>
    <row r="235" spans="1:7" x14ac:dyDescent="0.25">
      <c r="A235" t="s">
        <v>585</v>
      </c>
      <c r="B235">
        <v>-0.80800000000000005</v>
      </c>
      <c r="F235">
        <v>-0.80800000000000005</v>
      </c>
      <c r="G235">
        <v>-0.80800000000000005</v>
      </c>
    </row>
    <row r="236" spans="1:7" x14ac:dyDescent="0.25">
      <c r="A236" t="s">
        <v>585</v>
      </c>
      <c r="B236">
        <v>8.4000000000000005E-2</v>
      </c>
      <c r="F236">
        <v>8.4000000000000005E-2</v>
      </c>
      <c r="G236">
        <v>8.4000000000000005E-2</v>
      </c>
    </row>
    <row r="237" spans="1:7" x14ac:dyDescent="0.25">
      <c r="A237" t="s">
        <v>585</v>
      </c>
      <c r="B237">
        <v>0.90400000000000003</v>
      </c>
      <c r="F237">
        <v>0.90400000000000003</v>
      </c>
      <c r="G237">
        <v>0.90400000000000003</v>
      </c>
    </row>
    <row r="239" spans="1:7" x14ac:dyDescent="0.25">
      <c r="A239" t="s">
        <v>462</v>
      </c>
    </row>
    <row r="240" spans="1:7" x14ac:dyDescent="0.25">
      <c r="B240" t="s">
        <v>507</v>
      </c>
      <c r="C240" t="s">
        <v>562</v>
      </c>
      <c r="D240" t="s">
        <v>563</v>
      </c>
      <c r="E240" t="s">
        <v>564</v>
      </c>
      <c r="F240" t="s">
        <v>565</v>
      </c>
      <c r="G240" t="s">
        <v>566</v>
      </c>
    </row>
    <row r="241" spans="1:7" x14ac:dyDescent="0.25">
      <c r="A241" t="s">
        <v>587</v>
      </c>
      <c r="B241">
        <v>0.312</v>
      </c>
      <c r="F241">
        <v>0.312</v>
      </c>
      <c r="G241">
        <v>0.312</v>
      </c>
    </row>
    <row r="242" spans="1:7" x14ac:dyDescent="0.25">
      <c r="A242" t="s">
        <v>568</v>
      </c>
      <c r="B242">
        <v>1</v>
      </c>
      <c r="F242">
        <v>1</v>
      </c>
      <c r="G242">
        <v>1</v>
      </c>
    </row>
    <row r="243" spans="1:7" x14ac:dyDescent="0.25">
      <c r="A243" t="s">
        <v>569</v>
      </c>
      <c r="B243">
        <v>1</v>
      </c>
      <c r="F243">
        <v>1</v>
      </c>
      <c r="G243">
        <v>1</v>
      </c>
    </row>
    <row r="244" spans="1:7" x14ac:dyDescent="0.25">
      <c r="A244" t="s">
        <v>570</v>
      </c>
      <c r="B244">
        <v>1</v>
      </c>
      <c r="F244">
        <v>1</v>
      </c>
      <c r="G244">
        <v>1</v>
      </c>
    </row>
    <row r="245" spans="1:7" x14ac:dyDescent="0.25">
      <c r="A245" t="s">
        <v>571</v>
      </c>
      <c r="B245">
        <v>1</v>
      </c>
      <c r="F245">
        <v>1</v>
      </c>
      <c r="G245">
        <v>1</v>
      </c>
    </row>
    <row r="246" spans="1:7" x14ac:dyDescent="0.25">
      <c r="A246" t="s">
        <v>572</v>
      </c>
      <c r="B246">
        <v>1</v>
      </c>
      <c r="F246">
        <v>1</v>
      </c>
      <c r="G246">
        <v>1</v>
      </c>
    </row>
    <row r="248" spans="1:7" x14ac:dyDescent="0.25">
      <c r="A248" t="s">
        <v>463</v>
      </c>
    </row>
    <row r="249" spans="1:7" x14ac:dyDescent="0.25">
      <c r="B249" t="s">
        <v>507</v>
      </c>
      <c r="C249" t="s">
        <v>562</v>
      </c>
      <c r="D249" t="s">
        <v>563</v>
      </c>
      <c r="E249" t="s">
        <v>564</v>
      </c>
      <c r="F249" t="s">
        <v>565</v>
      </c>
      <c r="G249" t="s">
        <v>566</v>
      </c>
    </row>
    <row r="250" spans="1:7" x14ac:dyDescent="0.25">
      <c r="A250" t="s">
        <v>577</v>
      </c>
      <c r="B250">
        <v>1</v>
      </c>
      <c r="F250">
        <v>1</v>
      </c>
      <c r="G250">
        <v>1</v>
      </c>
    </row>
    <row r="251" spans="1:7" x14ac:dyDescent="0.25">
      <c r="A251" t="s">
        <v>568</v>
      </c>
      <c r="B251">
        <v>1</v>
      </c>
      <c r="F251">
        <v>1</v>
      </c>
      <c r="G251">
        <v>1</v>
      </c>
    </row>
    <row r="252" spans="1:7" x14ac:dyDescent="0.25">
      <c r="A252" t="s">
        <v>569</v>
      </c>
      <c r="B252">
        <v>1</v>
      </c>
      <c r="F252">
        <v>1</v>
      </c>
      <c r="G252">
        <v>1</v>
      </c>
    </row>
    <row r="253" spans="1:7" x14ac:dyDescent="0.25">
      <c r="A253" t="s">
        <v>570</v>
      </c>
      <c r="B253">
        <v>1</v>
      </c>
      <c r="F253">
        <v>1</v>
      </c>
      <c r="G253">
        <v>1</v>
      </c>
    </row>
    <row r="254" spans="1:7" x14ac:dyDescent="0.25">
      <c r="A254" t="s">
        <v>571</v>
      </c>
      <c r="B254">
        <v>1</v>
      </c>
      <c r="F254">
        <v>1</v>
      </c>
      <c r="G254">
        <v>1</v>
      </c>
    </row>
    <row r="255" spans="1:7" x14ac:dyDescent="0.25">
      <c r="A255" t="s">
        <v>572</v>
      </c>
      <c r="B255">
        <v>1</v>
      </c>
      <c r="F255">
        <v>1</v>
      </c>
      <c r="G255">
        <v>1</v>
      </c>
    </row>
    <row r="257" spans="1:2" x14ac:dyDescent="0.25">
      <c r="A257" t="s">
        <v>476</v>
      </c>
    </row>
    <row r="258" spans="1:2" x14ac:dyDescent="0.25">
      <c r="B258" t="s">
        <v>507</v>
      </c>
    </row>
    <row r="259" spans="1:2" x14ac:dyDescent="0.25">
      <c r="A259" t="s">
        <v>577</v>
      </c>
      <c r="B259">
        <v>0.68799999999999994</v>
      </c>
    </row>
    <row r="261" spans="1:2" x14ac:dyDescent="0.25">
      <c r="A261" t="s">
        <v>477</v>
      </c>
    </row>
    <row r="262" spans="1:2" x14ac:dyDescent="0.25">
      <c r="A262" t="s">
        <v>478</v>
      </c>
    </row>
    <row r="264" spans="1:2" x14ac:dyDescent="0.25">
      <c r="A264" t="s">
        <v>422</v>
      </c>
    </row>
    <row r="265" spans="1:2" x14ac:dyDescent="0.25">
      <c r="A265" t="s">
        <v>423</v>
      </c>
    </row>
    <row r="266" spans="1:2" x14ac:dyDescent="0.25">
      <c r="A266" t="s">
        <v>479</v>
      </c>
    </row>
    <row r="267" spans="1:2" x14ac:dyDescent="0.25">
      <c r="A267" t="s">
        <v>425</v>
      </c>
    </row>
    <row r="268" spans="1:2" x14ac:dyDescent="0.25">
      <c r="A268" t="s">
        <v>426</v>
      </c>
    </row>
    <row r="269" spans="1:2" x14ac:dyDescent="0.25">
      <c r="A269" t="s">
        <v>425</v>
      </c>
    </row>
    <row r="270" spans="1:2" x14ac:dyDescent="0.25">
      <c r="A270" t="s">
        <v>427</v>
      </c>
    </row>
    <row r="271" spans="1:2" x14ac:dyDescent="0.25">
      <c r="A271" t="s">
        <v>428</v>
      </c>
    </row>
    <row r="272" spans="1:2" x14ac:dyDescent="0.25">
      <c r="A272" t="s">
        <v>480</v>
      </c>
    </row>
    <row r="273" spans="1:1" x14ac:dyDescent="0.25">
      <c r="A273" t="s">
        <v>481</v>
      </c>
    </row>
    <row r="274" spans="1:1" x14ac:dyDescent="0.25">
      <c r="A274" t="s">
        <v>482</v>
      </c>
    </row>
    <row r="275" spans="1:1" x14ac:dyDescent="0.25">
      <c r="A275" t="s">
        <v>483</v>
      </c>
    </row>
    <row r="276" spans="1:1" x14ac:dyDescent="0.25">
      <c r="A276" t="s">
        <v>484</v>
      </c>
    </row>
    <row r="277" spans="1:1" x14ac:dyDescent="0.25">
      <c r="A277" t="s">
        <v>434</v>
      </c>
    </row>
    <row r="279" spans="1:1" x14ac:dyDescent="0.25">
      <c r="A279" t="s">
        <v>435</v>
      </c>
    </row>
    <row r="281" spans="1:1" x14ac:dyDescent="0.25">
      <c r="A281" t="s">
        <v>485</v>
      </c>
    </row>
    <row r="282" spans="1:1" x14ac:dyDescent="0.25">
      <c r="A282" t="s">
        <v>437</v>
      </c>
    </row>
    <row r="283" spans="1:1" x14ac:dyDescent="0.25">
      <c r="A283" t="s">
        <v>438</v>
      </c>
    </row>
    <row r="284" spans="1:1" x14ac:dyDescent="0.25">
      <c r="A284" t="s">
        <v>486</v>
      </c>
    </row>
    <row r="286" spans="1:1" x14ac:dyDescent="0.25">
      <c r="A286" t="s">
        <v>440</v>
      </c>
    </row>
    <row r="288" spans="1:1" x14ac:dyDescent="0.25">
      <c r="A288" t="s">
        <v>441</v>
      </c>
    </row>
    <row r="289" spans="1:1" x14ac:dyDescent="0.25">
      <c r="A289" t="s">
        <v>487</v>
      </c>
    </row>
    <row r="290" spans="1:1" x14ac:dyDescent="0.25">
      <c r="A290" t="s">
        <v>443</v>
      </c>
    </row>
    <row r="291" spans="1:1" x14ac:dyDescent="0.25">
      <c r="A291" t="s">
        <v>444</v>
      </c>
    </row>
    <row r="292" spans="1:1" x14ac:dyDescent="0.25">
      <c r="A292" t="s">
        <v>445</v>
      </c>
    </row>
    <row r="294" spans="1:1" x14ac:dyDescent="0.25">
      <c r="A294" t="s">
        <v>446</v>
      </c>
    </row>
    <row r="296" spans="1:1" x14ac:dyDescent="0.25">
      <c r="A296" t="s">
        <v>447</v>
      </c>
    </row>
    <row r="297" spans="1:1" x14ac:dyDescent="0.25">
      <c r="A297" t="s">
        <v>448</v>
      </c>
    </row>
    <row r="298" spans="1:1" x14ac:dyDescent="0.25">
      <c r="A298" t="s">
        <v>488</v>
      </c>
    </row>
    <row r="299" spans="1:1" x14ac:dyDescent="0.25">
      <c r="A299" t="s">
        <v>450</v>
      </c>
    </row>
    <row r="300" spans="1:1" x14ac:dyDescent="0.25">
      <c r="A300" t="s">
        <v>443</v>
      </c>
    </row>
    <row r="301" spans="1:1" x14ac:dyDescent="0.25">
      <c r="A301" t="s">
        <v>451</v>
      </c>
    </row>
    <row r="302" spans="1:1" x14ac:dyDescent="0.25">
      <c r="A302" t="s">
        <v>452</v>
      </c>
    </row>
    <row r="303" spans="1:1" x14ac:dyDescent="0.25">
      <c r="A303" t="s">
        <v>489</v>
      </c>
    </row>
    <row r="305" spans="1:7" x14ac:dyDescent="0.25">
      <c r="A305" t="s">
        <v>454</v>
      </c>
    </row>
    <row r="307" spans="1:7" x14ac:dyDescent="0.25">
      <c r="A307" t="s">
        <v>455</v>
      </c>
    </row>
    <row r="309" spans="1:7" x14ac:dyDescent="0.25">
      <c r="A309" t="s">
        <v>456</v>
      </c>
    </row>
    <row r="311" spans="1:7" x14ac:dyDescent="0.25">
      <c r="A311" t="s">
        <v>457</v>
      </c>
    </row>
    <row r="312" spans="1:7" x14ac:dyDescent="0.25">
      <c r="A312" t="s">
        <v>458</v>
      </c>
    </row>
    <row r="313" spans="1:7" x14ac:dyDescent="0.25">
      <c r="A313" t="s">
        <v>459</v>
      </c>
    </row>
    <row r="315" spans="1:7" x14ac:dyDescent="0.25">
      <c r="A315" t="s">
        <v>475</v>
      </c>
    </row>
    <row r="316" spans="1:7" x14ac:dyDescent="0.25">
      <c r="B316" t="s">
        <v>507</v>
      </c>
      <c r="C316" t="s">
        <v>562</v>
      </c>
      <c r="D316" t="s">
        <v>563</v>
      </c>
      <c r="E316" t="s">
        <v>564</v>
      </c>
      <c r="F316" t="s">
        <v>565</v>
      </c>
      <c r="G316" t="s">
        <v>566</v>
      </c>
    </row>
    <row r="317" spans="1:7" x14ac:dyDescent="0.25">
      <c r="A317" t="s">
        <v>586</v>
      </c>
    </row>
    <row r="318" spans="1:7" x14ac:dyDescent="0.25">
      <c r="A318" t="s">
        <v>568</v>
      </c>
      <c r="B318">
        <v>0.33500000000000002</v>
      </c>
      <c r="C318">
        <v>3.6999999999999998E-2</v>
      </c>
      <c r="D318">
        <v>9.0579999999999998</v>
      </c>
      <c r="E318">
        <v>0</v>
      </c>
      <c r="F318">
        <v>0.33500000000000002</v>
      </c>
      <c r="G318">
        <v>0.33200000000000002</v>
      </c>
    </row>
    <row r="319" spans="1:7" x14ac:dyDescent="0.25">
      <c r="A319" t="s">
        <v>569</v>
      </c>
      <c r="B319">
        <v>0.45100000000000001</v>
      </c>
      <c r="C319">
        <v>3.1E-2</v>
      </c>
      <c r="D319">
        <v>14.564</v>
      </c>
      <c r="E319">
        <v>0</v>
      </c>
      <c r="F319">
        <v>0.45100000000000001</v>
      </c>
      <c r="G319">
        <v>0.44</v>
      </c>
    </row>
    <row r="320" spans="1:7" x14ac:dyDescent="0.25">
      <c r="A320" t="s">
        <v>570</v>
      </c>
      <c r="B320">
        <v>8.2000000000000003E-2</v>
      </c>
      <c r="C320">
        <v>4.2999999999999997E-2</v>
      </c>
      <c r="D320">
        <v>1.911</v>
      </c>
      <c r="E320">
        <v>5.6000000000000001E-2</v>
      </c>
      <c r="F320">
        <v>8.2000000000000003E-2</v>
      </c>
      <c r="G320">
        <v>7.9000000000000001E-2</v>
      </c>
    </row>
    <row r="321" spans="1:7" x14ac:dyDescent="0.25">
      <c r="A321" t="s">
        <v>571</v>
      </c>
      <c r="B321">
        <v>-4.5999999999999999E-2</v>
      </c>
      <c r="C321">
        <v>5.3999999999999999E-2</v>
      </c>
      <c r="D321">
        <v>-0.86399999999999999</v>
      </c>
      <c r="E321">
        <v>0.38800000000000001</v>
      </c>
      <c r="F321">
        <v>-4.5999999999999999E-2</v>
      </c>
      <c r="G321">
        <v>-4.3999999999999997E-2</v>
      </c>
    </row>
    <row r="322" spans="1:7" x14ac:dyDescent="0.25">
      <c r="A322" t="s">
        <v>572</v>
      </c>
      <c r="B322">
        <v>0.112</v>
      </c>
      <c r="C322">
        <v>5.2999999999999999E-2</v>
      </c>
      <c r="D322">
        <v>2.13</v>
      </c>
      <c r="E322">
        <v>3.3000000000000002E-2</v>
      </c>
      <c r="F322">
        <v>0.112</v>
      </c>
      <c r="G322">
        <v>0.108</v>
      </c>
    </row>
    <row r="323" spans="1:7" x14ac:dyDescent="0.25">
      <c r="A323" t="s">
        <v>509</v>
      </c>
      <c r="B323">
        <v>-0.122</v>
      </c>
      <c r="C323">
        <v>6.2E-2</v>
      </c>
      <c r="D323">
        <v>-1.956</v>
      </c>
      <c r="E323">
        <v>5.0999999999999997E-2</v>
      </c>
      <c r="F323">
        <v>-0.122</v>
      </c>
      <c r="G323">
        <v>-5.7000000000000002E-2</v>
      </c>
    </row>
    <row r="324" spans="1:7" x14ac:dyDescent="0.25">
      <c r="A324" t="s">
        <v>511</v>
      </c>
      <c r="B324">
        <v>5.2999999999999999E-2</v>
      </c>
      <c r="C324">
        <v>6.6000000000000003E-2</v>
      </c>
      <c r="D324">
        <v>0.80600000000000005</v>
      </c>
      <c r="E324">
        <v>0.42</v>
      </c>
      <c r="F324">
        <v>5.2999999999999999E-2</v>
      </c>
      <c r="G324">
        <v>2.5000000000000001E-2</v>
      </c>
    </row>
    <row r="325" spans="1:7" x14ac:dyDescent="0.25">
      <c r="A325" t="s">
        <v>588</v>
      </c>
      <c r="B325">
        <v>0.19700000000000001</v>
      </c>
      <c r="C325">
        <v>8.6999999999999994E-2</v>
      </c>
      <c r="D325">
        <v>2.2669999999999999</v>
      </c>
      <c r="E325">
        <v>2.3E-2</v>
      </c>
      <c r="F325">
        <v>0.19700000000000001</v>
      </c>
      <c r="G325">
        <v>8.4000000000000005E-2</v>
      </c>
    </row>
    <row r="326" spans="1:7" x14ac:dyDescent="0.25">
      <c r="A326" t="s">
        <v>515</v>
      </c>
      <c r="B326">
        <v>0.17499999999999999</v>
      </c>
      <c r="C326">
        <v>0.107</v>
      </c>
      <c r="D326">
        <v>1.6279999999999999</v>
      </c>
      <c r="E326">
        <v>0.10299999999999999</v>
      </c>
      <c r="F326">
        <v>0.17499999999999999</v>
      </c>
      <c r="G326">
        <v>6.9000000000000006E-2</v>
      </c>
    </row>
    <row r="327" spans="1:7" x14ac:dyDescent="0.25">
      <c r="A327" t="s">
        <v>589</v>
      </c>
      <c r="B327">
        <v>0.16300000000000001</v>
      </c>
      <c r="C327">
        <v>0.113</v>
      </c>
      <c r="D327">
        <v>1.444</v>
      </c>
      <c r="E327">
        <v>0.14899999999999999</v>
      </c>
      <c r="F327">
        <v>0.16300000000000001</v>
      </c>
      <c r="G327">
        <v>6.5000000000000002E-2</v>
      </c>
    </row>
    <row r="328" spans="1:7" x14ac:dyDescent="0.25">
      <c r="A328" t="s">
        <v>517</v>
      </c>
      <c r="B328">
        <v>-0.17899999999999999</v>
      </c>
      <c r="C328">
        <v>8.5000000000000006E-2</v>
      </c>
      <c r="D328">
        <v>-2.0960000000000001</v>
      </c>
      <c r="E328">
        <v>3.5999999999999997E-2</v>
      </c>
      <c r="F328">
        <v>-0.17899999999999999</v>
      </c>
      <c r="G328">
        <v>-7.5999999999999998E-2</v>
      </c>
    </row>
    <row r="329" spans="1:7" x14ac:dyDescent="0.25">
      <c r="A329" t="s">
        <v>518</v>
      </c>
      <c r="B329">
        <v>-0.19900000000000001</v>
      </c>
      <c r="C329">
        <v>0.08</v>
      </c>
      <c r="D329">
        <v>-2.4889999999999999</v>
      </c>
      <c r="E329">
        <v>1.2999999999999999E-2</v>
      </c>
      <c r="F329">
        <v>-0.19900000000000001</v>
      </c>
      <c r="G329">
        <v>-8.8999999999999996E-2</v>
      </c>
    </row>
    <row r="330" spans="1:7" x14ac:dyDescent="0.25">
      <c r="A330" t="s">
        <v>519</v>
      </c>
      <c r="B330">
        <v>-6.5000000000000002E-2</v>
      </c>
      <c r="C330">
        <v>6.8000000000000005E-2</v>
      </c>
      <c r="D330">
        <v>-0.95899999999999996</v>
      </c>
      <c r="E330">
        <v>0.33800000000000002</v>
      </c>
      <c r="F330">
        <v>-6.5000000000000002E-2</v>
      </c>
      <c r="G330">
        <v>-3.1E-2</v>
      </c>
    </row>
    <row r="331" spans="1:7" x14ac:dyDescent="0.25">
      <c r="A331" t="s">
        <v>590</v>
      </c>
    </row>
    <row r="332" spans="1:7" x14ac:dyDescent="0.25">
      <c r="A332" t="s">
        <v>509</v>
      </c>
      <c r="B332">
        <v>-0.13200000000000001</v>
      </c>
      <c r="C332">
        <v>9.7000000000000003E-2</v>
      </c>
      <c r="D332">
        <v>-1.3640000000000001</v>
      </c>
      <c r="E332">
        <v>0.17299999999999999</v>
      </c>
      <c r="F332">
        <v>-0.13200000000000001</v>
      </c>
      <c r="G332">
        <v>-6.2E-2</v>
      </c>
    </row>
    <row r="333" spans="1:7" x14ac:dyDescent="0.25">
      <c r="A333" t="s">
        <v>511</v>
      </c>
      <c r="B333">
        <v>0.33600000000000002</v>
      </c>
      <c r="C333">
        <v>0.1</v>
      </c>
      <c r="D333">
        <v>3.3620000000000001</v>
      </c>
      <c r="E333">
        <v>1E-3</v>
      </c>
      <c r="F333">
        <v>0.33600000000000002</v>
      </c>
      <c r="G333">
        <v>0.159</v>
      </c>
    </row>
    <row r="334" spans="1:7" x14ac:dyDescent="0.25">
      <c r="A334" t="s">
        <v>588</v>
      </c>
      <c r="B334">
        <v>0.20699999999999999</v>
      </c>
      <c r="C334">
        <v>0.13100000000000001</v>
      </c>
      <c r="D334">
        <v>1.58</v>
      </c>
      <c r="E334">
        <v>0.114</v>
      </c>
      <c r="F334">
        <v>0.20699999999999999</v>
      </c>
      <c r="G334">
        <v>8.8999999999999996E-2</v>
      </c>
    </row>
    <row r="335" spans="1:7" x14ac:dyDescent="0.25">
      <c r="A335" t="s">
        <v>515</v>
      </c>
      <c r="B335">
        <v>0.26600000000000001</v>
      </c>
      <c r="C335">
        <v>0.13900000000000001</v>
      </c>
      <c r="D335">
        <v>1.919</v>
      </c>
      <c r="E335">
        <v>5.5E-2</v>
      </c>
      <c r="F335">
        <v>0.26600000000000001</v>
      </c>
      <c r="G335">
        <v>0.106</v>
      </c>
    </row>
    <row r="336" spans="1:7" x14ac:dyDescent="0.25">
      <c r="A336" t="s">
        <v>589</v>
      </c>
      <c r="B336">
        <v>0.77400000000000002</v>
      </c>
      <c r="C336">
        <v>0.14699999999999999</v>
      </c>
      <c r="D336">
        <v>5.2519999999999998</v>
      </c>
      <c r="E336">
        <v>0</v>
      </c>
      <c r="F336">
        <v>0.77400000000000002</v>
      </c>
      <c r="G336">
        <v>0.311</v>
      </c>
    </row>
    <row r="337" spans="1:7" x14ac:dyDescent="0.25">
      <c r="A337" t="s">
        <v>517</v>
      </c>
      <c r="B337">
        <v>-7.5999999999999998E-2</v>
      </c>
      <c r="C337">
        <v>0.123</v>
      </c>
      <c r="D337">
        <v>-0.61699999999999999</v>
      </c>
      <c r="E337">
        <v>0.53700000000000003</v>
      </c>
      <c r="F337">
        <v>-7.5999999999999998E-2</v>
      </c>
      <c r="G337">
        <v>-3.2000000000000001E-2</v>
      </c>
    </row>
    <row r="338" spans="1:7" x14ac:dyDescent="0.25">
      <c r="A338" t="s">
        <v>518</v>
      </c>
      <c r="B338">
        <v>-0.42699999999999999</v>
      </c>
      <c r="C338">
        <v>0.114</v>
      </c>
      <c r="D338">
        <v>-3.7519999999999998</v>
      </c>
      <c r="E338">
        <v>0</v>
      </c>
      <c r="F338">
        <v>-0.42699999999999999</v>
      </c>
      <c r="G338">
        <v>-0.192</v>
      </c>
    </row>
    <row r="339" spans="1:7" x14ac:dyDescent="0.25">
      <c r="A339" t="s">
        <v>519</v>
      </c>
      <c r="B339">
        <v>-0.10199999999999999</v>
      </c>
      <c r="C339">
        <v>9.6000000000000002E-2</v>
      </c>
      <c r="D339">
        <v>-1.0609999999999999</v>
      </c>
      <c r="E339">
        <v>0.28899999999999998</v>
      </c>
      <c r="F339">
        <v>-0.10199999999999999</v>
      </c>
      <c r="G339">
        <v>-4.8000000000000001E-2</v>
      </c>
    </row>
    <row r="340" spans="1:7" x14ac:dyDescent="0.25">
      <c r="A340" t="s">
        <v>591</v>
      </c>
    </row>
    <row r="341" spans="1:7" x14ac:dyDescent="0.25">
      <c r="A341" t="s">
        <v>509</v>
      </c>
      <c r="B341">
        <v>-0.19900000000000001</v>
      </c>
      <c r="C341">
        <v>9.4E-2</v>
      </c>
      <c r="D341">
        <v>-2.125</v>
      </c>
      <c r="E341">
        <v>3.4000000000000002E-2</v>
      </c>
      <c r="F341">
        <v>-0.19900000000000001</v>
      </c>
      <c r="G341">
        <v>-9.6000000000000002E-2</v>
      </c>
    </row>
    <row r="342" spans="1:7" x14ac:dyDescent="0.25">
      <c r="A342" t="s">
        <v>511</v>
      </c>
      <c r="B342">
        <v>0.42699999999999999</v>
      </c>
      <c r="C342">
        <v>9.6000000000000002E-2</v>
      </c>
      <c r="D342">
        <v>4.4219999999999997</v>
      </c>
      <c r="E342">
        <v>0</v>
      </c>
      <c r="F342">
        <v>0.42699999999999999</v>
      </c>
      <c r="G342">
        <v>0.20499999999999999</v>
      </c>
    </row>
    <row r="343" spans="1:7" x14ac:dyDescent="0.25">
      <c r="A343" t="s">
        <v>588</v>
      </c>
      <c r="B343">
        <v>3.6999999999999998E-2</v>
      </c>
      <c r="C343">
        <v>0.13300000000000001</v>
      </c>
      <c r="D343">
        <v>0.27500000000000002</v>
      </c>
      <c r="E343">
        <v>0.78300000000000003</v>
      </c>
      <c r="F343">
        <v>3.6999999999999998E-2</v>
      </c>
      <c r="G343">
        <v>1.6E-2</v>
      </c>
    </row>
    <row r="344" spans="1:7" x14ac:dyDescent="0.25">
      <c r="A344" t="s">
        <v>515</v>
      </c>
      <c r="B344">
        <v>0.16200000000000001</v>
      </c>
      <c r="C344">
        <v>0.14499999999999999</v>
      </c>
      <c r="D344">
        <v>1.1220000000000001</v>
      </c>
      <c r="E344">
        <v>0.26200000000000001</v>
      </c>
      <c r="F344">
        <v>0.16200000000000001</v>
      </c>
      <c r="G344">
        <v>6.6000000000000003E-2</v>
      </c>
    </row>
    <row r="345" spans="1:7" x14ac:dyDescent="0.25">
      <c r="A345" t="s">
        <v>589</v>
      </c>
      <c r="B345">
        <v>0.16900000000000001</v>
      </c>
      <c r="C345">
        <v>0.14499999999999999</v>
      </c>
      <c r="D345">
        <v>1.1659999999999999</v>
      </c>
      <c r="E345">
        <v>0.24399999999999999</v>
      </c>
      <c r="F345">
        <v>0.16900000000000001</v>
      </c>
      <c r="G345">
        <v>6.9000000000000006E-2</v>
      </c>
    </row>
    <row r="346" spans="1:7" x14ac:dyDescent="0.25">
      <c r="A346" t="s">
        <v>517</v>
      </c>
      <c r="B346">
        <v>-0.14099999999999999</v>
      </c>
      <c r="C346">
        <v>0.12</v>
      </c>
      <c r="D346">
        <v>-1.179</v>
      </c>
      <c r="E346">
        <v>0.23899999999999999</v>
      </c>
      <c r="F346">
        <v>-0.14099999999999999</v>
      </c>
      <c r="G346">
        <v>-6.0999999999999999E-2</v>
      </c>
    </row>
    <row r="347" spans="1:7" x14ac:dyDescent="0.25">
      <c r="A347" t="s">
        <v>518</v>
      </c>
      <c r="B347">
        <v>-0.377</v>
      </c>
      <c r="C347">
        <v>0.111</v>
      </c>
      <c r="D347">
        <v>-3.4049999999999998</v>
      </c>
      <c r="E347">
        <v>1E-3</v>
      </c>
      <c r="F347">
        <v>-0.377</v>
      </c>
      <c r="G347">
        <v>-0.17199999999999999</v>
      </c>
    </row>
    <row r="348" spans="1:7" x14ac:dyDescent="0.25">
      <c r="A348" t="s">
        <v>519</v>
      </c>
      <c r="B348">
        <v>-0.11700000000000001</v>
      </c>
      <c r="C348">
        <v>9.6000000000000002E-2</v>
      </c>
      <c r="D348">
        <v>-1.224</v>
      </c>
      <c r="E348">
        <v>0.221</v>
      </c>
      <c r="F348">
        <v>-0.11700000000000001</v>
      </c>
      <c r="G348">
        <v>-5.6000000000000001E-2</v>
      </c>
    </row>
    <row r="349" spans="1:7" x14ac:dyDescent="0.25">
      <c r="A349" t="s">
        <v>592</v>
      </c>
    </row>
    <row r="350" spans="1:7" x14ac:dyDescent="0.25">
      <c r="A350" t="s">
        <v>509</v>
      </c>
      <c r="B350">
        <v>-9.2999999999999999E-2</v>
      </c>
      <c r="C350">
        <v>9.7000000000000003E-2</v>
      </c>
      <c r="D350">
        <v>-0.95</v>
      </c>
      <c r="E350">
        <v>0.34200000000000003</v>
      </c>
      <c r="F350">
        <v>-9.2999999999999999E-2</v>
      </c>
      <c r="G350">
        <v>-4.4999999999999998E-2</v>
      </c>
    </row>
    <row r="351" spans="1:7" x14ac:dyDescent="0.25">
      <c r="A351" t="s">
        <v>511</v>
      </c>
      <c r="B351">
        <v>0.313</v>
      </c>
      <c r="C351">
        <v>0.10100000000000001</v>
      </c>
      <c r="D351">
        <v>3.097</v>
      </c>
      <c r="E351">
        <v>2E-3</v>
      </c>
      <c r="F351">
        <v>0.313</v>
      </c>
      <c r="G351">
        <v>0.153</v>
      </c>
    </row>
    <row r="352" spans="1:7" x14ac:dyDescent="0.25">
      <c r="A352" t="s">
        <v>588</v>
      </c>
      <c r="B352">
        <v>8.8999999999999996E-2</v>
      </c>
      <c r="C352">
        <v>0.13700000000000001</v>
      </c>
      <c r="D352">
        <v>0.64800000000000002</v>
      </c>
      <c r="E352">
        <v>0.51700000000000002</v>
      </c>
      <c r="F352">
        <v>8.8999999999999996E-2</v>
      </c>
      <c r="G352">
        <v>3.9E-2</v>
      </c>
    </row>
    <row r="353" spans="1:7" x14ac:dyDescent="0.25">
      <c r="A353" t="s">
        <v>515</v>
      </c>
      <c r="B353">
        <v>-6.7000000000000004E-2</v>
      </c>
      <c r="C353">
        <v>0.14499999999999999</v>
      </c>
      <c r="D353">
        <v>-0.46</v>
      </c>
      <c r="E353">
        <v>0.64600000000000002</v>
      </c>
      <c r="F353">
        <v>-6.7000000000000004E-2</v>
      </c>
      <c r="G353">
        <v>-2.8000000000000001E-2</v>
      </c>
    </row>
    <row r="354" spans="1:7" x14ac:dyDescent="0.25">
      <c r="A354" t="s">
        <v>589</v>
      </c>
      <c r="B354">
        <v>0.218</v>
      </c>
      <c r="C354">
        <v>0.14699999999999999</v>
      </c>
      <c r="D354">
        <v>1.476</v>
      </c>
      <c r="E354">
        <v>0.14000000000000001</v>
      </c>
      <c r="F354">
        <v>0.218</v>
      </c>
      <c r="G354">
        <v>0.09</v>
      </c>
    </row>
    <row r="355" spans="1:7" x14ac:dyDescent="0.25">
      <c r="A355" t="s">
        <v>517</v>
      </c>
      <c r="B355">
        <v>-0.153</v>
      </c>
      <c r="C355">
        <v>0.123</v>
      </c>
      <c r="D355">
        <v>-1.244</v>
      </c>
      <c r="E355">
        <v>0.21299999999999999</v>
      </c>
      <c r="F355">
        <v>-0.153</v>
      </c>
      <c r="G355">
        <v>-6.7000000000000004E-2</v>
      </c>
    </row>
    <row r="356" spans="1:7" x14ac:dyDescent="0.25">
      <c r="A356" t="s">
        <v>518</v>
      </c>
      <c r="B356">
        <v>-0.34200000000000003</v>
      </c>
      <c r="C356">
        <v>0.11700000000000001</v>
      </c>
      <c r="D356">
        <v>-2.91</v>
      </c>
      <c r="E356">
        <v>4.0000000000000001E-3</v>
      </c>
      <c r="F356">
        <v>-0.34200000000000003</v>
      </c>
      <c r="G356">
        <v>-0.158</v>
      </c>
    </row>
    <row r="357" spans="1:7" x14ac:dyDescent="0.25">
      <c r="A357" t="s">
        <v>519</v>
      </c>
      <c r="B357">
        <v>-2.9000000000000001E-2</v>
      </c>
      <c r="C357">
        <v>9.7000000000000003E-2</v>
      </c>
      <c r="D357">
        <v>-0.30199999999999999</v>
      </c>
      <c r="E357">
        <v>0.76300000000000001</v>
      </c>
      <c r="F357">
        <v>-2.9000000000000001E-2</v>
      </c>
      <c r="G357">
        <v>-1.4E-2</v>
      </c>
    </row>
    <row r="358" spans="1:7" x14ac:dyDescent="0.25">
      <c r="A358" t="s">
        <v>593</v>
      </c>
    </row>
    <row r="359" spans="1:7" x14ac:dyDescent="0.25">
      <c r="A359" t="s">
        <v>509</v>
      </c>
      <c r="B359">
        <v>-0.25900000000000001</v>
      </c>
      <c r="C359">
        <v>9.4E-2</v>
      </c>
      <c r="D359">
        <v>-2.7610000000000001</v>
      </c>
      <c r="E359">
        <v>6.0000000000000001E-3</v>
      </c>
      <c r="F359">
        <v>-0.25900000000000001</v>
      </c>
      <c r="G359">
        <v>-0.127</v>
      </c>
    </row>
    <row r="360" spans="1:7" x14ac:dyDescent="0.25">
      <c r="A360" t="s">
        <v>511</v>
      </c>
      <c r="B360">
        <v>-0.106</v>
      </c>
      <c r="C360">
        <v>9.6000000000000002E-2</v>
      </c>
      <c r="D360">
        <v>-1.105</v>
      </c>
      <c r="E360">
        <v>0.26900000000000002</v>
      </c>
      <c r="F360">
        <v>-0.106</v>
      </c>
      <c r="G360">
        <v>-5.1999999999999998E-2</v>
      </c>
    </row>
    <row r="361" spans="1:7" x14ac:dyDescent="0.25">
      <c r="A361" t="s">
        <v>588</v>
      </c>
      <c r="B361">
        <v>0.112</v>
      </c>
      <c r="C361">
        <v>0.13100000000000001</v>
      </c>
      <c r="D361">
        <v>0.85899999999999999</v>
      </c>
      <c r="E361">
        <v>0.39</v>
      </c>
      <c r="F361">
        <v>0.112</v>
      </c>
      <c r="G361">
        <v>0.05</v>
      </c>
    </row>
    <row r="362" spans="1:7" x14ac:dyDescent="0.25">
      <c r="A362" t="s">
        <v>515</v>
      </c>
      <c r="B362">
        <v>0.188</v>
      </c>
      <c r="C362">
        <v>0.13900000000000001</v>
      </c>
      <c r="D362">
        <v>1.35</v>
      </c>
      <c r="E362">
        <v>0.17699999999999999</v>
      </c>
      <c r="F362">
        <v>0.188</v>
      </c>
      <c r="G362">
        <v>7.8E-2</v>
      </c>
    </row>
    <row r="363" spans="1:7" x14ac:dyDescent="0.25">
      <c r="A363" t="s">
        <v>589</v>
      </c>
      <c r="B363">
        <v>0.13700000000000001</v>
      </c>
      <c r="C363">
        <v>0.13900000000000001</v>
      </c>
      <c r="D363">
        <v>0.99199999999999999</v>
      </c>
      <c r="E363">
        <v>0.32100000000000001</v>
      </c>
      <c r="F363">
        <v>0.13700000000000001</v>
      </c>
      <c r="G363">
        <v>5.7000000000000002E-2</v>
      </c>
    </row>
    <row r="364" spans="1:7" x14ac:dyDescent="0.25">
      <c r="A364" t="s">
        <v>517</v>
      </c>
      <c r="B364">
        <v>-0.21299999999999999</v>
      </c>
      <c r="C364">
        <v>0.11899999999999999</v>
      </c>
      <c r="D364">
        <v>-1.786</v>
      </c>
      <c r="E364">
        <v>7.3999999999999996E-2</v>
      </c>
      <c r="F364">
        <v>-0.21299999999999999</v>
      </c>
      <c r="G364">
        <v>-9.4E-2</v>
      </c>
    </row>
    <row r="365" spans="1:7" x14ac:dyDescent="0.25">
      <c r="A365" t="s">
        <v>518</v>
      </c>
      <c r="B365">
        <v>-0.25800000000000001</v>
      </c>
      <c r="C365">
        <v>0.108</v>
      </c>
      <c r="D365">
        <v>-2.3959999999999999</v>
      </c>
      <c r="E365">
        <v>1.7000000000000001E-2</v>
      </c>
      <c r="F365">
        <v>-0.25800000000000001</v>
      </c>
      <c r="G365">
        <v>-0.12</v>
      </c>
    </row>
    <row r="366" spans="1:7" x14ac:dyDescent="0.25">
      <c r="A366" t="s">
        <v>519</v>
      </c>
      <c r="B366">
        <v>5.6000000000000001E-2</v>
      </c>
      <c r="C366">
        <v>9.2999999999999999E-2</v>
      </c>
      <c r="D366">
        <v>0.60699999999999998</v>
      </c>
      <c r="E366">
        <v>0.54400000000000004</v>
      </c>
      <c r="F366">
        <v>5.6000000000000001E-2</v>
      </c>
      <c r="G366">
        <v>2.8000000000000001E-2</v>
      </c>
    </row>
    <row r="367" spans="1:7" x14ac:dyDescent="0.25">
      <c r="A367" t="s">
        <v>594</v>
      </c>
    </row>
    <row r="368" spans="1:7" x14ac:dyDescent="0.25">
      <c r="A368" t="s">
        <v>509</v>
      </c>
      <c r="B368">
        <v>-0.28499999999999998</v>
      </c>
      <c r="C368">
        <v>9.2999999999999999E-2</v>
      </c>
      <c r="D368">
        <v>-3.0760000000000001</v>
      </c>
      <c r="E368">
        <v>2E-3</v>
      </c>
      <c r="F368">
        <v>-0.28499999999999998</v>
      </c>
      <c r="G368">
        <v>-0.13900000000000001</v>
      </c>
    </row>
    <row r="369" spans="1:7" x14ac:dyDescent="0.25">
      <c r="A369" t="s">
        <v>511</v>
      </c>
      <c r="B369">
        <v>9.7000000000000003E-2</v>
      </c>
      <c r="C369">
        <v>9.6000000000000002E-2</v>
      </c>
      <c r="D369">
        <v>1.0169999999999999</v>
      </c>
      <c r="E369">
        <v>0.309</v>
      </c>
      <c r="F369">
        <v>9.7000000000000003E-2</v>
      </c>
      <c r="G369">
        <v>4.8000000000000001E-2</v>
      </c>
    </row>
    <row r="370" spans="1:7" x14ac:dyDescent="0.25">
      <c r="A370" t="s">
        <v>588</v>
      </c>
      <c r="B370">
        <v>0.11</v>
      </c>
      <c r="C370">
        <v>0.129</v>
      </c>
      <c r="D370">
        <v>0.85099999999999998</v>
      </c>
      <c r="E370">
        <v>0.39500000000000002</v>
      </c>
      <c r="F370">
        <v>0.11</v>
      </c>
      <c r="G370">
        <v>4.9000000000000002E-2</v>
      </c>
    </row>
    <row r="371" spans="1:7" x14ac:dyDescent="0.25">
      <c r="A371" t="s">
        <v>515</v>
      </c>
      <c r="B371">
        <v>-0.114</v>
      </c>
      <c r="C371">
        <v>0.13900000000000001</v>
      </c>
      <c r="D371">
        <v>-0.82299999999999995</v>
      </c>
      <c r="E371">
        <v>0.41</v>
      </c>
      <c r="F371">
        <v>-0.114</v>
      </c>
      <c r="G371">
        <v>-4.7E-2</v>
      </c>
    </row>
    <row r="372" spans="1:7" x14ac:dyDescent="0.25">
      <c r="A372" t="s">
        <v>589</v>
      </c>
      <c r="B372">
        <v>-6.5000000000000002E-2</v>
      </c>
      <c r="C372">
        <v>0.14099999999999999</v>
      </c>
      <c r="D372">
        <v>-0.45900000000000002</v>
      </c>
      <c r="E372">
        <v>0.64600000000000002</v>
      </c>
      <c r="F372">
        <v>-6.5000000000000002E-2</v>
      </c>
      <c r="G372">
        <v>-2.7E-2</v>
      </c>
    </row>
    <row r="373" spans="1:7" x14ac:dyDescent="0.25">
      <c r="A373" t="s">
        <v>517</v>
      </c>
      <c r="B373">
        <v>-0.189</v>
      </c>
      <c r="C373">
        <v>0.11799999999999999</v>
      </c>
      <c r="D373">
        <v>-1.603</v>
      </c>
      <c r="E373">
        <v>0.109</v>
      </c>
      <c r="F373">
        <v>-0.189</v>
      </c>
      <c r="G373">
        <v>-8.3000000000000004E-2</v>
      </c>
    </row>
    <row r="374" spans="1:7" x14ac:dyDescent="0.25">
      <c r="A374" t="s">
        <v>518</v>
      </c>
      <c r="B374">
        <v>-0.28699999999999998</v>
      </c>
      <c r="C374">
        <v>0.107</v>
      </c>
      <c r="D374">
        <v>-2.681</v>
      </c>
      <c r="E374">
        <v>7.0000000000000001E-3</v>
      </c>
      <c r="F374">
        <v>-0.28699999999999998</v>
      </c>
      <c r="G374">
        <v>-0.13300000000000001</v>
      </c>
    </row>
    <row r="375" spans="1:7" x14ac:dyDescent="0.25">
      <c r="A375" t="s">
        <v>519</v>
      </c>
      <c r="B375">
        <v>-2.5999999999999999E-2</v>
      </c>
      <c r="C375">
        <v>9.1999999999999998E-2</v>
      </c>
      <c r="D375">
        <v>-0.28000000000000003</v>
      </c>
      <c r="E375">
        <v>0.77900000000000003</v>
      </c>
      <c r="F375">
        <v>-2.5999999999999999E-2</v>
      </c>
      <c r="G375">
        <v>-1.2999999999999999E-2</v>
      </c>
    </row>
    <row r="377" spans="1:7" x14ac:dyDescent="0.25">
      <c r="A377" t="s">
        <v>460</v>
      </c>
    </row>
    <row r="378" spans="1:7" x14ac:dyDescent="0.25">
      <c r="B378" t="s">
        <v>507</v>
      </c>
      <c r="C378" t="s">
        <v>562</v>
      </c>
      <c r="D378" t="s">
        <v>563</v>
      </c>
      <c r="E378" t="s">
        <v>564</v>
      </c>
      <c r="F378" t="s">
        <v>565</v>
      </c>
      <c r="G378" t="s">
        <v>566</v>
      </c>
    </row>
    <row r="379" spans="1:7" x14ac:dyDescent="0.25">
      <c r="A379" t="s">
        <v>595</v>
      </c>
    </row>
    <row r="380" spans="1:7" x14ac:dyDescent="0.25">
      <c r="A380" t="s">
        <v>596</v>
      </c>
      <c r="B380">
        <v>0.65200000000000002</v>
      </c>
      <c r="C380">
        <v>2.9000000000000001E-2</v>
      </c>
      <c r="D380">
        <v>22.616</v>
      </c>
      <c r="E380">
        <v>0</v>
      </c>
      <c r="F380">
        <v>0.65200000000000002</v>
      </c>
      <c r="G380">
        <v>0.65200000000000002</v>
      </c>
    </row>
    <row r="381" spans="1:7" x14ac:dyDescent="0.25">
      <c r="A381" t="s">
        <v>597</v>
      </c>
      <c r="B381">
        <v>0.71</v>
      </c>
      <c r="C381">
        <v>2.5000000000000001E-2</v>
      </c>
      <c r="D381">
        <v>28.091999999999999</v>
      </c>
      <c r="E381">
        <v>0</v>
      </c>
      <c r="F381">
        <v>0.71</v>
      </c>
      <c r="G381">
        <v>0.71</v>
      </c>
    </row>
    <row r="382" spans="1:7" x14ac:dyDescent="0.25">
      <c r="A382" t="s">
        <v>598</v>
      </c>
      <c r="B382">
        <v>3.9E-2</v>
      </c>
      <c r="C382">
        <v>0.05</v>
      </c>
      <c r="D382">
        <v>0.78500000000000003</v>
      </c>
      <c r="E382">
        <v>0.432</v>
      </c>
      <c r="F382">
        <v>3.9E-2</v>
      </c>
      <c r="G382">
        <v>3.9E-2</v>
      </c>
    </row>
    <row r="383" spans="1:7" x14ac:dyDescent="0.25">
      <c r="A383" t="s">
        <v>599</v>
      </c>
      <c r="B383">
        <v>0.193</v>
      </c>
      <c r="C383">
        <v>4.8000000000000001E-2</v>
      </c>
      <c r="D383">
        <v>4.0170000000000003</v>
      </c>
      <c r="E383">
        <v>0</v>
      </c>
      <c r="F383">
        <v>0.193</v>
      </c>
      <c r="G383">
        <v>0.193</v>
      </c>
    </row>
    <row r="384" spans="1:7" x14ac:dyDescent="0.25">
      <c r="A384" t="s">
        <v>600</v>
      </c>
    </row>
    <row r="385" spans="1:7" x14ac:dyDescent="0.25">
      <c r="A385" t="s">
        <v>597</v>
      </c>
      <c r="B385">
        <v>0.70799999999999996</v>
      </c>
      <c r="C385">
        <v>2.5999999999999999E-2</v>
      </c>
      <c r="D385">
        <v>27.004000000000001</v>
      </c>
      <c r="E385">
        <v>0</v>
      </c>
      <c r="F385">
        <v>0.70799999999999996</v>
      </c>
      <c r="G385">
        <v>0.70799999999999996</v>
      </c>
    </row>
    <row r="386" spans="1:7" x14ac:dyDescent="0.25">
      <c r="A386" t="s">
        <v>598</v>
      </c>
      <c r="B386">
        <v>-5.0000000000000001E-3</v>
      </c>
      <c r="C386">
        <v>4.7E-2</v>
      </c>
      <c r="D386">
        <v>-9.8000000000000004E-2</v>
      </c>
      <c r="E386">
        <v>0.92200000000000004</v>
      </c>
      <c r="F386">
        <v>-5.0000000000000001E-3</v>
      </c>
      <c r="G386">
        <v>-5.0000000000000001E-3</v>
      </c>
    </row>
    <row r="387" spans="1:7" x14ac:dyDescent="0.25">
      <c r="A387" t="s">
        <v>599</v>
      </c>
      <c r="B387">
        <v>0.249</v>
      </c>
      <c r="C387">
        <v>4.4999999999999998E-2</v>
      </c>
      <c r="D387">
        <v>5.55</v>
      </c>
      <c r="E387">
        <v>0</v>
      </c>
      <c r="F387">
        <v>0.249</v>
      </c>
      <c r="G387">
        <v>0.249</v>
      </c>
    </row>
    <row r="388" spans="1:7" x14ac:dyDescent="0.25">
      <c r="A388" t="s">
        <v>601</v>
      </c>
    </row>
    <row r="389" spans="1:7" x14ac:dyDescent="0.25">
      <c r="A389" t="s">
        <v>598</v>
      </c>
      <c r="B389">
        <v>2.9000000000000001E-2</v>
      </c>
      <c r="C389">
        <v>4.9000000000000002E-2</v>
      </c>
      <c r="D389">
        <v>0.59099999999999997</v>
      </c>
      <c r="E389">
        <v>0.55400000000000005</v>
      </c>
      <c r="F389">
        <v>2.9000000000000001E-2</v>
      </c>
      <c r="G389">
        <v>2.9000000000000001E-2</v>
      </c>
    </row>
    <row r="390" spans="1:7" x14ac:dyDescent="0.25">
      <c r="A390" t="s">
        <v>599</v>
      </c>
      <c r="B390">
        <v>0.23899999999999999</v>
      </c>
      <c r="C390">
        <v>4.5999999999999999E-2</v>
      </c>
      <c r="D390">
        <v>5.18</v>
      </c>
      <c r="E390">
        <v>0</v>
      </c>
      <c r="F390">
        <v>0.23899999999999999</v>
      </c>
      <c r="G390">
        <v>0.23899999999999999</v>
      </c>
    </row>
    <row r="391" spans="1:7" x14ac:dyDescent="0.25">
      <c r="A391" t="s">
        <v>602</v>
      </c>
    </row>
    <row r="392" spans="1:7" x14ac:dyDescent="0.25">
      <c r="A392" t="s">
        <v>599</v>
      </c>
      <c r="B392">
        <v>0.68799999999999994</v>
      </c>
      <c r="C392">
        <v>2.3E-2</v>
      </c>
      <c r="D392">
        <v>30.271000000000001</v>
      </c>
      <c r="E392">
        <v>0</v>
      </c>
      <c r="F392">
        <v>0.68799999999999994</v>
      </c>
      <c r="G392">
        <v>0.68799999999999994</v>
      </c>
    </row>
    <row r="394" spans="1:7" x14ac:dyDescent="0.25">
      <c r="A394" t="s">
        <v>5</v>
      </c>
    </row>
    <row r="395" spans="1:7" x14ac:dyDescent="0.25">
      <c r="B395" t="s">
        <v>507</v>
      </c>
      <c r="C395" t="s">
        <v>562</v>
      </c>
      <c r="D395" t="s">
        <v>563</v>
      </c>
      <c r="E395" t="s">
        <v>564</v>
      </c>
      <c r="F395" t="s">
        <v>565</v>
      </c>
      <c r="G395" t="s">
        <v>566</v>
      </c>
    </row>
    <row r="396" spans="1:7" x14ac:dyDescent="0.25">
      <c r="A396" t="s">
        <v>587</v>
      </c>
      <c r="B396">
        <v>0</v>
      </c>
      <c r="F396">
        <v>0</v>
      </c>
      <c r="G396">
        <v>0</v>
      </c>
    </row>
    <row r="397" spans="1:7" x14ac:dyDescent="0.25">
      <c r="A397" t="s">
        <v>603</v>
      </c>
      <c r="B397">
        <v>0</v>
      </c>
      <c r="F397">
        <v>0</v>
      </c>
      <c r="G397">
        <v>0</v>
      </c>
    </row>
    <row r="398" spans="1:7" x14ac:dyDescent="0.25">
      <c r="A398" t="s">
        <v>596</v>
      </c>
      <c r="B398">
        <v>0</v>
      </c>
      <c r="F398">
        <v>0</v>
      </c>
      <c r="G398">
        <v>0</v>
      </c>
    </row>
    <row r="399" spans="1:7" x14ac:dyDescent="0.25">
      <c r="A399" t="s">
        <v>597</v>
      </c>
      <c r="B399">
        <v>0</v>
      </c>
      <c r="F399">
        <v>0</v>
      </c>
      <c r="G399">
        <v>0</v>
      </c>
    </row>
    <row r="400" spans="1:7" x14ac:dyDescent="0.25">
      <c r="A400" t="s">
        <v>598</v>
      </c>
      <c r="B400">
        <v>0</v>
      </c>
      <c r="F400">
        <v>0</v>
      </c>
      <c r="G400">
        <v>0</v>
      </c>
    </row>
    <row r="401" spans="1:7" x14ac:dyDescent="0.25">
      <c r="A401" t="s">
        <v>599</v>
      </c>
      <c r="B401">
        <v>0</v>
      </c>
      <c r="F401">
        <v>0</v>
      </c>
      <c r="G401">
        <v>0</v>
      </c>
    </row>
    <row r="403" spans="1:7" x14ac:dyDescent="0.25">
      <c r="A403" t="s">
        <v>461</v>
      </c>
    </row>
    <row r="404" spans="1:7" x14ac:dyDescent="0.25">
      <c r="B404" t="s">
        <v>507</v>
      </c>
      <c r="C404" t="s">
        <v>562</v>
      </c>
      <c r="D404" t="s">
        <v>563</v>
      </c>
      <c r="E404" t="s">
        <v>564</v>
      </c>
      <c r="F404" t="s">
        <v>565</v>
      </c>
      <c r="G404" t="s">
        <v>566</v>
      </c>
    </row>
    <row r="405" spans="1:7" x14ac:dyDescent="0.25">
      <c r="A405" t="s">
        <v>578</v>
      </c>
      <c r="B405">
        <v>-1.399</v>
      </c>
      <c r="F405">
        <v>-1.399</v>
      </c>
      <c r="G405">
        <v>-1.3140000000000001</v>
      </c>
    </row>
    <row r="406" spans="1:7" x14ac:dyDescent="0.25">
      <c r="A406" t="s">
        <v>579</v>
      </c>
      <c r="B406">
        <v>-0.63500000000000001</v>
      </c>
      <c r="F406">
        <v>-0.63500000000000001</v>
      </c>
      <c r="G406">
        <v>-0.59599999999999997</v>
      </c>
    </row>
    <row r="407" spans="1:7" x14ac:dyDescent="0.25">
      <c r="A407" t="s">
        <v>580</v>
      </c>
      <c r="B407">
        <v>0.34300000000000003</v>
      </c>
      <c r="F407">
        <v>0.34300000000000003</v>
      </c>
      <c r="G407">
        <v>0.32200000000000001</v>
      </c>
    </row>
    <row r="408" spans="1:7" x14ac:dyDescent="0.25">
      <c r="A408" t="s">
        <v>581</v>
      </c>
      <c r="B408">
        <v>-1.4510000000000001</v>
      </c>
      <c r="F408">
        <v>-1.4510000000000001</v>
      </c>
      <c r="G408">
        <v>-1.3740000000000001</v>
      </c>
    </row>
    <row r="409" spans="1:7" x14ac:dyDescent="0.25">
      <c r="A409" t="s">
        <v>581</v>
      </c>
      <c r="B409">
        <v>-0.63200000000000001</v>
      </c>
      <c r="F409">
        <v>-0.63200000000000001</v>
      </c>
      <c r="G409">
        <v>-0.59799999999999998</v>
      </c>
    </row>
    <row r="410" spans="1:7" x14ac:dyDescent="0.25">
      <c r="A410" t="s">
        <v>581</v>
      </c>
      <c r="B410">
        <v>0.23899999999999999</v>
      </c>
      <c r="F410">
        <v>0.23899999999999999</v>
      </c>
      <c r="G410">
        <v>0.22700000000000001</v>
      </c>
    </row>
    <row r="411" spans="1:7" x14ac:dyDescent="0.25">
      <c r="A411" t="s">
        <v>582</v>
      </c>
      <c r="B411">
        <v>-1.3169999999999999</v>
      </c>
      <c r="F411">
        <v>-1.3169999999999999</v>
      </c>
      <c r="G411">
        <v>-1.266</v>
      </c>
    </row>
    <row r="412" spans="1:7" x14ac:dyDescent="0.25">
      <c r="A412" t="s">
        <v>582</v>
      </c>
      <c r="B412">
        <v>-0.53600000000000003</v>
      </c>
      <c r="F412">
        <v>-0.53600000000000003</v>
      </c>
      <c r="G412">
        <v>-0.51500000000000001</v>
      </c>
    </row>
    <row r="413" spans="1:7" x14ac:dyDescent="0.25">
      <c r="A413" t="s">
        <v>582</v>
      </c>
      <c r="B413">
        <v>0.34200000000000003</v>
      </c>
      <c r="F413">
        <v>0.34200000000000003</v>
      </c>
      <c r="G413">
        <v>0.32900000000000001</v>
      </c>
    </row>
    <row r="414" spans="1:7" x14ac:dyDescent="0.25">
      <c r="A414" t="s">
        <v>583</v>
      </c>
      <c r="B414">
        <v>-1.577</v>
      </c>
      <c r="F414">
        <v>-1.577</v>
      </c>
      <c r="G414">
        <v>-1.536</v>
      </c>
    </row>
    <row r="415" spans="1:7" x14ac:dyDescent="0.25">
      <c r="A415" t="s">
        <v>583</v>
      </c>
      <c r="B415">
        <v>-0.873</v>
      </c>
      <c r="F415">
        <v>-0.873</v>
      </c>
      <c r="G415">
        <v>-0.85</v>
      </c>
    </row>
    <row r="416" spans="1:7" x14ac:dyDescent="0.25">
      <c r="A416" t="s">
        <v>583</v>
      </c>
      <c r="B416">
        <v>-5.5E-2</v>
      </c>
      <c r="F416">
        <v>-5.5E-2</v>
      </c>
      <c r="G416">
        <v>-5.2999999999999999E-2</v>
      </c>
    </row>
    <row r="417" spans="1:7" x14ac:dyDescent="0.25">
      <c r="A417" t="s">
        <v>584</v>
      </c>
      <c r="B417">
        <v>-1.0429999999999999</v>
      </c>
      <c r="F417">
        <v>-1.0429999999999999</v>
      </c>
      <c r="G417">
        <v>-1.022</v>
      </c>
    </row>
    <row r="418" spans="1:7" x14ac:dyDescent="0.25">
      <c r="A418" t="s">
        <v>584</v>
      </c>
      <c r="B418">
        <v>-0.19800000000000001</v>
      </c>
      <c r="F418">
        <v>-0.19800000000000001</v>
      </c>
      <c r="G418">
        <v>-0.19400000000000001</v>
      </c>
    </row>
    <row r="419" spans="1:7" x14ac:dyDescent="0.25">
      <c r="A419" t="s">
        <v>584</v>
      </c>
      <c r="B419">
        <v>0.372</v>
      </c>
      <c r="F419">
        <v>0.372</v>
      </c>
      <c r="G419">
        <v>0.36399999999999999</v>
      </c>
    </row>
    <row r="420" spans="1:7" x14ac:dyDescent="0.25">
      <c r="A420" t="s">
        <v>585</v>
      </c>
      <c r="B420">
        <v>-1.1040000000000001</v>
      </c>
      <c r="F420">
        <v>-1.1040000000000001</v>
      </c>
      <c r="G420">
        <v>-1.0780000000000001</v>
      </c>
    </row>
    <row r="421" spans="1:7" x14ac:dyDescent="0.25">
      <c r="A421" t="s">
        <v>585</v>
      </c>
      <c r="B421">
        <v>-0.191</v>
      </c>
      <c r="F421">
        <v>-0.191</v>
      </c>
      <c r="G421">
        <v>-0.186</v>
      </c>
    </row>
    <row r="422" spans="1:7" x14ac:dyDescent="0.25">
      <c r="A422" t="s">
        <v>585</v>
      </c>
      <c r="B422">
        <v>0.65</v>
      </c>
      <c r="F422">
        <v>0.65</v>
      </c>
      <c r="G422">
        <v>0.63400000000000001</v>
      </c>
    </row>
    <row r="424" spans="1:7" x14ac:dyDescent="0.25">
      <c r="A424" t="s">
        <v>462</v>
      </c>
    </row>
    <row r="425" spans="1:7" x14ac:dyDescent="0.25">
      <c r="B425" t="s">
        <v>507</v>
      </c>
      <c r="C425" t="s">
        <v>562</v>
      </c>
      <c r="D425" t="s">
        <v>563</v>
      </c>
      <c r="E425" t="s">
        <v>564</v>
      </c>
      <c r="F425" t="s">
        <v>565</v>
      </c>
      <c r="G425" t="s">
        <v>566</v>
      </c>
    </row>
    <row r="426" spans="1:7" x14ac:dyDescent="0.25">
      <c r="A426" t="s">
        <v>587</v>
      </c>
      <c r="B426">
        <v>0.33800000000000002</v>
      </c>
      <c r="F426">
        <v>0.33800000000000002</v>
      </c>
      <c r="G426">
        <v>0.29799999999999999</v>
      </c>
    </row>
    <row r="427" spans="1:7" x14ac:dyDescent="0.25">
      <c r="A427" t="s">
        <v>603</v>
      </c>
      <c r="B427">
        <v>1</v>
      </c>
      <c r="F427">
        <v>1</v>
      </c>
      <c r="G427">
        <v>0.89700000000000002</v>
      </c>
    </row>
    <row r="428" spans="1:7" x14ac:dyDescent="0.25">
      <c r="A428" t="s">
        <v>596</v>
      </c>
      <c r="B428">
        <v>1</v>
      </c>
      <c r="F428">
        <v>1</v>
      </c>
      <c r="G428">
        <v>0.92500000000000004</v>
      </c>
    </row>
    <row r="429" spans="1:7" x14ac:dyDescent="0.25">
      <c r="A429" t="s">
        <v>597</v>
      </c>
      <c r="B429">
        <v>1</v>
      </c>
      <c r="F429">
        <v>1</v>
      </c>
      <c r="G429">
        <v>0.94899999999999995</v>
      </c>
    </row>
    <row r="430" spans="1:7" x14ac:dyDescent="0.25">
      <c r="A430" t="s">
        <v>598</v>
      </c>
      <c r="B430">
        <v>1</v>
      </c>
      <c r="F430">
        <v>1</v>
      </c>
      <c r="G430">
        <v>0.95899999999999996</v>
      </c>
    </row>
    <row r="431" spans="1:7" x14ac:dyDescent="0.25">
      <c r="A431" t="s">
        <v>599</v>
      </c>
      <c r="B431">
        <v>1</v>
      </c>
      <c r="F431">
        <v>1</v>
      </c>
      <c r="G431">
        <v>0.95399999999999996</v>
      </c>
    </row>
    <row r="433" spans="1:7" x14ac:dyDescent="0.25">
      <c r="A433" t="s">
        <v>463</v>
      </c>
    </row>
    <row r="434" spans="1:7" x14ac:dyDescent="0.25">
      <c r="B434" t="s">
        <v>507</v>
      </c>
      <c r="C434" t="s">
        <v>562</v>
      </c>
      <c r="D434" t="s">
        <v>563</v>
      </c>
      <c r="E434" t="s">
        <v>564</v>
      </c>
      <c r="F434" t="s">
        <v>565</v>
      </c>
      <c r="G434" t="s">
        <v>566</v>
      </c>
    </row>
    <row r="435" spans="1:7" x14ac:dyDescent="0.25">
      <c r="A435" t="s">
        <v>577</v>
      </c>
      <c r="B435">
        <v>1</v>
      </c>
      <c r="F435">
        <v>1</v>
      </c>
      <c r="G435">
        <v>1</v>
      </c>
    </row>
    <row r="436" spans="1:7" x14ac:dyDescent="0.25">
      <c r="A436" t="s">
        <v>568</v>
      </c>
      <c r="B436">
        <v>1</v>
      </c>
      <c r="F436">
        <v>1</v>
      </c>
      <c r="G436">
        <v>1</v>
      </c>
    </row>
    <row r="437" spans="1:7" x14ac:dyDescent="0.25">
      <c r="A437" t="s">
        <v>569</v>
      </c>
      <c r="B437">
        <v>1</v>
      </c>
      <c r="F437">
        <v>1</v>
      </c>
      <c r="G437">
        <v>1</v>
      </c>
    </row>
    <row r="438" spans="1:7" x14ac:dyDescent="0.25">
      <c r="A438" t="s">
        <v>570</v>
      </c>
      <c r="B438">
        <v>1</v>
      </c>
      <c r="F438">
        <v>1</v>
      </c>
      <c r="G438">
        <v>1</v>
      </c>
    </row>
    <row r="439" spans="1:7" x14ac:dyDescent="0.25">
      <c r="A439" t="s">
        <v>571</v>
      </c>
      <c r="B439">
        <v>1</v>
      </c>
      <c r="F439">
        <v>1</v>
      </c>
      <c r="G439">
        <v>1</v>
      </c>
    </row>
    <row r="440" spans="1:7" x14ac:dyDescent="0.25">
      <c r="A440" t="s">
        <v>572</v>
      </c>
      <c r="B440">
        <v>1</v>
      </c>
      <c r="F440">
        <v>1</v>
      </c>
      <c r="G440">
        <v>1</v>
      </c>
    </row>
    <row r="442" spans="1:7" x14ac:dyDescent="0.25">
      <c r="A442" t="s">
        <v>476</v>
      </c>
    </row>
    <row r="443" spans="1:7" x14ac:dyDescent="0.25">
      <c r="B443" t="s">
        <v>507</v>
      </c>
    </row>
    <row r="444" spans="1:7" x14ac:dyDescent="0.25">
      <c r="A444" t="s">
        <v>577</v>
      </c>
      <c r="B444">
        <v>0.70199999999999996</v>
      </c>
    </row>
    <row r="445" spans="1:7" x14ac:dyDescent="0.25">
      <c r="A445" t="s">
        <v>568</v>
      </c>
      <c r="B445">
        <v>0.10299999999999999</v>
      </c>
    </row>
    <row r="446" spans="1:7" x14ac:dyDescent="0.25">
      <c r="A446" t="s">
        <v>569</v>
      </c>
      <c r="B446">
        <v>7.4999999999999997E-2</v>
      </c>
    </row>
    <row r="447" spans="1:7" x14ac:dyDescent="0.25">
      <c r="A447" t="s">
        <v>570</v>
      </c>
      <c r="B447">
        <v>5.0999999999999997E-2</v>
      </c>
    </row>
    <row r="448" spans="1:7" x14ac:dyDescent="0.25">
      <c r="A448" t="s">
        <v>571</v>
      </c>
      <c r="B448">
        <v>4.1000000000000002E-2</v>
      </c>
    </row>
    <row r="449" spans="1:2" x14ac:dyDescent="0.25">
      <c r="A449" t="s">
        <v>572</v>
      </c>
      <c r="B449">
        <v>4.5999999999999999E-2</v>
      </c>
    </row>
    <row r="451" spans="1:2" x14ac:dyDescent="0.25">
      <c r="A451" t="s">
        <v>604</v>
      </c>
    </row>
    <row r="452" spans="1:2" x14ac:dyDescent="0.25">
      <c r="A452" t="s">
        <v>605</v>
      </c>
    </row>
    <row r="454" spans="1:2" x14ac:dyDescent="0.25">
      <c r="A454" t="s">
        <v>422</v>
      </c>
    </row>
    <row r="455" spans="1:2" x14ac:dyDescent="0.25">
      <c r="A455" t="s">
        <v>423</v>
      </c>
    </row>
    <row r="456" spans="1:2" x14ac:dyDescent="0.25">
      <c r="A456" t="s">
        <v>606</v>
      </c>
    </row>
    <row r="457" spans="1:2" x14ac:dyDescent="0.25">
      <c r="A457" t="s">
        <v>425</v>
      </c>
    </row>
    <row r="458" spans="1:2" x14ac:dyDescent="0.25">
      <c r="A458" t="s">
        <v>426</v>
      </c>
    </row>
    <row r="459" spans="1:2" x14ac:dyDescent="0.25">
      <c r="A459" t="s">
        <v>425</v>
      </c>
    </row>
    <row r="460" spans="1:2" x14ac:dyDescent="0.25">
      <c r="A460" t="s">
        <v>427</v>
      </c>
    </row>
    <row r="461" spans="1:2" x14ac:dyDescent="0.25">
      <c r="A461" t="s">
        <v>428</v>
      </c>
    </row>
    <row r="462" spans="1:2" x14ac:dyDescent="0.25">
      <c r="A462" t="s">
        <v>607</v>
      </c>
    </row>
    <row r="463" spans="1:2" x14ac:dyDescent="0.25">
      <c r="A463" t="s">
        <v>608</v>
      </c>
    </row>
    <row r="464" spans="1:2" x14ac:dyDescent="0.25">
      <c r="A464" t="s">
        <v>609</v>
      </c>
    </row>
    <row r="465" spans="1:1" x14ac:dyDescent="0.25">
      <c r="A465" t="s">
        <v>610</v>
      </c>
    </row>
    <row r="466" spans="1:1" x14ac:dyDescent="0.25">
      <c r="A466" t="s">
        <v>611</v>
      </c>
    </row>
    <row r="467" spans="1:1" x14ac:dyDescent="0.25">
      <c r="A467" t="s">
        <v>434</v>
      </c>
    </row>
    <row r="469" spans="1:1" x14ac:dyDescent="0.25">
      <c r="A469" t="s">
        <v>435</v>
      </c>
    </row>
    <row r="471" spans="1:1" x14ac:dyDescent="0.25">
      <c r="A471" t="s">
        <v>612</v>
      </c>
    </row>
    <row r="472" spans="1:1" x14ac:dyDescent="0.25">
      <c r="A472" t="s">
        <v>437</v>
      </c>
    </row>
    <row r="473" spans="1:1" x14ac:dyDescent="0.25">
      <c r="A473" t="s">
        <v>438</v>
      </c>
    </row>
    <row r="474" spans="1:1" x14ac:dyDescent="0.25">
      <c r="A474" t="s">
        <v>613</v>
      </c>
    </row>
    <row r="476" spans="1:1" x14ac:dyDescent="0.25">
      <c r="A476" t="s">
        <v>440</v>
      </c>
    </row>
    <row r="478" spans="1:1" x14ac:dyDescent="0.25">
      <c r="A478" t="s">
        <v>614</v>
      </c>
    </row>
    <row r="479" spans="1:1" x14ac:dyDescent="0.25">
      <c r="A479" t="s">
        <v>501</v>
      </c>
    </row>
    <row r="480" spans="1:1" x14ac:dyDescent="0.25">
      <c r="A480" t="s">
        <v>443</v>
      </c>
    </row>
    <row r="481" spans="1:1" x14ac:dyDescent="0.25">
      <c r="A481" t="s">
        <v>444</v>
      </c>
    </row>
    <row r="482" spans="1:1" x14ac:dyDescent="0.25">
      <c r="A482" t="s">
        <v>445</v>
      </c>
    </row>
    <row r="484" spans="1:1" x14ac:dyDescent="0.25">
      <c r="A484" t="s">
        <v>446</v>
      </c>
    </row>
    <row r="486" spans="1:1" x14ac:dyDescent="0.25">
      <c r="A486" t="s">
        <v>615</v>
      </c>
    </row>
    <row r="487" spans="1:1" x14ac:dyDescent="0.25">
      <c r="A487" t="s">
        <v>448</v>
      </c>
    </row>
    <row r="488" spans="1:1" x14ac:dyDescent="0.25">
      <c r="A488" t="s">
        <v>616</v>
      </c>
    </row>
    <row r="489" spans="1:1" x14ac:dyDescent="0.25">
      <c r="A489" t="s">
        <v>450</v>
      </c>
    </row>
    <row r="490" spans="1:1" x14ac:dyDescent="0.25">
      <c r="A490" t="s">
        <v>443</v>
      </c>
    </row>
    <row r="491" spans="1:1" x14ac:dyDescent="0.25">
      <c r="A491" t="s">
        <v>451</v>
      </c>
    </row>
    <row r="492" spans="1:1" x14ac:dyDescent="0.25">
      <c r="A492" t="s">
        <v>452</v>
      </c>
    </row>
    <row r="493" spans="1:1" x14ac:dyDescent="0.25">
      <c r="A493" t="s">
        <v>489</v>
      </c>
    </row>
    <row r="495" spans="1:1" x14ac:dyDescent="0.25">
      <c r="A495" t="s">
        <v>454</v>
      </c>
    </row>
    <row r="497" spans="1:7" x14ac:dyDescent="0.25">
      <c r="A497" t="s">
        <v>617</v>
      </c>
    </row>
    <row r="499" spans="1:7" x14ac:dyDescent="0.25">
      <c r="A499" t="s">
        <v>456</v>
      </c>
    </row>
    <row r="501" spans="1:7" x14ac:dyDescent="0.25">
      <c r="A501" t="s">
        <v>457</v>
      </c>
    </row>
    <row r="502" spans="1:7" x14ac:dyDescent="0.25">
      <c r="A502" t="s">
        <v>458</v>
      </c>
    </row>
    <row r="503" spans="1:7" x14ac:dyDescent="0.25">
      <c r="A503" t="s">
        <v>459</v>
      </c>
    </row>
    <row r="505" spans="1:7" x14ac:dyDescent="0.25">
      <c r="A505" t="s">
        <v>475</v>
      </c>
    </row>
    <row r="506" spans="1:7" x14ac:dyDescent="0.25">
      <c r="B506" t="s">
        <v>507</v>
      </c>
      <c r="C506" t="s">
        <v>562</v>
      </c>
      <c r="D506" t="s">
        <v>563</v>
      </c>
      <c r="E506" t="s">
        <v>564</v>
      </c>
      <c r="F506" t="s">
        <v>565</v>
      </c>
      <c r="G506" t="s">
        <v>566</v>
      </c>
    </row>
    <row r="507" spans="1:7" x14ac:dyDescent="0.25">
      <c r="A507" t="s">
        <v>586</v>
      </c>
    </row>
    <row r="508" spans="1:7" x14ac:dyDescent="0.25">
      <c r="A508" t="s">
        <v>568</v>
      </c>
      <c r="B508">
        <v>0.33600000000000002</v>
      </c>
      <c r="C508">
        <v>4.2000000000000003E-2</v>
      </c>
      <c r="D508">
        <v>8.0459999999999994</v>
      </c>
      <c r="E508">
        <v>0</v>
      </c>
      <c r="F508">
        <v>0.33600000000000002</v>
      </c>
      <c r="G508">
        <v>0.33600000000000002</v>
      </c>
    </row>
    <row r="509" spans="1:7" x14ac:dyDescent="0.25">
      <c r="A509" t="s">
        <v>569</v>
      </c>
      <c r="B509">
        <v>0.40799999999999997</v>
      </c>
      <c r="C509">
        <v>3.9E-2</v>
      </c>
      <c r="D509">
        <v>10.37</v>
      </c>
      <c r="E509">
        <v>0</v>
      </c>
      <c r="F509">
        <v>0.40799999999999997</v>
      </c>
      <c r="G509">
        <v>0.40400000000000003</v>
      </c>
    </row>
    <row r="510" spans="1:7" x14ac:dyDescent="0.25">
      <c r="A510" t="s">
        <v>570</v>
      </c>
      <c r="B510">
        <v>0.11899999999999999</v>
      </c>
      <c r="C510">
        <v>4.7E-2</v>
      </c>
      <c r="D510">
        <v>2.508</v>
      </c>
      <c r="E510">
        <v>1.2E-2</v>
      </c>
      <c r="F510">
        <v>0.11899999999999999</v>
      </c>
      <c r="G510">
        <v>0.11700000000000001</v>
      </c>
    </row>
    <row r="511" spans="1:7" x14ac:dyDescent="0.25">
      <c r="A511" t="s">
        <v>571</v>
      </c>
      <c r="B511">
        <v>-8.3000000000000004E-2</v>
      </c>
      <c r="C511">
        <v>6.4000000000000001E-2</v>
      </c>
      <c r="D511">
        <v>-1.3</v>
      </c>
      <c r="E511">
        <v>0.19400000000000001</v>
      </c>
      <c r="F511">
        <v>-8.3000000000000004E-2</v>
      </c>
      <c r="G511">
        <v>-7.9000000000000001E-2</v>
      </c>
    </row>
    <row r="512" spans="1:7" x14ac:dyDescent="0.25">
      <c r="A512" t="s">
        <v>572</v>
      </c>
      <c r="B512">
        <v>0.14199999999999999</v>
      </c>
      <c r="C512">
        <v>6.3E-2</v>
      </c>
      <c r="D512">
        <v>2.2400000000000002</v>
      </c>
      <c r="E512">
        <v>2.5000000000000001E-2</v>
      </c>
      <c r="F512">
        <v>0.14199999999999999</v>
      </c>
      <c r="G512">
        <v>0.13200000000000001</v>
      </c>
    </row>
    <row r="513" spans="1:7" x14ac:dyDescent="0.25">
      <c r="A513" t="s">
        <v>509</v>
      </c>
      <c r="B513">
        <v>-0.14899999999999999</v>
      </c>
      <c r="C513">
        <v>7.0000000000000007E-2</v>
      </c>
      <c r="D513">
        <v>-2.11</v>
      </c>
      <c r="E513">
        <v>3.5000000000000003E-2</v>
      </c>
      <c r="F513">
        <v>-0.14899999999999999</v>
      </c>
      <c r="G513">
        <v>-6.5000000000000002E-2</v>
      </c>
    </row>
    <row r="514" spans="1:7" x14ac:dyDescent="0.25">
      <c r="A514" t="s">
        <v>511</v>
      </c>
      <c r="B514">
        <v>7.9000000000000001E-2</v>
      </c>
      <c r="C514">
        <v>7.9000000000000001E-2</v>
      </c>
      <c r="D514">
        <v>0.998</v>
      </c>
      <c r="E514">
        <v>0.318</v>
      </c>
      <c r="F514">
        <v>7.9000000000000001E-2</v>
      </c>
      <c r="G514">
        <v>3.4000000000000002E-2</v>
      </c>
    </row>
    <row r="515" spans="1:7" x14ac:dyDescent="0.25">
      <c r="A515" t="s">
        <v>588</v>
      </c>
      <c r="B515">
        <v>0.16400000000000001</v>
      </c>
      <c r="C515">
        <v>0.106</v>
      </c>
      <c r="D515">
        <v>1.536</v>
      </c>
      <c r="E515">
        <v>0.124</v>
      </c>
      <c r="F515">
        <v>0.16400000000000001</v>
      </c>
      <c r="G515">
        <v>6.5000000000000002E-2</v>
      </c>
    </row>
    <row r="516" spans="1:7" x14ac:dyDescent="0.25">
      <c r="A516" t="s">
        <v>515</v>
      </c>
      <c r="B516">
        <v>0.17699999999999999</v>
      </c>
      <c r="C516">
        <v>0.12</v>
      </c>
      <c r="D516">
        <v>1.4710000000000001</v>
      </c>
      <c r="E516">
        <v>0.14099999999999999</v>
      </c>
      <c r="F516">
        <v>0.17699999999999999</v>
      </c>
      <c r="G516">
        <v>6.5000000000000002E-2</v>
      </c>
    </row>
    <row r="517" spans="1:7" x14ac:dyDescent="0.25">
      <c r="A517" t="s">
        <v>589</v>
      </c>
      <c r="B517">
        <v>0.18</v>
      </c>
      <c r="C517">
        <v>0.13100000000000001</v>
      </c>
      <c r="D517">
        <v>1.3720000000000001</v>
      </c>
      <c r="E517">
        <v>0.17</v>
      </c>
      <c r="F517">
        <v>0.18</v>
      </c>
      <c r="G517">
        <v>6.6000000000000003E-2</v>
      </c>
    </row>
    <row r="518" spans="1:7" x14ac:dyDescent="0.25">
      <c r="A518" t="s">
        <v>517</v>
      </c>
      <c r="B518">
        <v>-0.20599999999999999</v>
      </c>
      <c r="C518">
        <v>9.8000000000000004E-2</v>
      </c>
      <c r="D518">
        <v>-2.0950000000000002</v>
      </c>
      <c r="E518">
        <v>3.5999999999999997E-2</v>
      </c>
      <c r="F518">
        <v>-0.20599999999999999</v>
      </c>
      <c r="G518">
        <v>-8.1000000000000003E-2</v>
      </c>
    </row>
    <row r="519" spans="1:7" x14ac:dyDescent="0.25">
      <c r="A519" t="s">
        <v>518</v>
      </c>
      <c r="B519">
        <v>-0.218</v>
      </c>
      <c r="C519">
        <v>9.2999999999999999E-2</v>
      </c>
      <c r="D519">
        <v>-2.331</v>
      </c>
      <c r="E519">
        <v>0.02</v>
      </c>
      <c r="F519">
        <v>-0.218</v>
      </c>
      <c r="G519">
        <v>-0.09</v>
      </c>
    </row>
    <row r="520" spans="1:7" x14ac:dyDescent="0.25">
      <c r="A520" t="s">
        <v>519</v>
      </c>
      <c r="B520">
        <v>-6.4000000000000001E-2</v>
      </c>
      <c r="C520">
        <v>7.5999999999999998E-2</v>
      </c>
      <c r="D520">
        <v>-0.83899999999999997</v>
      </c>
      <c r="E520">
        <v>0.40200000000000002</v>
      </c>
      <c r="F520">
        <v>-6.4000000000000001E-2</v>
      </c>
      <c r="G520">
        <v>-2.8000000000000001E-2</v>
      </c>
    </row>
    <row r="521" spans="1:7" x14ac:dyDescent="0.25">
      <c r="A521" t="s">
        <v>590</v>
      </c>
    </row>
    <row r="522" spans="1:7" x14ac:dyDescent="0.25">
      <c r="A522" t="s">
        <v>509</v>
      </c>
      <c r="B522">
        <v>-0.189</v>
      </c>
      <c r="C522">
        <v>0.10299999999999999</v>
      </c>
      <c r="D522">
        <v>-1.8380000000000001</v>
      </c>
      <c r="E522">
        <v>6.6000000000000003E-2</v>
      </c>
      <c r="F522">
        <v>-0.189</v>
      </c>
      <c r="G522">
        <v>-8.2000000000000003E-2</v>
      </c>
    </row>
    <row r="523" spans="1:7" x14ac:dyDescent="0.25">
      <c r="A523" t="s">
        <v>511</v>
      </c>
      <c r="B523">
        <v>0.35399999999999998</v>
      </c>
      <c r="C523">
        <v>0.108</v>
      </c>
      <c r="D523">
        <v>3.2869999999999999</v>
      </c>
      <c r="E523">
        <v>1E-3</v>
      </c>
      <c r="F523">
        <v>0.35399999999999998</v>
      </c>
      <c r="G523">
        <v>0.154</v>
      </c>
    </row>
    <row r="524" spans="1:7" x14ac:dyDescent="0.25">
      <c r="A524" t="s">
        <v>588</v>
      </c>
      <c r="B524">
        <v>0.219</v>
      </c>
      <c r="C524">
        <v>0.14499999999999999</v>
      </c>
      <c r="D524">
        <v>1.5169999999999999</v>
      </c>
      <c r="E524">
        <v>0.129</v>
      </c>
      <c r="F524">
        <v>0.219</v>
      </c>
      <c r="G524">
        <v>8.6999999999999994E-2</v>
      </c>
    </row>
    <row r="525" spans="1:7" x14ac:dyDescent="0.25">
      <c r="A525" t="s">
        <v>515</v>
      </c>
      <c r="B525">
        <v>0.23899999999999999</v>
      </c>
      <c r="C525">
        <v>0.151</v>
      </c>
      <c r="D525">
        <v>1.587</v>
      </c>
      <c r="E525">
        <v>0.112</v>
      </c>
      <c r="F525">
        <v>0.23899999999999999</v>
      </c>
      <c r="G525">
        <v>8.7999999999999995E-2</v>
      </c>
    </row>
    <row r="526" spans="1:7" x14ac:dyDescent="0.25">
      <c r="A526" t="s">
        <v>589</v>
      </c>
      <c r="B526">
        <v>0.82199999999999995</v>
      </c>
      <c r="C526">
        <v>0.16</v>
      </c>
      <c r="D526">
        <v>5.14</v>
      </c>
      <c r="E526">
        <v>0</v>
      </c>
      <c r="F526">
        <v>0.82199999999999995</v>
      </c>
      <c r="G526">
        <v>0.30299999999999999</v>
      </c>
    </row>
    <row r="527" spans="1:7" x14ac:dyDescent="0.25">
      <c r="A527" t="s">
        <v>517</v>
      </c>
      <c r="B527">
        <v>-0.156</v>
      </c>
      <c r="C527">
        <v>0.13200000000000001</v>
      </c>
      <c r="D527">
        <v>-1.1850000000000001</v>
      </c>
      <c r="E527">
        <v>0.23599999999999999</v>
      </c>
      <c r="F527">
        <v>-0.156</v>
      </c>
      <c r="G527">
        <v>-6.0999999999999999E-2</v>
      </c>
    </row>
    <row r="528" spans="1:7" x14ac:dyDescent="0.25">
      <c r="A528" t="s">
        <v>518</v>
      </c>
      <c r="B528">
        <v>-0.48899999999999999</v>
      </c>
      <c r="C528">
        <v>0.12</v>
      </c>
      <c r="D528">
        <v>-4.0780000000000003</v>
      </c>
      <c r="E528">
        <v>0</v>
      </c>
      <c r="F528">
        <v>-0.48899999999999999</v>
      </c>
      <c r="G528">
        <v>-0.20200000000000001</v>
      </c>
    </row>
    <row r="529" spans="1:7" x14ac:dyDescent="0.25">
      <c r="A529" t="s">
        <v>519</v>
      </c>
      <c r="B529">
        <v>-5.5E-2</v>
      </c>
      <c r="C529">
        <v>0.10199999999999999</v>
      </c>
      <c r="D529">
        <v>-0.53700000000000003</v>
      </c>
      <c r="E529">
        <v>0.59099999999999997</v>
      </c>
      <c r="F529">
        <v>-5.5E-2</v>
      </c>
      <c r="G529">
        <v>-2.4E-2</v>
      </c>
    </row>
    <row r="530" spans="1:7" x14ac:dyDescent="0.25">
      <c r="A530" t="s">
        <v>591</v>
      </c>
    </row>
    <row r="531" spans="1:7" x14ac:dyDescent="0.25">
      <c r="A531" t="s">
        <v>509</v>
      </c>
      <c r="B531">
        <v>-0.245</v>
      </c>
      <c r="C531">
        <v>9.8000000000000004E-2</v>
      </c>
      <c r="D531">
        <v>-2.4950000000000001</v>
      </c>
      <c r="E531">
        <v>1.2999999999999999E-2</v>
      </c>
      <c r="F531">
        <v>-0.245</v>
      </c>
      <c r="G531">
        <v>-0.107</v>
      </c>
    </row>
    <row r="532" spans="1:7" x14ac:dyDescent="0.25">
      <c r="A532" t="s">
        <v>511</v>
      </c>
      <c r="B532">
        <v>0.47299999999999998</v>
      </c>
      <c r="C532">
        <v>0.104</v>
      </c>
      <c r="D532">
        <v>4.5410000000000004</v>
      </c>
      <c r="E532">
        <v>0</v>
      </c>
      <c r="F532">
        <v>0.47299999999999998</v>
      </c>
      <c r="G532">
        <v>0.20799999999999999</v>
      </c>
    </row>
    <row r="533" spans="1:7" x14ac:dyDescent="0.25">
      <c r="A533" t="s">
        <v>588</v>
      </c>
      <c r="B533">
        <v>-8.9999999999999993E-3</v>
      </c>
      <c r="C533">
        <v>0.14299999999999999</v>
      </c>
      <c r="D533">
        <v>-6.0999999999999999E-2</v>
      </c>
      <c r="E533">
        <v>0.95099999999999996</v>
      </c>
      <c r="F533">
        <v>-8.9999999999999993E-3</v>
      </c>
      <c r="G533">
        <v>-3.0000000000000001E-3</v>
      </c>
    </row>
    <row r="534" spans="1:7" x14ac:dyDescent="0.25">
      <c r="A534" t="s">
        <v>515</v>
      </c>
      <c r="B534">
        <v>0.128</v>
      </c>
      <c r="C534">
        <v>0.154</v>
      </c>
      <c r="D534">
        <v>0.83299999999999996</v>
      </c>
      <c r="E534">
        <v>0.40500000000000003</v>
      </c>
      <c r="F534">
        <v>0.128</v>
      </c>
      <c r="G534">
        <v>4.8000000000000001E-2</v>
      </c>
    </row>
    <row r="535" spans="1:7" x14ac:dyDescent="0.25">
      <c r="A535" t="s">
        <v>589</v>
      </c>
      <c r="B535">
        <v>0.14699999999999999</v>
      </c>
      <c r="C535">
        <v>0.14899999999999999</v>
      </c>
      <c r="D535">
        <v>0.98899999999999999</v>
      </c>
      <c r="E535">
        <v>0.32300000000000001</v>
      </c>
      <c r="F535">
        <v>0.14699999999999999</v>
      </c>
      <c r="G535">
        <v>5.5E-2</v>
      </c>
    </row>
    <row r="536" spans="1:7" x14ac:dyDescent="0.25">
      <c r="A536" t="s">
        <v>517</v>
      </c>
      <c r="B536">
        <v>-0.20899999999999999</v>
      </c>
      <c r="C536">
        <v>0.129</v>
      </c>
      <c r="D536">
        <v>-1.6220000000000001</v>
      </c>
      <c r="E536">
        <v>0.105</v>
      </c>
      <c r="F536">
        <v>-0.20899999999999999</v>
      </c>
      <c r="G536">
        <v>-8.2000000000000003E-2</v>
      </c>
    </row>
    <row r="537" spans="1:7" x14ac:dyDescent="0.25">
      <c r="A537" t="s">
        <v>518</v>
      </c>
      <c r="B537">
        <v>-0.41599999999999998</v>
      </c>
      <c r="C537">
        <v>0.11799999999999999</v>
      </c>
      <c r="D537">
        <v>-3.5379999999999998</v>
      </c>
      <c r="E537">
        <v>0</v>
      </c>
      <c r="F537">
        <v>-0.41599999999999998</v>
      </c>
      <c r="G537">
        <v>-0.17299999999999999</v>
      </c>
    </row>
    <row r="538" spans="1:7" x14ac:dyDescent="0.25">
      <c r="A538" t="s">
        <v>519</v>
      </c>
      <c r="B538">
        <v>-8.8999999999999996E-2</v>
      </c>
      <c r="C538">
        <v>0.1</v>
      </c>
      <c r="D538">
        <v>-0.88700000000000001</v>
      </c>
      <c r="E538">
        <v>0.375</v>
      </c>
      <c r="F538">
        <v>-8.8999999999999996E-2</v>
      </c>
      <c r="G538">
        <v>-3.9E-2</v>
      </c>
    </row>
    <row r="539" spans="1:7" x14ac:dyDescent="0.25">
      <c r="A539" t="s">
        <v>592</v>
      </c>
    </row>
    <row r="540" spans="1:7" x14ac:dyDescent="0.25">
      <c r="A540" t="s">
        <v>509</v>
      </c>
      <c r="B540">
        <v>-0.14799999999999999</v>
      </c>
      <c r="C540">
        <v>0.104</v>
      </c>
      <c r="D540">
        <v>-1.43</v>
      </c>
      <c r="E540">
        <v>0.153</v>
      </c>
      <c r="F540">
        <v>-0.14799999999999999</v>
      </c>
      <c r="G540">
        <v>-6.5000000000000002E-2</v>
      </c>
    </row>
    <row r="541" spans="1:7" x14ac:dyDescent="0.25">
      <c r="A541" t="s">
        <v>511</v>
      </c>
      <c r="B541">
        <v>0.34399999999999997</v>
      </c>
      <c r="C541">
        <v>0.107</v>
      </c>
      <c r="D541">
        <v>3.22</v>
      </c>
      <c r="E541">
        <v>1E-3</v>
      </c>
      <c r="F541">
        <v>0.34399999999999997</v>
      </c>
      <c r="G541">
        <v>0.151</v>
      </c>
    </row>
    <row r="542" spans="1:7" x14ac:dyDescent="0.25">
      <c r="A542" t="s">
        <v>588</v>
      </c>
      <c r="B542">
        <v>7.0999999999999994E-2</v>
      </c>
      <c r="C542">
        <v>0.14699999999999999</v>
      </c>
      <c r="D542">
        <v>0.48299999999999998</v>
      </c>
      <c r="E542">
        <v>0.629</v>
      </c>
      <c r="F542">
        <v>7.0999999999999994E-2</v>
      </c>
      <c r="G542">
        <v>2.8000000000000001E-2</v>
      </c>
    </row>
    <row r="543" spans="1:7" x14ac:dyDescent="0.25">
      <c r="A543" t="s">
        <v>515</v>
      </c>
      <c r="B543">
        <v>-0.109</v>
      </c>
      <c r="C543">
        <v>0.154</v>
      </c>
      <c r="D543">
        <v>-0.70899999999999996</v>
      </c>
      <c r="E543">
        <v>0.47899999999999998</v>
      </c>
      <c r="F543">
        <v>-0.109</v>
      </c>
      <c r="G543">
        <v>-0.04</v>
      </c>
    </row>
    <row r="544" spans="1:7" x14ac:dyDescent="0.25">
      <c r="A544" t="s">
        <v>589</v>
      </c>
      <c r="B544">
        <v>0.19800000000000001</v>
      </c>
      <c r="C544">
        <v>0.158</v>
      </c>
      <c r="D544">
        <v>1.256</v>
      </c>
      <c r="E544">
        <v>0.20899999999999999</v>
      </c>
      <c r="F544">
        <v>0.19800000000000001</v>
      </c>
      <c r="G544">
        <v>7.3999999999999996E-2</v>
      </c>
    </row>
    <row r="545" spans="1:7" x14ac:dyDescent="0.25">
      <c r="A545" t="s">
        <v>517</v>
      </c>
      <c r="B545">
        <v>-0.27500000000000002</v>
      </c>
      <c r="C545">
        <v>0.13</v>
      </c>
      <c r="D545">
        <v>-2.1150000000000002</v>
      </c>
      <c r="E545">
        <v>3.4000000000000002E-2</v>
      </c>
      <c r="F545">
        <v>-0.27500000000000002</v>
      </c>
      <c r="G545">
        <v>-0.109</v>
      </c>
    </row>
    <row r="546" spans="1:7" x14ac:dyDescent="0.25">
      <c r="A546" t="s">
        <v>518</v>
      </c>
      <c r="B546">
        <v>-0.38800000000000001</v>
      </c>
      <c r="C546">
        <v>0.122</v>
      </c>
      <c r="D546">
        <v>-3.1949999999999998</v>
      </c>
      <c r="E546">
        <v>1E-3</v>
      </c>
      <c r="F546">
        <v>-0.38800000000000001</v>
      </c>
      <c r="G546">
        <v>-0.16200000000000001</v>
      </c>
    </row>
    <row r="547" spans="1:7" x14ac:dyDescent="0.25">
      <c r="A547" t="s">
        <v>519</v>
      </c>
      <c r="B547">
        <v>4.2000000000000003E-2</v>
      </c>
      <c r="C547">
        <v>0.10299999999999999</v>
      </c>
      <c r="D547">
        <v>0.40899999999999997</v>
      </c>
      <c r="E547">
        <v>0.68200000000000005</v>
      </c>
      <c r="F547">
        <v>4.2000000000000003E-2</v>
      </c>
      <c r="G547">
        <v>1.7999999999999999E-2</v>
      </c>
    </row>
    <row r="548" spans="1:7" x14ac:dyDescent="0.25">
      <c r="A548" t="s">
        <v>593</v>
      </c>
    </row>
    <row r="549" spans="1:7" x14ac:dyDescent="0.25">
      <c r="A549" t="s">
        <v>509</v>
      </c>
      <c r="B549">
        <v>-0.254</v>
      </c>
      <c r="C549">
        <v>9.8000000000000004E-2</v>
      </c>
      <c r="D549">
        <v>-2.5979999999999999</v>
      </c>
      <c r="E549">
        <v>8.9999999999999993E-3</v>
      </c>
      <c r="F549">
        <v>-0.254</v>
      </c>
      <c r="G549">
        <v>-0.11600000000000001</v>
      </c>
    </row>
    <row r="550" spans="1:7" x14ac:dyDescent="0.25">
      <c r="A550" t="s">
        <v>511</v>
      </c>
      <c r="B550">
        <v>-9.8000000000000004E-2</v>
      </c>
      <c r="C550">
        <v>9.9000000000000005E-2</v>
      </c>
      <c r="D550">
        <v>-0.98399999999999999</v>
      </c>
      <c r="E550">
        <v>0.32500000000000001</v>
      </c>
      <c r="F550">
        <v>-9.8000000000000004E-2</v>
      </c>
      <c r="G550">
        <v>-4.4999999999999998E-2</v>
      </c>
    </row>
    <row r="551" spans="1:7" x14ac:dyDescent="0.25">
      <c r="A551" t="s">
        <v>588</v>
      </c>
      <c r="B551">
        <v>0.13700000000000001</v>
      </c>
      <c r="C551">
        <v>0.13500000000000001</v>
      </c>
      <c r="D551">
        <v>1.01</v>
      </c>
      <c r="E551">
        <v>0.313</v>
      </c>
      <c r="F551">
        <v>0.13700000000000001</v>
      </c>
      <c r="G551">
        <v>5.7000000000000002E-2</v>
      </c>
    </row>
    <row r="552" spans="1:7" x14ac:dyDescent="0.25">
      <c r="A552" t="s">
        <v>515</v>
      </c>
      <c r="B552">
        <v>0.27</v>
      </c>
      <c r="C552">
        <v>0.14399999999999999</v>
      </c>
      <c r="D552">
        <v>1.87</v>
      </c>
      <c r="E552">
        <v>6.2E-2</v>
      </c>
      <c r="F552">
        <v>0.27</v>
      </c>
      <c r="G552">
        <v>0.105</v>
      </c>
    </row>
    <row r="553" spans="1:7" x14ac:dyDescent="0.25">
      <c r="A553" t="s">
        <v>589</v>
      </c>
      <c r="B553">
        <v>0.19800000000000001</v>
      </c>
      <c r="C553">
        <v>0.14599999999999999</v>
      </c>
      <c r="D553">
        <v>1.361</v>
      </c>
      <c r="E553">
        <v>0.17399999999999999</v>
      </c>
      <c r="F553">
        <v>0.19800000000000001</v>
      </c>
      <c r="G553">
        <v>7.6999999999999999E-2</v>
      </c>
    </row>
    <row r="554" spans="1:7" x14ac:dyDescent="0.25">
      <c r="A554" t="s">
        <v>517</v>
      </c>
      <c r="B554">
        <v>-0.23200000000000001</v>
      </c>
      <c r="C554">
        <v>0.123</v>
      </c>
      <c r="D554">
        <v>-1.88</v>
      </c>
      <c r="E554">
        <v>0.06</v>
      </c>
      <c r="F554">
        <v>-0.23200000000000001</v>
      </c>
      <c r="G554">
        <v>-9.6000000000000002E-2</v>
      </c>
    </row>
    <row r="555" spans="1:7" x14ac:dyDescent="0.25">
      <c r="A555" t="s">
        <v>518</v>
      </c>
      <c r="B555">
        <v>-0.23799999999999999</v>
      </c>
      <c r="C555">
        <v>0.112</v>
      </c>
      <c r="D555">
        <v>-2.1240000000000001</v>
      </c>
      <c r="E555">
        <v>3.4000000000000002E-2</v>
      </c>
      <c r="F555">
        <v>-0.23799999999999999</v>
      </c>
      <c r="G555">
        <v>-0.104</v>
      </c>
    </row>
    <row r="556" spans="1:7" x14ac:dyDescent="0.25">
      <c r="A556" t="s">
        <v>519</v>
      </c>
      <c r="B556">
        <v>7.0999999999999994E-2</v>
      </c>
      <c r="C556">
        <v>9.8000000000000004E-2</v>
      </c>
      <c r="D556">
        <v>0.72499999999999998</v>
      </c>
      <c r="E556">
        <v>0.46800000000000003</v>
      </c>
      <c r="F556">
        <v>7.0999999999999994E-2</v>
      </c>
      <c r="G556">
        <v>3.3000000000000002E-2</v>
      </c>
    </row>
    <row r="557" spans="1:7" x14ac:dyDescent="0.25">
      <c r="A557" t="s">
        <v>594</v>
      </c>
    </row>
    <row r="558" spans="1:7" x14ac:dyDescent="0.25">
      <c r="A558" t="s">
        <v>509</v>
      </c>
      <c r="B558">
        <v>-0.29799999999999999</v>
      </c>
      <c r="C558">
        <v>9.6000000000000002E-2</v>
      </c>
      <c r="D558">
        <v>-3.0840000000000001</v>
      </c>
      <c r="E558">
        <v>2E-3</v>
      </c>
      <c r="F558">
        <v>-0.29799999999999999</v>
      </c>
      <c r="G558">
        <v>-0.13900000000000001</v>
      </c>
    </row>
    <row r="559" spans="1:7" x14ac:dyDescent="0.25">
      <c r="A559" t="s">
        <v>511</v>
      </c>
      <c r="B559">
        <v>8.4000000000000005E-2</v>
      </c>
      <c r="C559">
        <v>0.1</v>
      </c>
      <c r="D559">
        <v>0.84099999999999997</v>
      </c>
      <c r="E559">
        <v>0.4</v>
      </c>
      <c r="F559">
        <v>8.4000000000000005E-2</v>
      </c>
      <c r="G559">
        <v>3.9E-2</v>
      </c>
    </row>
    <row r="560" spans="1:7" x14ac:dyDescent="0.25">
      <c r="A560" t="s">
        <v>588</v>
      </c>
      <c r="B560">
        <v>0.123</v>
      </c>
      <c r="C560">
        <v>0.13400000000000001</v>
      </c>
      <c r="D560">
        <v>0.91800000000000004</v>
      </c>
      <c r="E560">
        <v>0.35899999999999999</v>
      </c>
      <c r="F560">
        <v>0.123</v>
      </c>
      <c r="G560">
        <v>5.1999999999999998E-2</v>
      </c>
    </row>
    <row r="561" spans="1:7" x14ac:dyDescent="0.25">
      <c r="A561" t="s">
        <v>515</v>
      </c>
      <c r="B561">
        <v>-0.126</v>
      </c>
      <c r="C561">
        <v>0.14199999999999999</v>
      </c>
      <c r="D561">
        <v>-0.88800000000000001</v>
      </c>
      <c r="E561">
        <v>0.374</v>
      </c>
      <c r="F561">
        <v>-0.126</v>
      </c>
      <c r="G561">
        <v>-0.05</v>
      </c>
    </row>
    <row r="562" spans="1:7" x14ac:dyDescent="0.25">
      <c r="A562" t="s">
        <v>589</v>
      </c>
      <c r="B562">
        <v>-6.6000000000000003E-2</v>
      </c>
      <c r="C562">
        <v>0.14299999999999999</v>
      </c>
      <c r="D562">
        <v>-0.46300000000000002</v>
      </c>
      <c r="E562">
        <v>0.64300000000000002</v>
      </c>
      <c r="F562">
        <v>-6.6000000000000003E-2</v>
      </c>
      <c r="G562">
        <v>-2.5999999999999999E-2</v>
      </c>
    </row>
    <row r="563" spans="1:7" x14ac:dyDescent="0.25">
      <c r="A563" t="s">
        <v>517</v>
      </c>
      <c r="B563">
        <v>-0.224</v>
      </c>
      <c r="C563">
        <v>0.122</v>
      </c>
      <c r="D563">
        <v>-1.8320000000000001</v>
      </c>
      <c r="E563">
        <v>6.7000000000000004E-2</v>
      </c>
      <c r="F563">
        <v>-0.224</v>
      </c>
      <c r="G563">
        <v>-9.4E-2</v>
      </c>
    </row>
    <row r="564" spans="1:7" x14ac:dyDescent="0.25">
      <c r="A564" t="s">
        <v>518</v>
      </c>
      <c r="B564">
        <v>-0.28100000000000003</v>
      </c>
      <c r="C564">
        <v>0.111</v>
      </c>
      <c r="D564">
        <v>-2.528</v>
      </c>
      <c r="E564">
        <v>1.0999999999999999E-2</v>
      </c>
      <c r="F564">
        <v>-0.28100000000000003</v>
      </c>
      <c r="G564">
        <v>-0.124</v>
      </c>
    </row>
    <row r="565" spans="1:7" x14ac:dyDescent="0.25">
      <c r="A565" t="s">
        <v>519</v>
      </c>
      <c r="B565">
        <v>8.9999999999999993E-3</v>
      </c>
      <c r="C565">
        <v>9.6000000000000002E-2</v>
      </c>
      <c r="D565">
        <v>9.9000000000000005E-2</v>
      </c>
      <c r="E565">
        <v>0.92200000000000004</v>
      </c>
      <c r="F565">
        <v>8.9999999999999993E-3</v>
      </c>
      <c r="G565">
        <v>4.0000000000000001E-3</v>
      </c>
    </row>
    <row r="566" spans="1:7" x14ac:dyDescent="0.25">
      <c r="A566" t="s">
        <v>590</v>
      </c>
    </row>
    <row r="567" spans="1:7" x14ac:dyDescent="0.25">
      <c r="A567" t="s">
        <v>521</v>
      </c>
      <c r="B567">
        <v>-0.27800000000000002</v>
      </c>
      <c r="C567">
        <v>0.123</v>
      </c>
      <c r="D567">
        <v>-2.2669999999999999</v>
      </c>
      <c r="E567">
        <v>2.3E-2</v>
      </c>
      <c r="F567">
        <v>-0.27800000000000002</v>
      </c>
      <c r="G567">
        <v>-0.115</v>
      </c>
    </row>
    <row r="568" spans="1:7" x14ac:dyDescent="0.25">
      <c r="A568" t="s">
        <v>522</v>
      </c>
      <c r="B568">
        <v>-0.69899999999999995</v>
      </c>
      <c r="C568">
        <v>0.4</v>
      </c>
      <c r="D568">
        <v>-1.748</v>
      </c>
      <c r="E568">
        <v>8.1000000000000003E-2</v>
      </c>
      <c r="F568">
        <v>-0.69899999999999995</v>
      </c>
      <c r="G568">
        <v>-9.4E-2</v>
      </c>
    </row>
    <row r="569" spans="1:7" x14ac:dyDescent="0.25">
      <c r="A569" t="s">
        <v>525</v>
      </c>
      <c r="B569">
        <v>0.51900000000000002</v>
      </c>
      <c r="C569">
        <v>0.19700000000000001</v>
      </c>
      <c r="D569">
        <v>2.6349999999999998</v>
      </c>
      <c r="E569">
        <v>8.0000000000000002E-3</v>
      </c>
      <c r="F569">
        <v>0.51900000000000002</v>
      </c>
      <c r="G569">
        <v>0.113</v>
      </c>
    </row>
    <row r="570" spans="1:7" x14ac:dyDescent="0.25">
      <c r="A570" t="s">
        <v>526</v>
      </c>
      <c r="B570">
        <v>0.374</v>
      </c>
      <c r="C570">
        <v>0.13800000000000001</v>
      </c>
      <c r="D570">
        <v>2.714</v>
      </c>
      <c r="E570">
        <v>7.0000000000000001E-3</v>
      </c>
      <c r="F570">
        <v>0.374</v>
      </c>
      <c r="G570">
        <v>0.125</v>
      </c>
    </row>
    <row r="571" spans="1:7" x14ac:dyDescent="0.25">
      <c r="A571" t="s">
        <v>618</v>
      </c>
      <c r="B571">
        <v>-1.056</v>
      </c>
      <c r="C571">
        <v>0.22</v>
      </c>
      <c r="D571">
        <v>-4.8</v>
      </c>
      <c r="E571">
        <v>0</v>
      </c>
      <c r="F571">
        <v>-1.056</v>
      </c>
      <c r="G571">
        <v>-0.21199999999999999</v>
      </c>
    </row>
    <row r="572" spans="1:7" x14ac:dyDescent="0.25">
      <c r="A572" t="s">
        <v>618</v>
      </c>
      <c r="B572">
        <v>-0.52100000000000002</v>
      </c>
      <c r="C572">
        <v>0.13900000000000001</v>
      </c>
      <c r="D572">
        <v>-3.7509999999999999</v>
      </c>
      <c r="E572">
        <v>0</v>
      </c>
      <c r="F572">
        <v>-0.52100000000000002</v>
      </c>
      <c r="G572">
        <v>-0.17199999999999999</v>
      </c>
    </row>
    <row r="573" spans="1:7" x14ac:dyDescent="0.25">
      <c r="A573" t="s">
        <v>591</v>
      </c>
    </row>
    <row r="574" spans="1:7" x14ac:dyDescent="0.25">
      <c r="A574" t="s">
        <v>523</v>
      </c>
      <c r="B574">
        <v>-0.55600000000000005</v>
      </c>
      <c r="C574">
        <v>0.187</v>
      </c>
      <c r="D574">
        <v>-2.9769999999999999</v>
      </c>
      <c r="E574">
        <v>3.0000000000000001E-3</v>
      </c>
      <c r="F574">
        <v>-0.55600000000000005</v>
      </c>
      <c r="G574">
        <v>-0.153</v>
      </c>
    </row>
    <row r="575" spans="1:7" x14ac:dyDescent="0.25">
      <c r="A575" t="s">
        <v>525</v>
      </c>
      <c r="B575">
        <v>0.57299999999999995</v>
      </c>
      <c r="C575">
        <v>0.183</v>
      </c>
      <c r="D575">
        <v>3.1339999999999999</v>
      </c>
      <c r="E575">
        <v>2E-3</v>
      </c>
      <c r="F575">
        <v>0.57299999999999995</v>
      </c>
      <c r="G575">
        <v>0.125</v>
      </c>
    </row>
    <row r="576" spans="1:7" x14ac:dyDescent="0.25">
      <c r="A576" t="s">
        <v>526</v>
      </c>
      <c r="B576">
        <v>0.39900000000000002</v>
      </c>
      <c r="C576">
        <v>0.13300000000000001</v>
      </c>
      <c r="D576">
        <v>3.012</v>
      </c>
      <c r="E576">
        <v>3.0000000000000001E-3</v>
      </c>
      <c r="F576">
        <v>0.39900000000000002</v>
      </c>
      <c r="G576">
        <v>0.13500000000000001</v>
      </c>
    </row>
    <row r="577" spans="1:7" x14ac:dyDescent="0.25">
      <c r="A577" t="s">
        <v>618</v>
      </c>
      <c r="B577">
        <v>-0.75</v>
      </c>
      <c r="C577">
        <v>0.20300000000000001</v>
      </c>
      <c r="D577">
        <v>-3.6869999999999998</v>
      </c>
      <c r="E577">
        <v>0</v>
      </c>
      <c r="F577">
        <v>-0.75</v>
      </c>
      <c r="G577">
        <v>-0.152</v>
      </c>
    </row>
    <row r="578" spans="1:7" x14ac:dyDescent="0.25">
      <c r="A578" t="s">
        <v>618</v>
      </c>
      <c r="B578">
        <v>-0.75900000000000001</v>
      </c>
      <c r="C578">
        <v>0.13500000000000001</v>
      </c>
      <c r="D578">
        <v>-5.6310000000000002</v>
      </c>
      <c r="E578">
        <v>0</v>
      </c>
      <c r="F578">
        <v>-0.75900000000000001</v>
      </c>
      <c r="G578">
        <v>-0.252</v>
      </c>
    </row>
    <row r="579" spans="1:7" x14ac:dyDescent="0.25">
      <c r="A579" t="s">
        <v>592</v>
      </c>
    </row>
    <row r="580" spans="1:7" x14ac:dyDescent="0.25">
      <c r="A580" t="s">
        <v>553</v>
      </c>
      <c r="B580">
        <v>-0.50700000000000001</v>
      </c>
      <c r="C580">
        <v>0.16300000000000001</v>
      </c>
      <c r="D580">
        <v>-3.1139999999999999</v>
      </c>
      <c r="E580">
        <v>2E-3</v>
      </c>
      <c r="F580">
        <v>-0.50700000000000001</v>
      </c>
      <c r="G580">
        <v>-0.16500000000000001</v>
      </c>
    </row>
    <row r="581" spans="1:7" x14ac:dyDescent="0.25">
      <c r="A581" t="s">
        <v>554</v>
      </c>
      <c r="B581">
        <v>0.70299999999999996</v>
      </c>
      <c r="C581">
        <v>0.311</v>
      </c>
      <c r="D581">
        <v>2.2589999999999999</v>
      </c>
      <c r="E581">
        <v>2.4E-2</v>
      </c>
      <c r="F581">
        <v>0.70299999999999996</v>
      </c>
      <c r="G581">
        <v>0.13600000000000001</v>
      </c>
    </row>
    <row r="582" spans="1:7" x14ac:dyDescent="0.25">
      <c r="A582" t="s">
        <v>523</v>
      </c>
      <c r="B582">
        <v>-0.50700000000000001</v>
      </c>
      <c r="C582">
        <v>0.19600000000000001</v>
      </c>
      <c r="D582">
        <v>-2.5840000000000001</v>
      </c>
      <c r="E582">
        <v>0.01</v>
      </c>
      <c r="F582">
        <v>-0.50700000000000001</v>
      </c>
      <c r="G582">
        <v>-0.14000000000000001</v>
      </c>
    </row>
    <row r="583" spans="1:7" x14ac:dyDescent="0.25">
      <c r="A583" t="s">
        <v>551</v>
      </c>
      <c r="B583">
        <v>-0.17299999999999999</v>
      </c>
      <c r="C583">
        <v>5.7000000000000002E-2</v>
      </c>
      <c r="D583">
        <v>-3.05</v>
      </c>
      <c r="E583">
        <v>2E-3</v>
      </c>
      <c r="F583">
        <v>-0.17299999999999999</v>
      </c>
      <c r="G583">
        <v>-0.13400000000000001</v>
      </c>
    </row>
    <row r="584" spans="1:7" x14ac:dyDescent="0.25">
      <c r="A584" t="s">
        <v>525</v>
      </c>
      <c r="B584">
        <v>0.36</v>
      </c>
      <c r="C584">
        <v>0.191</v>
      </c>
      <c r="D584">
        <v>1.881</v>
      </c>
      <c r="E584">
        <v>0.06</v>
      </c>
      <c r="F584">
        <v>0.36</v>
      </c>
      <c r="G584">
        <v>7.9000000000000001E-2</v>
      </c>
    </row>
    <row r="585" spans="1:7" x14ac:dyDescent="0.25">
      <c r="A585" t="s">
        <v>526</v>
      </c>
      <c r="B585">
        <v>0.61399999999999999</v>
      </c>
      <c r="C585">
        <v>0.14899999999999999</v>
      </c>
      <c r="D585">
        <v>4.1120000000000001</v>
      </c>
      <c r="E585">
        <v>0</v>
      </c>
      <c r="F585">
        <v>0.61399999999999999</v>
      </c>
      <c r="G585">
        <v>0.20799999999999999</v>
      </c>
    </row>
    <row r="586" spans="1:7" x14ac:dyDescent="0.25">
      <c r="A586" t="s">
        <v>618</v>
      </c>
      <c r="B586">
        <v>-1.0129999999999999</v>
      </c>
      <c r="C586">
        <v>0.23100000000000001</v>
      </c>
      <c r="D586">
        <v>-4.3959999999999999</v>
      </c>
      <c r="E586">
        <v>0</v>
      </c>
      <c r="F586">
        <v>-1.0129999999999999</v>
      </c>
      <c r="G586">
        <v>-0.20599999999999999</v>
      </c>
    </row>
    <row r="587" spans="1:7" x14ac:dyDescent="0.25">
      <c r="A587" t="s">
        <v>618</v>
      </c>
      <c r="B587">
        <v>-0.53</v>
      </c>
      <c r="C587">
        <v>0.156</v>
      </c>
      <c r="D587">
        <v>-3.4049999999999998</v>
      </c>
      <c r="E587">
        <v>1E-3</v>
      </c>
      <c r="F587">
        <v>-0.53</v>
      </c>
      <c r="G587">
        <v>-0.17599999999999999</v>
      </c>
    </row>
    <row r="588" spans="1:7" x14ac:dyDescent="0.25">
      <c r="A588" t="s">
        <v>593</v>
      </c>
    </row>
    <row r="589" spans="1:7" x14ac:dyDescent="0.25">
      <c r="A589" t="s">
        <v>556</v>
      </c>
      <c r="B589">
        <v>0.33200000000000002</v>
      </c>
      <c r="C589">
        <v>0.17399999999999999</v>
      </c>
      <c r="D589">
        <v>1.907</v>
      </c>
      <c r="E589">
        <v>5.6000000000000001E-2</v>
      </c>
      <c r="F589">
        <v>0.33200000000000002</v>
      </c>
      <c r="G589">
        <v>8.5999999999999993E-2</v>
      </c>
    </row>
    <row r="590" spans="1:7" x14ac:dyDescent="0.25">
      <c r="A590" t="s">
        <v>557</v>
      </c>
      <c r="B590">
        <v>-0.23300000000000001</v>
      </c>
      <c r="C590">
        <v>0.127</v>
      </c>
      <c r="D590">
        <v>-1.843</v>
      </c>
      <c r="E590">
        <v>6.5000000000000002E-2</v>
      </c>
      <c r="F590">
        <v>-0.23300000000000001</v>
      </c>
      <c r="G590">
        <v>-8.8999999999999996E-2</v>
      </c>
    </row>
    <row r="591" spans="1:7" x14ac:dyDescent="0.25">
      <c r="A591" t="s">
        <v>558</v>
      </c>
      <c r="B591">
        <v>-0.12</v>
      </c>
      <c r="C591">
        <v>3.5999999999999997E-2</v>
      </c>
      <c r="D591">
        <v>-3.3740000000000001</v>
      </c>
      <c r="E591">
        <v>1E-3</v>
      </c>
      <c r="F591">
        <v>-0.12</v>
      </c>
      <c r="G591">
        <v>-0.159</v>
      </c>
    </row>
    <row r="592" spans="1:7" x14ac:dyDescent="0.25">
      <c r="A592" t="s">
        <v>551</v>
      </c>
      <c r="B592">
        <v>0.14399999999999999</v>
      </c>
      <c r="C592">
        <v>5.7000000000000002E-2</v>
      </c>
      <c r="D592">
        <v>2.5329999999999999</v>
      </c>
      <c r="E592">
        <v>1.0999999999999999E-2</v>
      </c>
      <c r="F592">
        <v>0.14399999999999999</v>
      </c>
      <c r="G592">
        <v>0.11700000000000001</v>
      </c>
    </row>
    <row r="593" spans="1:7" x14ac:dyDescent="0.25">
      <c r="A593" t="s">
        <v>619</v>
      </c>
      <c r="B593">
        <v>0.25700000000000001</v>
      </c>
      <c r="C593">
        <v>9.8000000000000004E-2</v>
      </c>
      <c r="D593">
        <v>2.637</v>
      </c>
      <c r="E593">
        <v>8.0000000000000002E-3</v>
      </c>
      <c r="F593">
        <v>0.25700000000000001</v>
      </c>
      <c r="G593">
        <v>0.11799999999999999</v>
      </c>
    </row>
    <row r="594" spans="1:7" x14ac:dyDescent="0.25">
      <c r="A594" t="s">
        <v>525</v>
      </c>
      <c r="B594">
        <v>-0.41899999999999998</v>
      </c>
      <c r="C594">
        <v>0.188</v>
      </c>
      <c r="D594">
        <v>-2.2240000000000002</v>
      </c>
      <c r="E594">
        <v>2.5999999999999999E-2</v>
      </c>
      <c r="F594">
        <v>-0.41899999999999998</v>
      </c>
      <c r="G594">
        <v>-9.6000000000000002E-2</v>
      </c>
    </row>
    <row r="595" spans="1:7" x14ac:dyDescent="0.25">
      <c r="A595" t="s">
        <v>526</v>
      </c>
      <c r="B595">
        <v>-0.22800000000000001</v>
      </c>
      <c r="C595">
        <v>0.11700000000000001</v>
      </c>
      <c r="D595">
        <v>-1.9390000000000001</v>
      </c>
      <c r="E595">
        <v>5.2999999999999999E-2</v>
      </c>
      <c r="F595">
        <v>-0.22800000000000001</v>
      </c>
      <c r="G595">
        <v>-8.1000000000000003E-2</v>
      </c>
    </row>
    <row r="596" spans="1:7" x14ac:dyDescent="0.25">
      <c r="A596" t="s">
        <v>620</v>
      </c>
      <c r="B596">
        <v>0.504</v>
      </c>
      <c r="C596">
        <v>0.23300000000000001</v>
      </c>
      <c r="D596">
        <v>2.1659999999999999</v>
      </c>
      <c r="E596">
        <v>0.03</v>
      </c>
      <c r="F596">
        <v>0.504</v>
      </c>
      <c r="G596">
        <v>0.105</v>
      </c>
    </row>
    <row r="597" spans="1:7" x14ac:dyDescent="0.25">
      <c r="A597" t="s">
        <v>594</v>
      </c>
    </row>
    <row r="598" spans="1:7" x14ac:dyDescent="0.25">
      <c r="A598" t="s">
        <v>554</v>
      </c>
      <c r="B598">
        <v>0.42099999999999999</v>
      </c>
      <c r="C598">
        <v>0.219</v>
      </c>
      <c r="D598">
        <v>1.927</v>
      </c>
      <c r="E598">
        <v>5.3999999999999999E-2</v>
      </c>
      <c r="F598">
        <v>0.42099999999999999</v>
      </c>
      <c r="G598">
        <v>8.5999999999999993E-2</v>
      </c>
    </row>
    <row r="599" spans="1:7" x14ac:dyDescent="0.25">
      <c r="A599" t="s">
        <v>619</v>
      </c>
      <c r="B599">
        <v>0.35299999999999998</v>
      </c>
      <c r="C599">
        <v>0.10199999999999999</v>
      </c>
      <c r="D599">
        <v>3.4750000000000001</v>
      </c>
      <c r="E599">
        <v>1E-3</v>
      </c>
      <c r="F599">
        <v>0.35299999999999998</v>
      </c>
      <c r="G599">
        <v>0.16500000000000001</v>
      </c>
    </row>
    <row r="600" spans="1:7" x14ac:dyDescent="0.25">
      <c r="A600" t="s">
        <v>549</v>
      </c>
      <c r="B600">
        <v>-0.33</v>
      </c>
      <c r="C600">
        <v>0.11600000000000001</v>
      </c>
      <c r="D600">
        <v>-2.8479999999999999</v>
      </c>
      <c r="E600">
        <v>4.0000000000000001E-3</v>
      </c>
      <c r="F600">
        <v>-0.33</v>
      </c>
      <c r="G600">
        <v>-0.13400000000000001</v>
      </c>
    </row>
    <row r="601" spans="1:7" x14ac:dyDescent="0.25">
      <c r="A601" t="s">
        <v>618</v>
      </c>
      <c r="B601">
        <v>-0.59799999999999998</v>
      </c>
      <c r="C601">
        <v>0.22600000000000001</v>
      </c>
      <c r="D601">
        <v>-2.6419999999999999</v>
      </c>
      <c r="E601">
        <v>8.0000000000000002E-3</v>
      </c>
      <c r="F601">
        <v>-0.59799999999999998</v>
      </c>
      <c r="G601">
        <v>-0.129</v>
      </c>
    </row>
    <row r="602" spans="1:7" x14ac:dyDescent="0.25">
      <c r="A602" t="s">
        <v>618</v>
      </c>
      <c r="B602">
        <v>-0.308</v>
      </c>
      <c r="C602">
        <v>0.152</v>
      </c>
      <c r="D602">
        <v>-2.0219999999999998</v>
      </c>
      <c r="E602">
        <v>4.2999999999999997E-2</v>
      </c>
      <c r="F602">
        <v>-0.308</v>
      </c>
      <c r="G602">
        <v>-0.109</v>
      </c>
    </row>
    <row r="603" spans="1:7" x14ac:dyDescent="0.25">
      <c r="A603" t="s">
        <v>621</v>
      </c>
      <c r="B603">
        <v>0.443</v>
      </c>
      <c r="C603">
        <v>0.219</v>
      </c>
      <c r="D603">
        <v>2.0190000000000001</v>
      </c>
      <c r="E603">
        <v>4.2999999999999997E-2</v>
      </c>
      <c r="F603">
        <v>0.443</v>
      </c>
      <c r="G603">
        <v>9.4E-2</v>
      </c>
    </row>
    <row r="605" spans="1:7" x14ac:dyDescent="0.25">
      <c r="A605" t="s">
        <v>460</v>
      </c>
    </row>
    <row r="606" spans="1:7" x14ac:dyDescent="0.25">
      <c r="B606" t="s">
        <v>507</v>
      </c>
      <c r="C606" t="s">
        <v>562</v>
      </c>
      <c r="D606" t="s">
        <v>563</v>
      </c>
      <c r="E606" t="s">
        <v>564</v>
      </c>
      <c r="F606" t="s">
        <v>565</v>
      </c>
      <c r="G606" t="s">
        <v>566</v>
      </c>
    </row>
    <row r="607" spans="1:7" x14ac:dyDescent="0.25">
      <c r="A607" t="s">
        <v>595</v>
      </c>
    </row>
    <row r="608" spans="1:7" x14ac:dyDescent="0.25">
      <c r="A608" t="s">
        <v>596</v>
      </c>
      <c r="B608">
        <v>0.58599999999999997</v>
      </c>
      <c r="C608">
        <v>3.2000000000000001E-2</v>
      </c>
      <c r="D608">
        <v>18.484999999999999</v>
      </c>
      <c r="E608">
        <v>0</v>
      </c>
      <c r="F608">
        <v>0.58599999999999997</v>
      </c>
      <c r="G608">
        <v>0.58599999999999997</v>
      </c>
    </row>
    <row r="609" spans="1:7" x14ac:dyDescent="0.25">
      <c r="A609" t="s">
        <v>597</v>
      </c>
      <c r="B609">
        <v>0.64800000000000002</v>
      </c>
      <c r="C609">
        <v>2.9000000000000001E-2</v>
      </c>
      <c r="D609">
        <v>22.393999999999998</v>
      </c>
      <c r="E609">
        <v>0</v>
      </c>
      <c r="F609">
        <v>0.64800000000000002</v>
      </c>
      <c r="G609">
        <v>0.64800000000000002</v>
      </c>
    </row>
    <row r="610" spans="1:7" x14ac:dyDescent="0.25">
      <c r="A610" t="s">
        <v>598</v>
      </c>
      <c r="B610">
        <v>0.11899999999999999</v>
      </c>
      <c r="C610">
        <v>4.9000000000000002E-2</v>
      </c>
      <c r="D610">
        <v>2.4060000000000001</v>
      </c>
      <c r="E610">
        <v>1.6E-2</v>
      </c>
      <c r="F610">
        <v>0.11899999999999999</v>
      </c>
      <c r="G610">
        <v>0.11899999999999999</v>
      </c>
    </row>
    <row r="611" spans="1:7" x14ac:dyDescent="0.25">
      <c r="A611" t="s">
        <v>599</v>
      </c>
      <c r="B611">
        <v>0.187</v>
      </c>
      <c r="C611">
        <v>4.5999999999999999E-2</v>
      </c>
      <c r="D611">
        <v>4.0220000000000002</v>
      </c>
      <c r="E611">
        <v>0</v>
      </c>
      <c r="F611">
        <v>0.187</v>
      </c>
      <c r="G611">
        <v>0.187</v>
      </c>
    </row>
    <row r="612" spans="1:7" x14ac:dyDescent="0.25">
      <c r="A612" t="s">
        <v>600</v>
      </c>
    </row>
    <row r="613" spans="1:7" x14ac:dyDescent="0.25">
      <c r="A613" t="s">
        <v>597</v>
      </c>
      <c r="B613">
        <v>0.64200000000000002</v>
      </c>
      <c r="C613">
        <v>3.1E-2</v>
      </c>
      <c r="D613">
        <v>20.488</v>
      </c>
      <c r="E613">
        <v>0</v>
      </c>
      <c r="F613">
        <v>0.64200000000000002</v>
      </c>
      <c r="G613">
        <v>0.64200000000000002</v>
      </c>
    </row>
    <row r="614" spans="1:7" x14ac:dyDescent="0.25">
      <c r="A614" t="s">
        <v>598</v>
      </c>
      <c r="B614">
        <v>0.03</v>
      </c>
      <c r="C614">
        <v>4.8000000000000001E-2</v>
      </c>
      <c r="D614">
        <v>0.61699999999999999</v>
      </c>
      <c r="E614">
        <v>0.53700000000000003</v>
      </c>
      <c r="F614">
        <v>0.03</v>
      </c>
      <c r="G614">
        <v>0.03</v>
      </c>
    </row>
    <row r="615" spans="1:7" x14ac:dyDescent="0.25">
      <c r="A615" t="s">
        <v>599</v>
      </c>
      <c r="B615">
        <v>0.222</v>
      </c>
      <c r="C615">
        <v>4.4999999999999998E-2</v>
      </c>
      <c r="D615">
        <v>4.9809999999999999</v>
      </c>
      <c r="E615">
        <v>0</v>
      </c>
      <c r="F615">
        <v>0.222</v>
      </c>
      <c r="G615">
        <v>0.222</v>
      </c>
    </row>
    <row r="616" spans="1:7" x14ac:dyDescent="0.25">
      <c r="A616" t="s">
        <v>601</v>
      </c>
    </row>
    <row r="617" spans="1:7" x14ac:dyDescent="0.25">
      <c r="A617" t="s">
        <v>598</v>
      </c>
      <c r="B617">
        <v>6.6000000000000003E-2</v>
      </c>
      <c r="C617">
        <v>0.05</v>
      </c>
      <c r="D617">
        <v>1.3129999999999999</v>
      </c>
      <c r="E617">
        <v>0.189</v>
      </c>
      <c r="F617">
        <v>6.6000000000000003E-2</v>
      </c>
      <c r="G617">
        <v>6.6000000000000003E-2</v>
      </c>
    </row>
    <row r="618" spans="1:7" x14ac:dyDescent="0.25">
      <c r="A618" t="s">
        <v>599</v>
      </c>
      <c r="B618">
        <v>0.20300000000000001</v>
      </c>
      <c r="C618">
        <v>4.5999999999999999E-2</v>
      </c>
      <c r="D618">
        <v>4.3970000000000002</v>
      </c>
      <c r="E618">
        <v>0</v>
      </c>
      <c r="F618">
        <v>0.20300000000000001</v>
      </c>
      <c r="G618">
        <v>0.20300000000000001</v>
      </c>
    </row>
    <row r="619" spans="1:7" x14ac:dyDescent="0.25">
      <c r="A619" t="s">
        <v>602</v>
      </c>
    </row>
    <row r="620" spans="1:7" x14ac:dyDescent="0.25">
      <c r="A620" t="s">
        <v>599</v>
      </c>
      <c r="B620">
        <v>0.67800000000000005</v>
      </c>
      <c r="C620">
        <v>2.4E-2</v>
      </c>
      <c r="D620">
        <v>28.105</v>
      </c>
      <c r="E620">
        <v>0</v>
      </c>
      <c r="F620">
        <v>0.67800000000000005</v>
      </c>
      <c r="G620">
        <v>0.67800000000000005</v>
      </c>
    </row>
    <row r="622" spans="1:7" x14ac:dyDescent="0.25">
      <c r="A622" t="s">
        <v>5</v>
      </c>
    </row>
    <row r="623" spans="1:7" x14ac:dyDescent="0.25">
      <c r="B623" t="s">
        <v>507</v>
      </c>
      <c r="C623" t="s">
        <v>562</v>
      </c>
      <c r="D623" t="s">
        <v>563</v>
      </c>
      <c r="E623" t="s">
        <v>564</v>
      </c>
      <c r="F623" t="s">
        <v>565</v>
      </c>
      <c r="G623" t="s">
        <v>566</v>
      </c>
    </row>
    <row r="624" spans="1:7" x14ac:dyDescent="0.25">
      <c r="A624" t="s">
        <v>587</v>
      </c>
      <c r="B624">
        <v>0</v>
      </c>
      <c r="F624">
        <v>0</v>
      </c>
      <c r="G624">
        <v>0</v>
      </c>
    </row>
    <row r="625" spans="1:7" x14ac:dyDescent="0.25">
      <c r="A625" t="s">
        <v>603</v>
      </c>
      <c r="B625">
        <v>0</v>
      </c>
      <c r="F625">
        <v>0</v>
      </c>
      <c r="G625">
        <v>0</v>
      </c>
    </row>
    <row r="626" spans="1:7" x14ac:dyDescent="0.25">
      <c r="A626" t="s">
        <v>596</v>
      </c>
      <c r="B626">
        <v>0</v>
      </c>
      <c r="F626">
        <v>0</v>
      </c>
      <c r="G626">
        <v>0</v>
      </c>
    </row>
    <row r="627" spans="1:7" x14ac:dyDescent="0.25">
      <c r="A627" t="s">
        <v>597</v>
      </c>
      <c r="B627">
        <v>0</v>
      </c>
      <c r="F627">
        <v>0</v>
      </c>
      <c r="G627">
        <v>0</v>
      </c>
    </row>
    <row r="628" spans="1:7" x14ac:dyDescent="0.25">
      <c r="A628" t="s">
        <v>598</v>
      </c>
      <c r="B628">
        <v>0</v>
      </c>
      <c r="F628">
        <v>0</v>
      </c>
      <c r="G628">
        <v>0</v>
      </c>
    </row>
    <row r="629" spans="1:7" x14ac:dyDescent="0.25">
      <c r="A629" t="s">
        <v>599</v>
      </c>
      <c r="B629">
        <v>0</v>
      </c>
      <c r="F629">
        <v>0</v>
      </c>
      <c r="G629">
        <v>0</v>
      </c>
    </row>
    <row r="631" spans="1:7" x14ac:dyDescent="0.25">
      <c r="A631" t="s">
        <v>461</v>
      </c>
    </row>
    <row r="632" spans="1:7" x14ac:dyDescent="0.25">
      <c r="B632" t="s">
        <v>507</v>
      </c>
      <c r="C632" t="s">
        <v>562</v>
      </c>
      <c r="D632" t="s">
        <v>563</v>
      </c>
      <c r="E632" t="s">
        <v>564</v>
      </c>
      <c r="F632" t="s">
        <v>565</v>
      </c>
      <c r="G632" t="s">
        <v>566</v>
      </c>
    </row>
    <row r="633" spans="1:7" x14ac:dyDescent="0.25">
      <c r="A633" t="s">
        <v>578</v>
      </c>
      <c r="B633">
        <v>-1.8680000000000001</v>
      </c>
      <c r="F633">
        <v>-1.8680000000000001</v>
      </c>
      <c r="G633">
        <v>-1.623</v>
      </c>
    </row>
    <row r="634" spans="1:7" x14ac:dyDescent="0.25">
      <c r="A634" t="s">
        <v>579</v>
      </c>
      <c r="B634">
        <v>-1.0149999999999999</v>
      </c>
      <c r="F634">
        <v>-1.0149999999999999</v>
      </c>
      <c r="G634">
        <v>-0.88200000000000001</v>
      </c>
    </row>
    <row r="635" spans="1:7" x14ac:dyDescent="0.25">
      <c r="A635" t="s">
        <v>580</v>
      </c>
      <c r="B635">
        <v>7.9000000000000001E-2</v>
      </c>
      <c r="F635">
        <v>7.9000000000000001E-2</v>
      </c>
      <c r="G635">
        <v>6.9000000000000006E-2</v>
      </c>
    </row>
    <row r="636" spans="1:7" x14ac:dyDescent="0.25">
      <c r="A636" t="s">
        <v>581</v>
      </c>
      <c r="B636">
        <v>-2.1880000000000002</v>
      </c>
      <c r="F636">
        <v>-2.1880000000000002</v>
      </c>
      <c r="G636">
        <v>-1.905</v>
      </c>
    </row>
    <row r="637" spans="1:7" x14ac:dyDescent="0.25">
      <c r="A637" t="s">
        <v>581</v>
      </c>
      <c r="B637">
        <v>-1.252</v>
      </c>
      <c r="F637">
        <v>-1.252</v>
      </c>
      <c r="G637">
        <v>-1.0900000000000001</v>
      </c>
    </row>
    <row r="638" spans="1:7" x14ac:dyDescent="0.25">
      <c r="A638" t="s">
        <v>581</v>
      </c>
      <c r="B638">
        <v>-0.28499999999999998</v>
      </c>
      <c r="F638">
        <v>-0.28499999999999998</v>
      </c>
      <c r="G638">
        <v>-0.248</v>
      </c>
    </row>
    <row r="639" spans="1:7" x14ac:dyDescent="0.25">
      <c r="A639" t="s">
        <v>582</v>
      </c>
      <c r="B639">
        <v>-2.0409999999999999</v>
      </c>
      <c r="F639">
        <v>-2.0409999999999999</v>
      </c>
      <c r="G639">
        <v>-1.7889999999999999</v>
      </c>
    </row>
    <row r="640" spans="1:7" x14ac:dyDescent="0.25">
      <c r="A640" t="s">
        <v>582</v>
      </c>
      <c r="B640">
        <v>-1.155</v>
      </c>
      <c r="F640">
        <v>-1.155</v>
      </c>
      <c r="G640">
        <v>-1.012</v>
      </c>
    </row>
    <row r="641" spans="1:7" x14ac:dyDescent="0.25">
      <c r="A641" t="s">
        <v>582</v>
      </c>
      <c r="B641">
        <v>-0.183</v>
      </c>
      <c r="F641">
        <v>-0.183</v>
      </c>
      <c r="G641">
        <v>-0.161</v>
      </c>
    </row>
    <row r="642" spans="1:7" x14ac:dyDescent="0.25">
      <c r="A642" t="s">
        <v>583</v>
      </c>
      <c r="B642">
        <v>-2.3879999999999999</v>
      </c>
      <c r="F642">
        <v>-2.3879999999999999</v>
      </c>
      <c r="G642">
        <v>-2.1</v>
      </c>
    </row>
    <row r="643" spans="1:7" x14ac:dyDescent="0.25">
      <c r="A643" t="s">
        <v>583</v>
      </c>
      <c r="B643">
        <v>-1.5920000000000001</v>
      </c>
      <c r="F643">
        <v>-1.5920000000000001</v>
      </c>
      <c r="G643">
        <v>-1.401</v>
      </c>
    </row>
    <row r="644" spans="1:7" x14ac:dyDescent="0.25">
      <c r="A644" t="s">
        <v>583</v>
      </c>
      <c r="B644">
        <v>-0.66200000000000003</v>
      </c>
      <c r="F644">
        <v>-0.66200000000000003</v>
      </c>
      <c r="G644">
        <v>-0.58299999999999996</v>
      </c>
    </row>
    <row r="645" spans="1:7" x14ac:dyDescent="0.25">
      <c r="A645" t="s">
        <v>584</v>
      </c>
      <c r="B645">
        <v>-1.1599999999999999</v>
      </c>
      <c r="F645">
        <v>-1.1599999999999999</v>
      </c>
      <c r="G645">
        <v>-1.0640000000000001</v>
      </c>
    </row>
    <row r="646" spans="1:7" x14ac:dyDescent="0.25">
      <c r="A646" t="s">
        <v>584</v>
      </c>
      <c r="B646">
        <v>-0.251</v>
      </c>
      <c r="F646">
        <v>-0.251</v>
      </c>
      <c r="G646">
        <v>-0.23</v>
      </c>
    </row>
    <row r="647" spans="1:7" x14ac:dyDescent="0.25">
      <c r="A647" t="s">
        <v>584</v>
      </c>
      <c r="B647">
        <v>0.36799999999999999</v>
      </c>
      <c r="F647">
        <v>0.36799999999999999</v>
      </c>
      <c r="G647">
        <v>0.33700000000000002</v>
      </c>
    </row>
    <row r="648" spans="1:7" x14ac:dyDescent="0.25">
      <c r="A648" t="s">
        <v>585</v>
      </c>
      <c r="B648">
        <v>-1.1839999999999999</v>
      </c>
      <c r="F648">
        <v>-1.1839999999999999</v>
      </c>
      <c r="G648">
        <v>-1.1040000000000001</v>
      </c>
    </row>
    <row r="649" spans="1:7" x14ac:dyDescent="0.25">
      <c r="A649" t="s">
        <v>585</v>
      </c>
      <c r="B649">
        <v>-0.20899999999999999</v>
      </c>
      <c r="F649">
        <v>-0.20899999999999999</v>
      </c>
      <c r="G649">
        <v>-0.19400000000000001</v>
      </c>
    </row>
    <row r="650" spans="1:7" x14ac:dyDescent="0.25">
      <c r="A650" t="s">
        <v>585</v>
      </c>
      <c r="B650">
        <v>0.69599999999999995</v>
      </c>
      <c r="F650">
        <v>0.69599999999999995</v>
      </c>
      <c r="G650">
        <v>0.64800000000000002</v>
      </c>
    </row>
    <row r="652" spans="1:7" x14ac:dyDescent="0.25">
      <c r="A652" t="s">
        <v>462</v>
      </c>
    </row>
    <row r="653" spans="1:7" x14ac:dyDescent="0.25">
      <c r="B653" t="s">
        <v>507</v>
      </c>
      <c r="C653" t="s">
        <v>562</v>
      </c>
      <c r="D653" t="s">
        <v>563</v>
      </c>
      <c r="E653" t="s">
        <v>564</v>
      </c>
      <c r="F653" t="s">
        <v>565</v>
      </c>
      <c r="G653" t="s">
        <v>566</v>
      </c>
    </row>
    <row r="654" spans="1:7" x14ac:dyDescent="0.25">
      <c r="A654" t="s">
        <v>587</v>
      </c>
      <c r="B654">
        <v>0.38100000000000001</v>
      </c>
      <c r="F654">
        <v>0.38100000000000001</v>
      </c>
      <c r="G654">
        <v>0.28799999999999998</v>
      </c>
    </row>
    <row r="655" spans="1:7" x14ac:dyDescent="0.25">
      <c r="A655" t="s">
        <v>603</v>
      </c>
      <c r="B655">
        <v>1</v>
      </c>
      <c r="F655">
        <v>1</v>
      </c>
      <c r="G655">
        <v>0.75800000000000001</v>
      </c>
    </row>
    <row r="656" spans="1:7" x14ac:dyDescent="0.25">
      <c r="A656" t="s">
        <v>596</v>
      </c>
      <c r="B656">
        <v>1</v>
      </c>
      <c r="F656">
        <v>1</v>
      </c>
      <c r="G656">
        <v>0.76800000000000002</v>
      </c>
    </row>
    <row r="657" spans="1:7" x14ac:dyDescent="0.25">
      <c r="A657" t="s">
        <v>597</v>
      </c>
      <c r="B657">
        <v>1</v>
      </c>
      <c r="F657">
        <v>1</v>
      </c>
      <c r="G657">
        <v>0.77400000000000002</v>
      </c>
    </row>
    <row r="658" spans="1:7" x14ac:dyDescent="0.25">
      <c r="A658" t="s">
        <v>598</v>
      </c>
      <c r="B658">
        <v>1</v>
      </c>
      <c r="F658">
        <v>1</v>
      </c>
      <c r="G658">
        <v>0.84099999999999997</v>
      </c>
    </row>
    <row r="659" spans="1:7" x14ac:dyDescent="0.25">
      <c r="A659" t="s">
        <v>599</v>
      </c>
      <c r="B659">
        <v>1</v>
      </c>
      <c r="F659">
        <v>1</v>
      </c>
      <c r="G659">
        <v>0.86899999999999999</v>
      </c>
    </row>
    <row r="661" spans="1:7" x14ac:dyDescent="0.25">
      <c r="A661" t="s">
        <v>463</v>
      </c>
    </row>
    <row r="662" spans="1:7" x14ac:dyDescent="0.25">
      <c r="B662" t="s">
        <v>507</v>
      </c>
      <c r="C662" t="s">
        <v>562</v>
      </c>
      <c r="D662" t="s">
        <v>563</v>
      </c>
      <c r="E662" t="s">
        <v>564</v>
      </c>
      <c r="F662" t="s">
        <v>565</v>
      </c>
      <c r="G662" t="s">
        <v>566</v>
      </c>
    </row>
    <row r="663" spans="1:7" x14ac:dyDescent="0.25">
      <c r="A663" t="s">
        <v>577</v>
      </c>
      <c r="B663">
        <v>1</v>
      </c>
      <c r="F663">
        <v>1</v>
      </c>
      <c r="G663">
        <v>1</v>
      </c>
    </row>
    <row r="664" spans="1:7" x14ac:dyDescent="0.25">
      <c r="A664" t="s">
        <v>568</v>
      </c>
      <c r="B664">
        <v>1</v>
      </c>
      <c r="F664">
        <v>1</v>
      </c>
      <c r="G664">
        <v>1</v>
      </c>
    </row>
    <row r="665" spans="1:7" x14ac:dyDescent="0.25">
      <c r="A665" t="s">
        <v>569</v>
      </c>
      <c r="B665">
        <v>1</v>
      </c>
      <c r="F665">
        <v>1</v>
      </c>
      <c r="G665">
        <v>1</v>
      </c>
    </row>
    <row r="666" spans="1:7" x14ac:dyDescent="0.25">
      <c r="A666" t="s">
        <v>570</v>
      </c>
      <c r="B666">
        <v>1</v>
      </c>
      <c r="F666">
        <v>1</v>
      </c>
      <c r="G666">
        <v>1</v>
      </c>
    </row>
    <row r="667" spans="1:7" x14ac:dyDescent="0.25">
      <c r="A667" t="s">
        <v>571</v>
      </c>
      <c r="B667">
        <v>1</v>
      </c>
      <c r="F667">
        <v>1</v>
      </c>
      <c r="G667">
        <v>1</v>
      </c>
    </row>
    <row r="668" spans="1:7" x14ac:dyDescent="0.25">
      <c r="A668" t="s">
        <v>572</v>
      </c>
      <c r="B668">
        <v>1</v>
      </c>
      <c r="F668">
        <v>1</v>
      </c>
      <c r="G668">
        <v>1</v>
      </c>
    </row>
    <row r="670" spans="1:7" x14ac:dyDescent="0.25">
      <c r="A670" t="s">
        <v>476</v>
      </c>
    </row>
    <row r="671" spans="1:7" x14ac:dyDescent="0.25">
      <c r="B671" t="s">
        <v>507</v>
      </c>
    </row>
    <row r="672" spans="1:7" x14ac:dyDescent="0.25">
      <c r="A672" t="s">
        <v>577</v>
      </c>
      <c r="B672">
        <v>0.71199999999999997</v>
      </c>
    </row>
    <row r="673" spans="1:2" x14ac:dyDescent="0.25">
      <c r="A673" t="s">
        <v>568</v>
      </c>
      <c r="B673">
        <v>0.24199999999999999</v>
      </c>
    </row>
    <row r="674" spans="1:2" x14ac:dyDescent="0.25">
      <c r="A674" t="s">
        <v>569</v>
      </c>
      <c r="B674">
        <v>0.23200000000000001</v>
      </c>
    </row>
    <row r="675" spans="1:2" x14ac:dyDescent="0.25">
      <c r="A675" t="s">
        <v>570</v>
      </c>
      <c r="B675">
        <v>0.22600000000000001</v>
      </c>
    </row>
    <row r="676" spans="1:2" x14ac:dyDescent="0.25">
      <c r="A676" t="s">
        <v>571</v>
      </c>
      <c r="B676">
        <v>0.159</v>
      </c>
    </row>
    <row r="677" spans="1:2" x14ac:dyDescent="0.25">
      <c r="A677" t="s">
        <v>572</v>
      </c>
      <c r="B677">
        <v>0.13100000000000001</v>
      </c>
    </row>
    <row r="679" spans="1:2" x14ac:dyDescent="0.25">
      <c r="A679" t="s">
        <v>490</v>
      </c>
    </row>
    <row r="680" spans="1:2" x14ac:dyDescent="0.25">
      <c r="A680" t="s">
        <v>491</v>
      </c>
    </row>
    <row r="682" spans="1:2" x14ac:dyDescent="0.25">
      <c r="A682" t="s">
        <v>422</v>
      </c>
    </row>
    <row r="683" spans="1:2" x14ac:dyDescent="0.25">
      <c r="A683" t="s">
        <v>423</v>
      </c>
    </row>
    <row r="684" spans="1:2" x14ac:dyDescent="0.25">
      <c r="A684" t="s">
        <v>492</v>
      </c>
    </row>
    <row r="685" spans="1:2" x14ac:dyDescent="0.25">
      <c r="A685" t="s">
        <v>425</v>
      </c>
    </row>
    <row r="686" spans="1:2" x14ac:dyDescent="0.25">
      <c r="A686" t="s">
        <v>426</v>
      </c>
    </row>
    <row r="687" spans="1:2" x14ac:dyDescent="0.25">
      <c r="A687" t="s">
        <v>425</v>
      </c>
    </row>
    <row r="688" spans="1:2" x14ac:dyDescent="0.25">
      <c r="A688" t="s">
        <v>427</v>
      </c>
    </row>
    <row r="689" spans="1:1" x14ac:dyDescent="0.25">
      <c r="A689" t="s">
        <v>428</v>
      </c>
    </row>
    <row r="690" spans="1:1" x14ac:dyDescent="0.25">
      <c r="A690" t="s">
        <v>493</v>
      </c>
    </row>
    <row r="691" spans="1:1" x14ac:dyDescent="0.25">
      <c r="A691" t="s">
        <v>494</v>
      </c>
    </row>
    <row r="692" spans="1:1" x14ac:dyDescent="0.25">
      <c r="A692" t="s">
        <v>495</v>
      </c>
    </row>
    <row r="693" spans="1:1" x14ac:dyDescent="0.25">
      <c r="A693" t="s">
        <v>496</v>
      </c>
    </row>
    <row r="694" spans="1:1" x14ac:dyDescent="0.25">
      <c r="A694" t="s">
        <v>497</v>
      </c>
    </row>
    <row r="695" spans="1:1" x14ac:dyDescent="0.25">
      <c r="A695" t="s">
        <v>434</v>
      </c>
    </row>
    <row r="697" spans="1:1" x14ac:dyDescent="0.25">
      <c r="A697" t="s">
        <v>435</v>
      </c>
    </row>
    <row r="699" spans="1:1" x14ac:dyDescent="0.25">
      <c r="A699" t="s">
        <v>498</v>
      </c>
    </row>
    <row r="700" spans="1:1" x14ac:dyDescent="0.25">
      <c r="A700" t="s">
        <v>437</v>
      </c>
    </row>
    <row r="701" spans="1:1" x14ac:dyDescent="0.25">
      <c r="A701" t="s">
        <v>438</v>
      </c>
    </row>
    <row r="702" spans="1:1" x14ac:dyDescent="0.25">
      <c r="A702" t="s">
        <v>499</v>
      </c>
    </row>
    <row r="704" spans="1:1" x14ac:dyDescent="0.25">
      <c r="A704" t="s">
        <v>440</v>
      </c>
    </row>
    <row r="706" spans="1:1" x14ac:dyDescent="0.25">
      <c r="A706" t="s">
        <v>500</v>
      </c>
    </row>
    <row r="707" spans="1:1" x14ac:dyDescent="0.25">
      <c r="A707" t="s">
        <v>501</v>
      </c>
    </row>
    <row r="708" spans="1:1" x14ac:dyDescent="0.25">
      <c r="A708" t="s">
        <v>443</v>
      </c>
    </row>
    <row r="709" spans="1:1" x14ac:dyDescent="0.25">
      <c r="A709" t="s">
        <v>444</v>
      </c>
    </row>
    <row r="710" spans="1:1" x14ac:dyDescent="0.25">
      <c r="A710" t="s">
        <v>445</v>
      </c>
    </row>
    <row r="712" spans="1:1" x14ac:dyDescent="0.25">
      <c r="A712" t="s">
        <v>446</v>
      </c>
    </row>
    <row r="714" spans="1:1" x14ac:dyDescent="0.25">
      <c r="A714" t="s">
        <v>502</v>
      </c>
    </row>
    <row r="715" spans="1:1" x14ac:dyDescent="0.25">
      <c r="A715" t="s">
        <v>448</v>
      </c>
    </row>
    <row r="716" spans="1:1" x14ac:dyDescent="0.25">
      <c r="A716" t="s">
        <v>503</v>
      </c>
    </row>
    <row r="717" spans="1:1" x14ac:dyDescent="0.25">
      <c r="A717" t="s">
        <v>450</v>
      </c>
    </row>
    <row r="718" spans="1:1" x14ac:dyDescent="0.25">
      <c r="A718" t="s">
        <v>443</v>
      </c>
    </row>
    <row r="719" spans="1:1" x14ac:dyDescent="0.25">
      <c r="A719" t="s">
        <v>451</v>
      </c>
    </row>
    <row r="720" spans="1:1" x14ac:dyDescent="0.25">
      <c r="A720" t="s">
        <v>452</v>
      </c>
    </row>
    <row r="721" spans="1:7" x14ac:dyDescent="0.25">
      <c r="A721" t="s">
        <v>489</v>
      </c>
    </row>
    <row r="723" spans="1:7" x14ac:dyDescent="0.25">
      <c r="A723" t="s">
        <v>454</v>
      </c>
    </row>
    <row r="725" spans="1:7" x14ac:dyDescent="0.25">
      <c r="A725" t="s">
        <v>504</v>
      </c>
    </row>
    <row r="727" spans="1:7" x14ac:dyDescent="0.25">
      <c r="A727" t="s">
        <v>456</v>
      </c>
    </row>
    <row r="729" spans="1:7" x14ac:dyDescent="0.25">
      <c r="A729" t="s">
        <v>457</v>
      </c>
    </row>
    <row r="730" spans="1:7" x14ac:dyDescent="0.25">
      <c r="A730" t="s">
        <v>458</v>
      </c>
    </row>
    <row r="731" spans="1:7" x14ac:dyDescent="0.25">
      <c r="A731" t="s">
        <v>459</v>
      </c>
    </row>
    <row r="733" spans="1:7" x14ac:dyDescent="0.25">
      <c r="A733" t="s">
        <v>475</v>
      </c>
    </row>
    <row r="734" spans="1:7" x14ac:dyDescent="0.25">
      <c r="B734" t="s">
        <v>507</v>
      </c>
      <c r="C734" t="s">
        <v>562</v>
      </c>
      <c r="D734" t="s">
        <v>563</v>
      </c>
      <c r="E734" t="s">
        <v>564</v>
      </c>
      <c r="F734" t="s">
        <v>565</v>
      </c>
      <c r="G734" t="s">
        <v>566</v>
      </c>
    </row>
    <row r="735" spans="1:7" x14ac:dyDescent="0.25">
      <c r="A735" t="s">
        <v>586</v>
      </c>
    </row>
    <row r="736" spans="1:7" x14ac:dyDescent="0.25">
      <c r="A736" t="s">
        <v>568</v>
      </c>
      <c r="B736">
        <v>0.34899999999999998</v>
      </c>
      <c r="C736">
        <v>4.2000000000000003E-2</v>
      </c>
      <c r="D736">
        <v>8.3390000000000004</v>
      </c>
      <c r="E736">
        <v>0</v>
      </c>
      <c r="F736">
        <v>0.34899999999999998</v>
      </c>
      <c r="G736">
        <v>0.34200000000000003</v>
      </c>
    </row>
    <row r="737" spans="1:7" x14ac:dyDescent="0.25">
      <c r="A737" t="s">
        <v>569</v>
      </c>
      <c r="B737">
        <v>0.42399999999999999</v>
      </c>
      <c r="C737">
        <v>3.9E-2</v>
      </c>
      <c r="D737">
        <v>10.952</v>
      </c>
      <c r="E737">
        <v>0</v>
      </c>
      <c r="F737">
        <v>0.42399999999999999</v>
      </c>
      <c r="G737">
        <v>0.41599999999999998</v>
      </c>
    </row>
    <row r="738" spans="1:7" x14ac:dyDescent="0.25">
      <c r="A738" t="s">
        <v>570</v>
      </c>
      <c r="B738">
        <v>8.6999999999999994E-2</v>
      </c>
      <c r="C738">
        <v>4.8000000000000001E-2</v>
      </c>
      <c r="D738">
        <v>1.8320000000000001</v>
      </c>
      <c r="E738">
        <v>6.7000000000000004E-2</v>
      </c>
      <c r="F738">
        <v>8.6999999999999994E-2</v>
      </c>
      <c r="G738">
        <v>8.5000000000000006E-2</v>
      </c>
    </row>
    <row r="739" spans="1:7" x14ac:dyDescent="0.25">
      <c r="A739" t="s">
        <v>571</v>
      </c>
      <c r="B739">
        <v>-7.2999999999999995E-2</v>
      </c>
      <c r="C739">
        <v>6.8000000000000005E-2</v>
      </c>
      <c r="D739">
        <v>-1.0740000000000001</v>
      </c>
      <c r="E739">
        <v>0.28299999999999997</v>
      </c>
      <c r="F739">
        <v>-7.2999999999999995E-2</v>
      </c>
      <c r="G739">
        <v>-6.9000000000000006E-2</v>
      </c>
    </row>
    <row r="740" spans="1:7" x14ac:dyDescent="0.25">
      <c r="A740" t="s">
        <v>572</v>
      </c>
      <c r="B740">
        <v>0.125</v>
      </c>
      <c r="C740">
        <v>6.7000000000000004E-2</v>
      </c>
      <c r="D740">
        <v>1.875</v>
      </c>
      <c r="E740">
        <v>6.0999999999999999E-2</v>
      </c>
      <c r="F740">
        <v>0.125</v>
      </c>
      <c r="G740">
        <v>0.11600000000000001</v>
      </c>
    </row>
    <row r="741" spans="1:7" x14ac:dyDescent="0.25">
      <c r="A741" t="s">
        <v>509</v>
      </c>
      <c r="B741">
        <v>-0.151</v>
      </c>
      <c r="C741">
        <v>7.0000000000000007E-2</v>
      </c>
      <c r="D741">
        <v>-2.1539999999999999</v>
      </c>
      <c r="E741">
        <v>3.1E-2</v>
      </c>
      <c r="F741">
        <v>-0.151</v>
      </c>
      <c r="G741">
        <v>-6.5000000000000002E-2</v>
      </c>
    </row>
    <row r="742" spans="1:7" x14ac:dyDescent="0.25">
      <c r="A742" t="s">
        <v>511</v>
      </c>
      <c r="B742">
        <v>7.5999999999999998E-2</v>
      </c>
      <c r="C742">
        <v>7.9000000000000001E-2</v>
      </c>
      <c r="D742">
        <v>0.95899999999999996</v>
      </c>
      <c r="E742">
        <v>0.33800000000000002</v>
      </c>
      <c r="F742">
        <v>7.5999999999999998E-2</v>
      </c>
      <c r="G742">
        <v>3.3000000000000002E-2</v>
      </c>
    </row>
    <row r="743" spans="1:7" x14ac:dyDescent="0.25">
      <c r="A743" t="s">
        <v>588</v>
      </c>
      <c r="B743">
        <v>0.16300000000000001</v>
      </c>
      <c r="C743">
        <v>0.107</v>
      </c>
      <c r="D743">
        <v>1.528</v>
      </c>
      <c r="E743">
        <v>0.127</v>
      </c>
      <c r="F743">
        <v>0.16300000000000001</v>
      </c>
      <c r="G743">
        <v>6.4000000000000001E-2</v>
      </c>
    </row>
    <row r="744" spans="1:7" x14ac:dyDescent="0.25">
      <c r="A744" t="s">
        <v>515</v>
      </c>
      <c r="B744">
        <v>0.156</v>
      </c>
      <c r="C744">
        <v>0.12</v>
      </c>
      <c r="D744">
        <v>1.298</v>
      </c>
      <c r="E744">
        <v>0.19400000000000001</v>
      </c>
      <c r="F744">
        <v>0.156</v>
      </c>
      <c r="G744">
        <v>5.7000000000000002E-2</v>
      </c>
    </row>
    <row r="745" spans="1:7" x14ac:dyDescent="0.25">
      <c r="A745" t="s">
        <v>589</v>
      </c>
      <c r="B745">
        <v>0.16200000000000001</v>
      </c>
      <c r="C745">
        <v>0.13200000000000001</v>
      </c>
      <c r="D745">
        <v>1.2290000000000001</v>
      </c>
      <c r="E745">
        <v>0.219</v>
      </c>
      <c r="F745">
        <v>0.16200000000000001</v>
      </c>
      <c r="G745">
        <v>5.8999999999999997E-2</v>
      </c>
    </row>
    <row r="746" spans="1:7" x14ac:dyDescent="0.25">
      <c r="A746" t="s">
        <v>517</v>
      </c>
      <c r="B746">
        <v>-0.22</v>
      </c>
      <c r="C746">
        <v>9.9000000000000005E-2</v>
      </c>
      <c r="D746">
        <v>-2.2269999999999999</v>
      </c>
      <c r="E746">
        <v>2.5999999999999999E-2</v>
      </c>
      <c r="F746">
        <v>-0.22</v>
      </c>
      <c r="G746">
        <v>-8.5000000000000006E-2</v>
      </c>
    </row>
    <row r="747" spans="1:7" x14ac:dyDescent="0.25">
      <c r="A747" t="s">
        <v>518</v>
      </c>
      <c r="B747">
        <v>-0.216</v>
      </c>
      <c r="C747">
        <v>9.2999999999999999E-2</v>
      </c>
      <c r="D747">
        <v>-2.335</v>
      </c>
      <c r="E747">
        <v>0.02</v>
      </c>
      <c r="F747">
        <v>-0.216</v>
      </c>
      <c r="G747">
        <v>-8.8999999999999996E-2</v>
      </c>
    </row>
    <row r="748" spans="1:7" x14ac:dyDescent="0.25">
      <c r="A748" t="s">
        <v>519</v>
      </c>
      <c r="B748">
        <v>-5.3999999999999999E-2</v>
      </c>
      <c r="C748">
        <v>7.4999999999999997E-2</v>
      </c>
      <c r="D748">
        <v>-0.72199999999999998</v>
      </c>
      <c r="E748">
        <v>0.47</v>
      </c>
      <c r="F748">
        <v>-5.3999999999999999E-2</v>
      </c>
      <c r="G748">
        <v>-2.4E-2</v>
      </c>
    </row>
    <row r="749" spans="1:7" x14ac:dyDescent="0.25">
      <c r="A749" t="s">
        <v>590</v>
      </c>
    </row>
    <row r="750" spans="1:7" x14ac:dyDescent="0.25">
      <c r="A750" t="s">
        <v>509</v>
      </c>
      <c r="B750">
        <v>-0.184</v>
      </c>
      <c r="C750">
        <v>0.10299999999999999</v>
      </c>
      <c r="D750">
        <v>-1.7829999999999999</v>
      </c>
      <c r="E750">
        <v>7.4999999999999997E-2</v>
      </c>
      <c r="F750">
        <v>-0.184</v>
      </c>
      <c r="G750">
        <v>-8.1000000000000003E-2</v>
      </c>
    </row>
    <row r="751" spans="1:7" x14ac:dyDescent="0.25">
      <c r="A751" t="s">
        <v>511</v>
      </c>
      <c r="B751">
        <v>0.36499999999999999</v>
      </c>
      <c r="C751">
        <v>0.106</v>
      </c>
      <c r="D751">
        <v>3.4430000000000001</v>
      </c>
      <c r="E751">
        <v>1E-3</v>
      </c>
      <c r="F751">
        <v>0.36499999999999999</v>
      </c>
      <c r="G751">
        <v>0.161</v>
      </c>
    </row>
    <row r="752" spans="1:7" x14ac:dyDescent="0.25">
      <c r="A752" t="s">
        <v>588</v>
      </c>
      <c r="B752">
        <v>0.22</v>
      </c>
      <c r="C752">
        <v>0.14399999999999999</v>
      </c>
      <c r="D752">
        <v>1.5269999999999999</v>
      </c>
      <c r="E752">
        <v>0.127</v>
      </c>
      <c r="F752">
        <v>0.22</v>
      </c>
      <c r="G752">
        <v>8.7999999999999995E-2</v>
      </c>
    </row>
    <row r="753" spans="1:7" x14ac:dyDescent="0.25">
      <c r="A753" t="s">
        <v>515</v>
      </c>
      <c r="B753">
        <v>0.25900000000000001</v>
      </c>
      <c r="C753">
        <v>0.151</v>
      </c>
      <c r="D753">
        <v>1.7190000000000001</v>
      </c>
      <c r="E753">
        <v>8.5999999999999993E-2</v>
      </c>
      <c r="F753">
        <v>0.25900000000000001</v>
      </c>
      <c r="G753">
        <v>9.7000000000000003E-2</v>
      </c>
    </row>
    <row r="754" spans="1:7" x14ac:dyDescent="0.25">
      <c r="A754" t="s">
        <v>589</v>
      </c>
      <c r="B754">
        <v>0.84599999999999997</v>
      </c>
      <c r="C754">
        <v>0.158</v>
      </c>
      <c r="D754">
        <v>5.3479999999999999</v>
      </c>
      <c r="E754">
        <v>0</v>
      </c>
      <c r="F754">
        <v>0.84599999999999997</v>
      </c>
      <c r="G754">
        <v>0.316</v>
      </c>
    </row>
    <row r="755" spans="1:7" x14ac:dyDescent="0.25">
      <c r="A755" t="s">
        <v>517</v>
      </c>
      <c r="B755">
        <v>-0.13300000000000001</v>
      </c>
      <c r="C755">
        <v>0.13100000000000001</v>
      </c>
      <c r="D755">
        <v>-1.012</v>
      </c>
      <c r="E755">
        <v>0.312</v>
      </c>
      <c r="F755">
        <v>-0.13300000000000001</v>
      </c>
      <c r="G755">
        <v>-5.2999999999999999E-2</v>
      </c>
    </row>
    <row r="756" spans="1:7" x14ac:dyDescent="0.25">
      <c r="A756" t="s">
        <v>518</v>
      </c>
      <c r="B756">
        <v>-0.498</v>
      </c>
      <c r="C756">
        <v>0.11899999999999999</v>
      </c>
      <c r="D756">
        <v>-4.194</v>
      </c>
      <c r="E756">
        <v>0</v>
      </c>
      <c r="F756">
        <v>-0.498</v>
      </c>
      <c r="G756">
        <v>-0.20799999999999999</v>
      </c>
    </row>
    <row r="757" spans="1:7" x14ac:dyDescent="0.25">
      <c r="A757" t="s">
        <v>519</v>
      </c>
      <c r="B757">
        <v>-7.1999999999999995E-2</v>
      </c>
      <c r="C757">
        <v>0.10199999999999999</v>
      </c>
      <c r="D757">
        <v>-0.70099999999999996</v>
      </c>
      <c r="E757">
        <v>0.48299999999999998</v>
      </c>
      <c r="F757">
        <v>-7.1999999999999995E-2</v>
      </c>
      <c r="G757">
        <v>-3.2000000000000001E-2</v>
      </c>
    </row>
    <row r="758" spans="1:7" x14ac:dyDescent="0.25">
      <c r="A758" t="s">
        <v>591</v>
      </c>
    </row>
    <row r="759" spans="1:7" x14ac:dyDescent="0.25">
      <c r="A759" t="s">
        <v>509</v>
      </c>
      <c r="B759">
        <v>-0.245</v>
      </c>
      <c r="C759">
        <v>9.8000000000000004E-2</v>
      </c>
      <c r="D759">
        <v>-2.4940000000000002</v>
      </c>
      <c r="E759">
        <v>1.2999999999999999E-2</v>
      </c>
      <c r="F759">
        <v>-0.245</v>
      </c>
      <c r="G759">
        <v>-0.108</v>
      </c>
    </row>
    <row r="760" spans="1:7" x14ac:dyDescent="0.25">
      <c r="A760" t="s">
        <v>511</v>
      </c>
      <c r="B760">
        <v>0.47499999999999998</v>
      </c>
      <c r="C760">
        <v>0.10299999999999999</v>
      </c>
      <c r="D760">
        <v>4.5970000000000004</v>
      </c>
      <c r="E760">
        <v>0</v>
      </c>
      <c r="F760">
        <v>0.47499999999999998</v>
      </c>
      <c r="G760">
        <v>0.20899999999999999</v>
      </c>
    </row>
    <row r="761" spans="1:7" x14ac:dyDescent="0.25">
      <c r="A761" t="s">
        <v>588</v>
      </c>
      <c r="B761">
        <v>-8.0000000000000002E-3</v>
      </c>
      <c r="C761">
        <v>0.14299999999999999</v>
      </c>
      <c r="D761">
        <v>-5.8999999999999997E-2</v>
      </c>
      <c r="E761">
        <v>0.95299999999999996</v>
      </c>
      <c r="F761">
        <v>-8.0000000000000002E-3</v>
      </c>
      <c r="G761">
        <v>-3.0000000000000001E-3</v>
      </c>
    </row>
    <row r="762" spans="1:7" x14ac:dyDescent="0.25">
      <c r="A762" t="s">
        <v>515</v>
      </c>
      <c r="B762">
        <v>0.13</v>
      </c>
      <c r="C762">
        <v>0.154</v>
      </c>
      <c r="D762">
        <v>0.84599999999999997</v>
      </c>
      <c r="E762">
        <v>0.39700000000000002</v>
      </c>
      <c r="F762">
        <v>0.13</v>
      </c>
      <c r="G762">
        <v>4.9000000000000002E-2</v>
      </c>
    </row>
    <row r="763" spans="1:7" x14ac:dyDescent="0.25">
      <c r="A763" t="s">
        <v>589</v>
      </c>
      <c r="B763">
        <v>0.15</v>
      </c>
      <c r="C763">
        <v>0.14799999999999999</v>
      </c>
      <c r="D763">
        <v>1.012</v>
      </c>
      <c r="E763">
        <v>0.312</v>
      </c>
      <c r="F763">
        <v>0.15</v>
      </c>
      <c r="G763">
        <v>5.6000000000000001E-2</v>
      </c>
    </row>
    <row r="764" spans="1:7" x14ac:dyDescent="0.25">
      <c r="A764" t="s">
        <v>517</v>
      </c>
      <c r="B764">
        <v>-0.20699999999999999</v>
      </c>
      <c r="C764">
        <v>0.129</v>
      </c>
      <c r="D764">
        <v>-1.61</v>
      </c>
      <c r="E764">
        <v>0.107</v>
      </c>
      <c r="F764">
        <v>-0.20699999999999999</v>
      </c>
      <c r="G764">
        <v>-8.2000000000000003E-2</v>
      </c>
    </row>
    <row r="765" spans="1:7" x14ac:dyDescent="0.25">
      <c r="A765" t="s">
        <v>518</v>
      </c>
      <c r="B765">
        <v>-0.41699999999999998</v>
      </c>
      <c r="C765">
        <v>0.11600000000000001</v>
      </c>
      <c r="D765">
        <v>-3.5790000000000002</v>
      </c>
      <c r="E765">
        <v>0</v>
      </c>
      <c r="F765">
        <v>-0.41699999999999998</v>
      </c>
      <c r="G765">
        <v>-0.17399999999999999</v>
      </c>
    </row>
    <row r="766" spans="1:7" x14ac:dyDescent="0.25">
      <c r="A766" t="s">
        <v>519</v>
      </c>
      <c r="B766">
        <v>-0.09</v>
      </c>
      <c r="C766">
        <v>0.1</v>
      </c>
      <c r="D766">
        <v>-0.90200000000000002</v>
      </c>
      <c r="E766">
        <v>0.36699999999999999</v>
      </c>
      <c r="F766">
        <v>-0.09</v>
      </c>
      <c r="G766">
        <v>-0.04</v>
      </c>
    </row>
    <row r="767" spans="1:7" x14ac:dyDescent="0.25">
      <c r="A767" t="s">
        <v>592</v>
      </c>
    </row>
    <row r="768" spans="1:7" x14ac:dyDescent="0.25">
      <c r="A768" t="s">
        <v>509</v>
      </c>
      <c r="B768">
        <v>-0.14299999999999999</v>
      </c>
      <c r="C768">
        <v>0.104</v>
      </c>
      <c r="D768">
        <v>-1.3779999999999999</v>
      </c>
      <c r="E768">
        <v>0.16800000000000001</v>
      </c>
      <c r="F768">
        <v>-0.14299999999999999</v>
      </c>
      <c r="G768">
        <v>-6.3E-2</v>
      </c>
    </row>
    <row r="769" spans="1:7" x14ac:dyDescent="0.25">
      <c r="A769" t="s">
        <v>511</v>
      </c>
      <c r="B769">
        <v>0.35699999999999998</v>
      </c>
      <c r="C769">
        <v>0.106</v>
      </c>
      <c r="D769">
        <v>3.3519999999999999</v>
      </c>
      <c r="E769">
        <v>1E-3</v>
      </c>
      <c r="F769">
        <v>0.35699999999999998</v>
      </c>
      <c r="G769">
        <v>0.159</v>
      </c>
    </row>
    <row r="770" spans="1:7" x14ac:dyDescent="0.25">
      <c r="A770" t="s">
        <v>588</v>
      </c>
      <c r="B770">
        <v>7.5999999999999998E-2</v>
      </c>
      <c r="C770">
        <v>0.14699999999999999</v>
      </c>
      <c r="D770">
        <v>0.52</v>
      </c>
      <c r="E770">
        <v>0.60299999999999998</v>
      </c>
      <c r="F770">
        <v>7.5999999999999998E-2</v>
      </c>
      <c r="G770">
        <v>3.1E-2</v>
      </c>
    </row>
    <row r="771" spans="1:7" x14ac:dyDescent="0.25">
      <c r="A771" t="s">
        <v>515</v>
      </c>
      <c r="B771">
        <v>-8.5999999999999993E-2</v>
      </c>
      <c r="C771">
        <v>0.154</v>
      </c>
      <c r="D771">
        <v>-0.55900000000000005</v>
      </c>
      <c r="E771">
        <v>0.57599999999999996</v>
      </c>
      <c r="F771">
        <v>-8.5999999999999993E-2</v>
      </c>
      <c r="G771">
        <v>-3.2000000000000001E-2</v>
      </c>
    </row>
    <row r="772" spans="1:7" x14ac:dyDescent="0.25">
      <c r="A772" t="s">
        <v>589</v>
      </c>
      <c r="B772">
        <v>0.224</v>
      </c>
      <c r="C772">
        <v>0.158</v>
      </c>
      <c r="D772">
        <v>1.419</v>
      </c>
      <c r="E772">
        <v>0.156</v>
      </c>
      <c r="F772">
        <v>0.224</v>
      </c>
      <c r="G772">
        <v>8.4000000000000005E-2</v>
      </c>
    </row>
    <row r="773" spans="1:7" x14ac:dyDescent="0.25">
      <c r="A773" t="s">
        <v>517</v>
      </c>
      <c r="B773">
        <v>-0.252</v>
      </c>
      <c r="C773">
        <v>0.13</v>
      </c>
      <c r="D773">
        <v>-1.948</v>
      </c>
      <c r="E773">
        <v>5.0999999999999997E-2</v>
      </c>
      <c r="F773">
        <v>-0.252</v>
      </c>
      <c r="G773">
        <v>-0.10100000000000001</v>
      </c>
    </row>
    <row r="774" spans="1:7" x14ac:dyDescent="0.25">
      <c r="A774" t="s">
        <v>518</v>
      </c>
      <c r="B774">
        <v>-0.39800000000000002</v>
      </c>
      <c r="C774">
        <v>0.121</v>
      </c>
      <c r="D774">
        <v>-3.2919999999999998</v>
      </c>
      <c r="E774">
        <v>1E-3</v>
      </c>
      <c r="F774">
        <v>-0.39800000000000002</v>
      </c>
      <c r="G774">
        <v>-0.16800000000000001</v>
      </c>
    </row>
    <row r="775" spans="1:7" x14ac:dyDescent="0.25">
      <c r="A775" t="s">
        <v>519</v>
      </c>
      <c r="B775">
        <v>2.5999999999999999E-2</v>
      </c>
      <c r="C775">
        <v>0.10299999999999999</v>
      </c>
      <c r="D775">
        <v>0.249</v>
      </c>
      <c r="E775">
        <v>0.80400000000000005</v>
      </c>
      <c r="F775">
        <v>2.5999999999999999E-2</v>
      </c>
      <c r="G775">
        <v>1.0999999999999999E-2</v>
      </c>
    </row>
    <row r="776" spans="1:7" x14ac:dyDescent="0.25">
      <c r="A776" t="s">
        <v>593</v>
      </c>
    </row>
    <row r="777" spans="1:7" x14ac:dyDescent="0.25">
      <c r="A777" t="s">
        <v>509</v>
      </c>
      <c r="B777">
        <v>-0.255</v>
      </c>
      <c r="C777">
        <v>9.8000000000000004E-2</v>
      </c>
      <c r="D777">
        <v>-2.6019999999999999</v>
      </c>
      <c r="E777">
        <v>8.9999999999999993E-3</v>
      </c>
      <c r="F777">
        <v>-0.255</v>
      </c>
      <c r="G777">
        <v>-0.11700000000000001</v>
      </c>
    </row>
    <row r="778" spans="1:7" x14ac:dyDescent="0.25">
      <c r="A778" t="s">
        <v>511</v>
      </c>
      <c r="B778">
        <v>-0.1</v>
      </c>
      <c r="C778">
        <v>9.9000000000000005E-2</v>
      </c>
      <c r="D778">
        <v>-1.006</v>
      </c>
      <c r="E778">
        <v>0.314</v>
      </c>
      <c r="F778">
        <v>-0.1</v>
      </c>
      <c r="G778">
        <v>-4.5999999999999999E-2</v>
      </c>
    </row>
    <row r="779" spans="1:7" x14ac:dyDescent="0.25">
      <c r="A779" t="s">
        <v>588</v>
      </c>
      <c r="B779">
        <v>0.13600000000000001</v>
      </c>
      <c r="C779">
        <v>0.13500000000000001</v>
      </c>
      <c r="D779">
        <v>1.006</v>
      </c>
      <c r="E779">
        <v>0.314</v>
      </c>
      <c r="F779">
        <v>0.13600000000000001</v>
      </c>
      <c r="G779">
        <v>5.7000000000000002E-2</v>
      </c>
    </row>
    <row r="780" spans="1:7" x14ac:dyDescent="0.25">
      <c r="A780" t="s">
        <v>515</v>
      </c>
      <c r="B780">
        <v>0.26800000000000002</v>
      </c>
      <c r="C780">
        <v>0.14399999999999999</v>
      </c>
      <c r="D780">
        <v>1.8640000000000001</v>
      </c>
      <c r="E780">
        <v>6.2E-2</v>
      </c>
      <c r="F780">
        <v>0.26800000000000002</v>
      </c>
      <c r="G780">
        <v>0.104</v>
      </c>
    </row>
    <row r="781" spans="1:7" x14ac:dyDescent="0.25">
      <c r="A781" t="s">
        <v>589</v>
      </c>
      <c r="B781">
        <v>0.19500000000000001</v>
      </c>
      <c r="C781">
        <v>0.14399999999999999</v>
      </c>
      <c r="D781">
        <v>1.3560000000000001</v>
      </c>
      <c r="E781">
        <v>0.17499999999999999</v>
      </c>
      <c r="F781">
        <v>0.19500000000000001</v>
      </c>
      <c r="G781">
        <v>7.5999999999999998E-2</v>
      </c>
    </row>
    <row r="782" spans="1:7" x14ac:dyDescent="0.25">
      <c r="A782" t="s">
        <v>517</v>
      </c>
      <c r="B782">
        <v>-0.23400000000000001</v>
      </c>
      <c r="C782">
        <v>0.123</v>
      </c>
      <c r="D782">
        <v>-1.895</v>
      </c>
      <c r="E782">
        <v>5.8000000000000003E-2</v>
      </c>
      <c r="F782">
        <v>-0.23400000000000001</v>
      </c>
      <c r="G782">
        <v>-9.6000000000000002E-2</v>
      </c>
    </row>
    <row r="783" spans="1:7" x14ac:dyDescent="0.25">
      <c r="A783" t="s">
        <v>518</v>
      </c>
      <c r="B783">
        <v>-0.23599999999999999</v>
      </c>
      <c r="C783">
        <v>0.111</v>
      </c>
      <c r="D783">
        <v>-2.1320000000000001</v>
      </c>
      <c r="E783">
        <v>3.3000000000000002E-2</v>
      </c>
      <c r="F783">
        <v>-0.23599999999999999</v>
      </c>
      <c r="G783">
        <v>-0.10299999999999999</v>
      </c>
    </row>
    <row r="784" spans="1:7" x14ac:dyDescent="0.25">
      <c r="A784" t="s">
        <v>519</v>
      </c>
      <c r="B784">
        <v>7.1999999999999995E-2</v>
      </c>
      <c r="C784">
        <v>9.7000000000000003E-2</v>
      </c>
      <c r="D784">
        <v>0.745</v>
      </c>
      <c r="E784">
        <v>0.45700000000000002</v>
      </c>
      <c r="F784">
        <v>7.1999999999999995E-2</v>
      </c>
      <c r="G784">
        <v>3.3000000000000002E-2</v>
      </c>
    </row>
    <row r="785" spans="1:7" x14ac:dyDescent="0.25">
      <c r="A785" t="s">
        <v>594</v>
      </c>
    </row>
    <row r="786" spans="1:7" x14ac:dyDescent="0.25">
      <c r="A786" t="s">
        <v>509</v>
      </c>
      <c r="B786">
        <v>-0.29499999999999998</v>
      </c>
      <c r="C786">
        <v>9.6000000000000002E-2</v>
      </c>
      <c r="D786">
        <v>-3.0630000000000002</v>
      </c>
      <c r="E786">
        <v>2E-3</v>
      </c>
      <c r="F786">
        <v>-0.29499999999999998</v>
      </c>
      <c r="G786">
        <v>-0.13800000000000001</v>
      </c>
    </row>
    <row r="787" spans="1:7" x14ac:dyDescent="0.25">
      <c r="A787" t="s">
        <v>511</v>
      </c>
      <c r="B787">
        <v>9.2999999999999999E-2</v>
      </c>
      <c r="C787">
        <v>9.9000000000000005E-2</v>
      </c>
      <c r="D787">
        <v>0.94399999999999995</v>
      </c>
      <c r="E787">
        <v>0.34499999999999997</v>
      </c>
      <c r="F787">
        <v>9.2999999999999999E-2</v>
      </c>
      <c r="G787">
        <v>4.3999999999999997E-2</v>
      </c>
    </row>
    <row r="788" spans="1:7" x14ac:dyDescent="0.25">
      <c r="A788" t="s">
        <v>588</v>
      </c>
      <c r="B788">
        <v>0.125</v>
      </c>
      <c r="C788">
        <v>0.13400000000000001</v>
      </c>
      <c r="D788">
        <v>0.93600000000000005</v>
      </c>
      <c r="E788">
        <v>0.34899999999999998</v>
      </c>
      <c r="F788">
        <v>0.125</v>
      </c>
      <c r="G788">
        <v>5.2999999999999999E-2</v>
      </c>
    </row>
    <row r="789" spans="1:7" x14ac:dyDescent="0.25">
      <c r="A789" t="s">
        <v>515</v>
      </c>
      <c r="B789">
        <v>-0.114</v>
      </c>
      <c r="C789">
        <v>0.14099999999999999</v>
      </c>
      <c r="D789">
        <v>-0.80500000000000005</v>
      </c>
      <c r="E789">
        <v>0.42099999999999999</v>
      </c>
      <c r="F789">
        <v>-0.114</v>
      </c>
      <c r="G789">
        <v>-4.4999999999999998E-2</v>
      </c>
    </row>
    <row r="790" spans="1:7" x14ac:dyDescent="0.25">
      <c r="A790" t="s">
        <v>589</v>
      </c>
      <c r="B790">
        <v>-5.1999999999999998E-2</v>
      </c>
      <c r="C790">
        <v>0.14099999999999999</v>
      </c>
      <c r="D790">
        <v>-0.36499999999999999</v>
      </c>
      <c r="E790">
        <v>0.71499999999999997</v>
      </c>
      <c r="F790">
        <v>-5.1999999999999998E-2</v>
      </c>
      <c r="G790">
        <v>-0.02</v>
      </c>
    </row>
    <row r="791" spans="1:7" x14ac:dyDescent="0.25">
      <c r="A791" t="s">
        <v>517</v>
      </c>
      <c r="B791">
        <v>-0.214</v>
      </c>
      <c r="C791">
        <v>0.122</v>
      </c>
      <c r="D791">
        <v>-1.7549999999999999</v>
      </c>
      <c r="E791">
        <v>7.9000000000000001E-2</v>
      </c>
      <c r="F791">
        <v>-0.214</v>
      </c>
      <c r="G791">
        <v>-0.09</v>
      </c>
    </row>
    <row r="792" spans="1:7" x14ac:dyDescent="0.25">
      <c r="A792" t="s">
        <v>518</v>
      </c>
      <c r="B792">
        <v>-0.28699999999999998</v>
      </c>
      <c r="C792">
        <v>0.109</v>
      </c>
      <c r="D792">
        <v>-2.629</v>
      </c>
      <c r="E792">
        <v>8.9999999999999993E-3</v>
      </c>
      <c r="F792">
        <v>-0.28699999999999998</v>
      </c>
      <c r="G792">
        <v>-0.127</v>
      </c>
    </row>
    <row r="793" spans="1:7" x14ac:dyDescent="0.25">
      <c r="A793" t="s">
        <v>519</v>
      </c>
      <c r="B793">
        <v>1E-3</v>
      </c>
      <c r="C793">
        <v>9.5000000000000001E-2</v>
      </c>
      <c r="D793">
        <v>1.4E-2</v>
      </c>
      <c r="E793">
        <v>0.98899999999999999</v>
      </c>
      <c r="F793">
        <v>1E-3</v>
      </c>
      <c r="G793">
        <v>1E-3</v>
      </c>
    </row>
    <row r="794" spans="1:7" x14ac:dyDescent="0.25">
      <c r="A794" t="s">
        <v>586</v>
      </c>
    </row>
    <row r="795" spans="1:7" x14ac:dyDescent="0.25">
      <c r="A795" t="s">
        <v>554</v>
      </c>
      <c r="B795">
        <v>0.41</v>
      </c>
      <c r="C795">
        <v>0.22900000000000001</v>
      </c>
      <c r="D795">
        <v>1.79</v>
      </c>
      <c r="E795">
        <v>7.2999999999999995E-2</v>
      </c>
      <c r="F795">
        <v>0.41</v>
      </c>
      <c r="G795">
        <v>7.8E-2</v>
      </c>
    </row>
    <row r="796" spans="1:7" x14ac:dyDescent="0.25">
      <c r="A796" t="s">
        <v>618</v>
      </c>
      <c r="B796">
        <v>-0.20699999999999999</v>
      </c>
      <c r="C796">
        <v>0.11</v>
      </c>
      <c r="D796">
        <v>-1.8759999999999999</v>
      </c>
      <c r="E796">
        <v>6.0999999999999999E-2</v>
      </c>
      <c r="F796">
        <v>-0.20699999999999999</v>
      </c>
      <c r="G796">
        <v>-7.4999999999999997E-2</v>
      </c>
    </row>
    <row r="797" spans="1:7" x14ac:dyDescent="0.25">
      <c r="A797" t="s">
        <v>620</v>
      </c>
      <c r="B797">
        <v>0.48599999999999999</v>
      </c>
      <c r="C797">
        <v>0.28699999999999998</v>
      </c>
      <c r="D797">
        <v>1.696</v>
      </c>
      <c r="E797">
        <v>0.09</v>
      </c>
      <c r="F797">
        <v>0.48599999999999999</v>
      </c>
      <c r="G797">
        <v>9.5000000000000001E-2</v>
      </c>
    </row>
    <row r="798" spans="1:7" x14ac:dyDescent="0.25">
      <c r="A798" t="s">
        <v>590</v>
      </c>
    </row>
    <row r="799" spans="1:7" x14ac:dyDescent="0.25">
      <c r="A799" t="s">
        <v>521</v>
      </c>
      <c r="B799">
        <v>-0.28699999999999998</v>
      </c>
      <c r="C799">
        <v>0.122</v>
      </c>
      <c r="D799">
        <v>-2.343</v>
      </c>
      <c r="E799">
        <v>1.9E-2</v>
      </c>
      <c r="F799">
        <v>-0.28699999999999998</v>
      </c>
      <c r="G799">
        <v>-0.12</v>
      </c>
    </row>
    <row r="800" spans="1:7" x14ac:dyDescent="0.25">
      <c r="A800" t="s">
        <v>522</v>
      </c>
      <c r="B800">
        <v>-0.70099999999999996</v>
      </c>
      <c r="C800">
        <v>0.375</v>
      </c>
      <c r="D800">
        <v>-1.8720000000000001</v>
      </c>
      <c r="E800">
        <v>6.0999999999999999E-2</v>
      </c>
      <c r="F800">
        <v>-0.70099999999999996</v>
      </c>
      <c r="G800">
        <v>-9.6000000000000002E-2</v>
      </c>
    </row>
    <row r="801" spans="1:7" x14ac:dyDescent="0.25">
      <c r="A801" t="s">
        <v>525</v>
      </c>
      <c r="B801">
        <v>0.51700000000000002</v>
      </c>
      <c r="C801">
        <v>0.19600000000000001</v>
      </c>
      <c r="D801">
        <v>2.6349999999999998</v>
      </c>
      <c r="E801">
        <v>8.0000000000000002E-3</v>
      </c>
      <c r="F801">
        <v>0.51700000000000002</v>
      </c>
      <c r="G801">
        <v>0.114</v>
      </c>
    </row>
    <row r="802" spans="1:7" x14ac:dyDescent="0.25">
      <c r="A802" t="s">
        <v>526</v>
      </c>
      <c r="B802">
        <v>0.35</v>
      </c>
      <c r="C802">
        <v>0.13700000000000001</v>
      </c>
      <c r="D802">
        <v>2.5569999999999999</v>
      </c>
      <c r="E802">
        <v>1.0999999999999999E-2</v>
      </c>
      <c r="F802">
        <v>0.35</v>
      </c>
      <c r="G802">
        <v>0.11899999999999999</v>
      </c>
    </row>
    <row r="803" spans="1:7" x14ac:dyDescent="0.25">
      <c r="A803" t="s">
        <v>618</v>
      </c>
      <c r="B803">
        <v>-0.58599999999999997</v>
      </c>
      <c r="C803">
        <v>0.129</v>
      </c>
      <c r="D803">
        <v>-4.5579999999999998</v>
      </c>
      <c r="E803">
        <v>0</v>
      </c>
      <c r="F803">
        <v>-0.58599999999999997</v>
      </c>
      <c r="G803">
        <v>-0.217</v>
      </c>
    </row>
    <row r="804" spans="1:7" x14ac:dyDescent="0.25">
      <c r="A804" t="s">
        <v>591</v>
      </c>
    </row>
    <row r="805" spans="1:7" x14ac:dyDescent="0.25">
      <c r="A805" t="s">
        <v>523</v>
      </c>
      <c r="B805">
        <v>-0.56100000000000005</v>
      </c>
      <c r="C805">
        <v>0.186</v>
      </c>
      <c r="D805">
        <v>-3.0110000000000001</v>
      </c>
      <c r="E805">
        <v>3.0000000000000001E-3</v>
      </c>
      <c r="F805">
        <v>-0.56100000000000005</v>
      </c>
      <c r="G805">
        <v>-0.155</v>
      </c>
    </row>
    <row r="806" spans="1:7" x14ac:dyDescent="0.25">
      <c r="A806" t="s">
        <v>525</v>
      </c>
      <c r="B806">
        <v>0.57499999999999996</v>
      </c>
      <c r="C806">
        <v>0.183</v>
      </c>
      <c r="D806">
        <v>3.1459999999999999</v>
      </c>
      <c r="E806">
        <v>2E-3</v>
      </c>
      <c r="F806">
        <v>0.57499999999999996</v>
      </c>
      <c r="G806">
        <v>0.127</v>
      </c>
    </row>
    <row r="807" spans="1:7" x14ac:dyDescent="0.25">
      <c r="A807" t="s">
        <v>526</v>
      </c>
      <c r="B807">
        <v>0.40400000000000003</v>
      </c>
      <c r="C807">
        <v>0.13100000000000001</v>
      </c>
      <c r="D807">
        <v>3.0750000000000002</v>
      </c>
      <c r="E807">
        <v>2E-3</v>
      </c>
      <c r="F807">
        <v>0.40400000000000003</v>
      </c>
      <c r="G807">
        <v>0.13700000000000001</v>
      </c>
    </row>
    <row r="808" spans="1:7" x14ac:dyDescent="0.25">
      <c r="A808" t="s">
        <v>618</v>
      </c>
      <c r="B808">
        <v>-0.70199999999999996</v>
      </c>
      <c r="C808">
        <v>0.122</v>
      </c>
      <c r="D808">
        <v>-5.7549999999999999</v>
      </c>
      <c r="E808">
        <v>0</v>
      </c>
      <c r="F808">
        <v>-0.70199999999999996</v>
      </c>
      <c r="G808">
        <v>-0.26</v>
      </c>
    </row>
    <row r="809" spans="1:7" x14ac:dyDescent="0.25">
      <c r="A809" t="s">
        <v>592</v>
      </c>
    </row>
    <row r="810" spans="1:7" x14ac:dyDescent="0.25">
      <c r="A810" t="s">
        <v>553</v>
      </c>
      <c r="B810">
        <v>-0.49099999999999999</v>
      </c>
      <c r="C810">
        <v>0.16200000000000001</v>
      </c>
      <c r="D810">
        <v>-3.0390000000000001</v>
      </c>
      <c r="E810">
        <v>2E-3</v>
      </c>
      <c r="F810">
        <v>-0.49099999999999999</v>
      </c>
      <c r="G810">
        <v>-0.161</v>
      </c>
    </row>
    <row r="811" spans="1:7" x14ac:dyDescent="0.25">
      <c r="A811" t="s">
        <v>554</v>
      </c>
      <c r="B811">
        <v>0.65200000000000002</v>
      </c>
      <c r="C811">
        <v>0.29899999999999999</v>
      </c>
      <c r="D811">
        <v>2.1819999999999999</v>
      </c>
      <c r="E811">
        <v>2.9000000000000001E-2</v>
      </c>
      <c r="F811">
        <v>0.65200000000000002</v>
      </c>
      <c r="G811">
        <v>0.128</v>
      </c>
    </row>
    <row r="812" spans="1:7" x14ac:dyDescent="0.25">
      <c r="A812" t="s">
        <v>523</v>
      </c>
      <c r="B812">
        <v>-0.50800000000000001</v>
      </c>
      <c r="C812">
        <v>0.19800000000000001</v>
      </c>
      <c r="D812">
        <v>-2.5649999999999999</v>
      </c>
      <c r="E812">
        <v>0.01</v>
      </c>
      <c r="F812">
        <v>-0.50800000000000001</v>
      </c>
      <c r="G812">
        <v>-0.14199999999999999</v>
      </c>
    </row>
    <row r="813" spans="1:7" x14ac:dyDescent="0.25">
      <c r="A813" t="s">
        <v>551</v>
      </c>
      <c r="B813">
        <v>-0.17299999999999999</v>
      </c>
      <c r="C813">
        <v>5.6000000000000001E-2</v>
      </c>
      <c r="D813">
        <v>-3.073</v>
      </c>
      <c r="E813">
        <v>2E-3</v>
      </c>
      <c r="F813">
        <v>-0.17299999999999999</v>
      </c>
      <c r="G813">
        <v>-0.13600000000000001</v>
      </c>
    </row>
    <row r="814" spans="1:7" x14ac:dyDescent="0.25">
      <c r="A814" t="s">
        <v>525</v>
      </c>
      <c r="B814">
        <v>0.34799999999999998</v>
      </c>
      <c r="C814">
        <v>0.19</v>
      </c>
      <c r="D814">
        <v>1.829</v>
      </c>
      <c r="E814">
        <v>6.7000000000000004E-2</v>
      </c>
      <c r="F814">
        <v>0.34799999999999998</v>
      </c>
      <c r="G814">
        <v>7.6999999999999999E-2</v>
      </c>
    </row>
    <row r="815" spans="1:7" x14ac:dyDescent="0.25">
      <c r="A815" t="s">
        <v>526</v>
      </c>
      <c r="B815">
        <v>0.58199999999999996</v>
      </c>
      <c r="C815">
        <v>0.14799999999999999</v>
      </c>
      <c r="D815">
        <v>3.9180000000000001</v>
      </c>
      <c r="E815">
        <v>0</v>
      </c>
      <c r="F815">
        <v>0.58199999999999996</v>
      </c>
      <c r="G815">
        <v>0.19900000000000001</v>
      </c>
    </row>
    <row r="816" spans="1:7" x14ac:dyDescent="0.25">
      <c r="A816" t="s">
        <v>618</v>
      </c>
      <c r="B816">
        <v>-0.61799999999999999</v>
      </c>
      <c r="C816">
        <v>0.14199999999999999</v>
      </c>
      <c r="D816">
        <v>-4.3520000000000003</v>
      </c>
      <c r="E816">
        <v>0</v>
      </c>
      <c r="F816">
        <v>-0.61799999999999999</v>
      </c>
      <c r="G816">
        <v>-0.23100000000000001</v>
      </c>
    </row>
    <row r="817" spans="1:7" x14ac:dyDescent="0.25">
      <c r="A817" t="s">
        <v>593</v>
      </c>
    </row>
    <row r="818" spans="1:7" x14ac:dyDescent="0.25">
      <c r="A818" t="s">
        <v>556</v>
      </c>
      <c r="B818">
        <v>0.33300000000000002</v>
      </c>
      <c r="C818">
        <v>0.17399999999999999</v>
      </c>
      <c r="D818">
        <v>1.907</v>
      </c>
      <c r="E818">
        <v>5.7000000000000002E-2</v>
      </c>
      <c r="F818">
        <v>0.33300000000000002</v>
      </c>
      <c r="G818">
        <v>8.5999999999999993E-2</v>
      </c>
    </row>
    <row r="819" spans="1:7" x14ac:dyDescent="0.25">
      <c r="A819" t="s">
        <v>557</v>
      </c>
      <c r="B819">
        <v>-0.23100000000000001</v>
      </c>
      <c r="C819">
        <v>0.126</v>
      </c>
      <c r="D819">
        <v>-1.833</v>
      </c>
      <c r="E819">
        <v>6.7000000000000004E-2</v>
      </c>
      <c r="F819">
        <v>-0.23100000000000001</v>
      </c>
      <c r="G819">
        <v>-8.7999999999999995E-2</v>
      </c>
    </row>
    <row r="820" spans="1:7" x14ac:dyDescent="0.25">
      <c r="A820" t="s">
        <v>558</v>
      </c>
      <c r="B820">
        <v>-0.12</v>
      </c>
      <c r="C820">
        <v>3.5999999999999997E-2</v>
      </c>
      <c r="D820">
        <v>-3.3740000000000001</v>
      </c>
      <c r="E820">
        <v>1E-3</v>
      </c>
      <c r="F820">
        <v>-0.12</v>
      </c>
      <c r="G820">
        <v>-0.159</v>
      </c>
    </row>
    <row r="821" spans="1:7" x14ac:dyDescent="0.25">
      <c r="A821" t="s">
        <v>551</v>
      </c>
      <c r="B821">
        <v>0.14399999999999999</v>
      </c>
      <c r="C821">
        <v>5.7000000000000002E-2</v>
      </c>
      <c r="D821">
        <v>2.5449999999999999</v>
      </c>
      <c r="E821">
        <v>1.0999999999999999E-2</v>
      </c>
      <c r="F821">
        <v>0.14399999999999999</v>
      </c>
      <c r="G821">
        <v>0.11700000000000001</v>
      </c>
    </row>
    <row r="822" spans="1:7" x14ac:dyDescent="0.25">
      <c r="A822" t="s">
        <v>619</v>
      </c>
      <c r="B822">
        <v>0.25700000000000001</v>
      </c>
      <c r="C822">
        <v>9.8000000000000004E-2</v>
      </c>
      <c r="D822">
        <v>2.6309999999999998</v>
      </c>
      <c r="E822">
        <v>8.9999999999999993E-3</v>
      </c>
      <c r="F822">
        <v>0.25700000000000001</v>
      </c>
      <c r="G822">
        <v>0.11799999999999999</v>
      </c>
    </row>
    <row r="823" spans="1:7" x14ac:dyDescent="0.25">
      <c r="A823" t="s">
        <v>525</v>
      </c>
      <c r="B823">
        <v>-0.41699999999999998</v>
      </c>
      <c r="C823">
        <v>0.189</v>
      </c>
      <c r="D823">
        <v>-2.206</v>
      </c>
      <c r="E823">
        <v>2.7E-2</v>
      </c>
      <c r="F823">
        <v>-0.41699999999999998</v>
      </c>
      <c r="G823">
        <v>-9.5000000000000001E-2</v>
      </c>
    </row>
    <row r="824" spans="1:7" x14ac:dyDescent="0.25">
      <c r="A824" t="s">
        <v>526</v>
      </c>
      <c r="B824">
        <v>-0.22500000000000001</v>
      </c>
      <c r="C824">
        <v>0.11700000000000001</v>
      </c>
      <c r="D824">
        <v>-1.9219999999999999</v>
      </c>
      <c r="E824">
        <v>5.5E-2</v>
      </c>
      <c r="F824">
        <v>-0.22500000000000001</v>
      </c>
      <c r="G824">
        <v>-0.08</v>
      </c>
    </row>
    <row r="825" spans="1:7" x14ac:dyDescent="0.25">
      <c r="A825" t="s">
        <v>620</v>
      </c>
      <c r="B825">
        <v>0.54</v>
      </c>
      <c r="C825">
        <v>0.22900000000000001</v>
      </c>
      <c r="D825">
        <v>2.359</v>
      </c>
      <c r="E825">
        <v>1.7999999999999999E-2</v>
      </c>
      <c r="F825">
        <v>0.54</v>
      </c>
      <c r="G825">
        <v>0.113</v>
      </c>
    </row>
    <row r="826" spans="1:7" x14ac:dyDescent="0.25">
      <c r="A826" t="s">
        <v>594</v>
      </c>
    </row>
    <row r="827" spans="1:7" x14ac:dyDescent="0.25">
      <c r="A827" t="s">
        <v>554</v>
      </c>
      <c r="B827">
        <v>0.39</v>
      </c>
      <c r="C827">
        <v>0.221</v>
      </c>
      <c r="D827">
        <v>1.7669999999999999</v>
      </c>
      <c r="E827">
        <v>7.6999999999999999E-2</v>
      </c>
      <c r="F827">
        <v>0.39</v>
      </c>
      <c r="G827">
        <v>0.08</v>
      </c>
    </row>
    <row r="828" spans="1:7" x14ac:dyDescent="0.25">
      <c r="A828" t="s">
        <v>619</v>
      </c>
      <c r="B828">
        <v>0.35599999999999998</v>
      </c>
      <c r="C828">
        <v>0.10100000000000001</v>
      </c>
      <c r="D828">
        <v>3.5139999999999998</v>
      </c>
      <c r="E828">
        <v>0</v>
      </c>
      <c r="F828">
        <v>0.35599999999999998</v>
      </c>
      <c r="G828">
        <v>0.16600000000000001</v>
      </c>
    </row>
    <row r="829" spans="1:7" x14ac:dyDescent="0.25">
      <c r="A829" t="s">
        <v>549</v>
      </c>
      <c r="B829">
        <v>-0.33200000000000002</v>
      </c>
      <c r="C829">
        <v>0.115</v>
      </c>
      <c r="D829">
        <v>-2.8879999999999999</v>
      </c>
      <c r="E829">
        <v>4.0000000000000001E-3</v>
      </c>
      <c r="F829">
        <v>-0.33200000000000002</v>
      </c>
      <c r="G829">
        <v>-0.13500000000000001</v>
      </c>
    </row>
    <row r="830" spans="1:7" x14ac:dyDescent="0.25">
      <c r="A830" t="s">
        <v>618</v>
      </c>
      <c r="B830">
        <v>-0.34699999999999998</v>
      </c>
      <c r="C830">
        <v>0.13800000000000001</v>
      </c>
      <c r="D830">
        <v>-2.5049999999999999</v>
      </c>
      <c r="E830">
        <v>1.2E-2</v>
      </c>
      <c r="F830">
        <v>-0.34699999999999998</v>
      </c>
      <c r="G830">
        <v>-0.13600000000000001</v>
      </c>
    </row>
    <row r="831" spans="1:7" x14ac:dyDescent="0.25">
      <c r="A831" t="s">
        <v>621</v>
      </c>
      <c r="B831">
        <v>0.436</v>
      </c>
      <c r="C831">
        <v>0.22</v>
      </c>
      <c r="D831">
        <v>1.9790000000000001</v>
      </c>
      <c r="E831">
        <v>4.8000000000000001E-2</v>
      </c>
      <c r="F831">
        <v>0.436</v>
      </c>
      <c r="G831">
        <v>9.2999999999999999E-2</v>
      </c>
    </row>
    <row r="833" spans="1:7" x14ac:dyDescent="0.25">
      <c r="A833" t="s">
        <v>460</v>
      </c>
    </row>
    <row r="834" spans="1:7" x14ac:dyDescent="0.25">
      <c r="B834" t="s">
        <v>507</v>
      </c>
      <c r="C834" t="s">
        <v>562</v>
      </c>
      <c r="D834" t="s">
        <v>563</v>
      </c>
      <c r="E834" t="s">
        <v>564</v>
      </c>
      <c r="F834" t="s">
        <v>565</v>
      </c>
      <c r="G834" t="s">
        <v>566</v>
      </c>
    </row>
    <row r="835" spans="1:7" x14ac:dyDescent="0.25">
      <c r="A835" t="s">
        <v>595</v>
      </c>
    </row>
    <row r="836" spans="1:7" x14ac:dyDescent="0.25">
      <c r="A836" t="s">
        <v>596</v>
      </c>
      <c r="B836">
        <v>0.58299999999999996</v>
      </c>
      <c r="C836">
        <v>3.2000000000000001E-2</v>
      </c>
      <c r="D836">
        <v>18.312000000000001</v>
      </c>
      <c r="E836">
        <v>0</v>
      </c>
      <c r="F836">
        <v>0.58299999999999996</v>
      </c>
      <c r="G836">
        <v>0.58299999999999996</v>
      </c>
    </row>
    <row r="837" spans="1:7" x14ac:dyDescent="0.25">
      <c r="A837" t="s">
        <v>597</v>
      </c>
      <c r="B837">
        <v>0.65600000000000003</v>
      </c>
      <c r="C837">
        <v>2.9000000000000001E-2</v>
      </c>
      <c r="D837">
        <v>22.917999999999999</v>
      </c>
      <c r="E837">
        <v>0</v>
      </c>
      <c r="F837">
        <v>0.65600000000000003</v>
      </c>
      <c r="G837">
        <v>0.65600000000000003</v>
      </c>
    </row>
    <row r="838" spans="1:7" x14ac:dyDescent="0.25">
      <c r="A838" t="s">
        <v>598</v>
      </c>
      <c r="B838">
        <v>0.11700000000000001</v>
      </c>
      <c r="C838">
        <v>0.05</v>
      </c>
      <c r="D838">
        <v>2.355</v>
      </c>
      <c r="E838">
        <v>1.9E-2</v>
      </c>
      <c r="F838">
        <v>0.11700000000000001</v>
      </c>
      <c r="G838">
        <v>0.11700000000000001</v>
      </c>
    </row>
    <row r="839" spans="1:7" x14ac:dyDescent="0.25">
      <c r="A839" t="s">
        <v>599</v>
      </c>
      <c r="B839">
        <v>0.19500000000000001</v>
      </c>
      <c r="C839">
        <v>4.7E-2</v>
      </c>
      <c r="D839">
        <v>4.1849999999999996</v>
      </c>
      <c r="E839">
        <v>0</v>
      </c>
      <c r="F839">
        <v>0.19500000000000001</v>
      </c>
      <c r="G839">
        <v>0.19500000000000001</v>
      </c>
    </row>
    <row r="840" spans="1:7" x14ac:dyDescent="0.25">
      <c r="A840" t="s">
        <v>600</v>
      </c>
    </row>
    <row r="841" spans="1:7" x14ac:dyDescent="0.25">
      <c r="A841" t="s">
        <v>597</v>
      </c>
      <c r="B841">
        <v>0.64200000000000002</v>
      </c>
      <c r="C841">
        <v>3.1E-2</v>
      </c>
      <c r="D841">
        <v>20.532</v>
      </c>
      <c r="E841">
        <v>0</v>
      </c>
      <c r="F841">
        <v>0.64200000000000002</v>
      </c>
      <c r="G841">
        <v>0.64200000000000002</v>
      </c>
    </row>
    <row r="842" spans="1:7" x14ac:dyDescent="0.25">
      <c r="A842" t="s">
        <v>598</v>
      </c>
      <c r="B842">
        <v>0.03</v>
      </c>
      <c r="C842">
        <v>4.9000000000000002E-2</v>
      </c>
      <c r="D842">
        <v>0.624</v>
      </c>
      <c r="E842">
        <v>0.53200000000000003</v>
      </c>
      <c r="F842">
        <v>0.03</v>
      </c>
      <c r="G842">
        <v>0.03</v>
      </c>
    </row>
    <row r="843" spans="1:7" x14ac:dyDescent="0.25">
      <c r="A843" t="s">
        <v>599</v>
      </c>
      <c r="B843">
        <v>0.224</v>
      </c>
      <c r="C843">
        <v>4.3999999999999997E-2</v>
      </c>
      <c r="D843">
        <v>5.0609999999999999</v>
      </c>
      <c r="E843">
        <v>0</v>
      </c>
      <c r="F843">
        <v>0.224</v>
      </c>
      <c r="G843">
        <v>0.224</v>
      </c>
    </row>
    <row r="844" spans="1:7" x14ac:dyDescent="0.25">
      <c r="A844" t="s">
        <v>601</v>
      </c>
    </row>
    <row r="845" spans="1:7" x14ac:dyDescent="0.25">
      <c r="A845" t="s">
        <v>598</v>
      </c>
      <c r="B845">
        <v>6.4000000000000001E-2</v>
      </c>
      <c r="C845">
        <v>0.05</v>
      </c>
      <c r="D845">
        <v>1.2649999999999999</v>
      </c>
      <c r="E845">
        <v>0.20599999999999999</v>
      </c>
      <c r="F845">
        <v>6.4000000000000001E-2</v>
      </c>
      <c r="G845">
        <v>6.4000000000000001E-2</v>
      </c>
    </row>
    <row r="846" spans="1:7" x14ac:dyDescent="0.25">
      <c r="A846" t="s">
        <v>599</v>
      </c>
      <c r="B846">
        <v>0.21299999999999999</v>
      </c>
      <c r="C846">
        <v>4.5999999999999999E-2</v>
      </c>
      <c r="D846">
        <v>4.6459999999999999</v>
      </c>
      <c r="E846">
        <v>0</v>
      </c>
      <c r="F846">
        <v>0.21299999999999999</v>
      </c>
      <c r="G846">
        <v>0.21299999999999999</v>
      </c>
    </row>
    <row r="847" spans="1:7" x14ac:dyDescent="0.25">
      <c r="A847" t="s">
        <v>602</v>
      </c>
    </row>
    <row r="848" spans="1:7" x14ac:dyDescent="0.25">
      <c r="A848" t="s">
        <v>599</v>
      </c>
      <c r="B848">
        <v>0.67500000000000004</v>
      </c>
      <c r="C848">
        <v>2.4E-2</v>
      </c>
      <c r="D848">
        <v>27.861999999999998</v>
      </c>
      <c r="E848">
        <v>0</v>
      </c>
      <c r="F848">
        <v>0.67500000000000004</v>
      </c>
      <c r="G848">
        <v>0.67500000000000004</v>
      </c>
    </row>
    <row r="850" spans="1:7" x14ac:dyDescent="0.25">
      <c r="A850" t="s">
        <v>5</v>
      </c>
    </row>
    <row r="851" spans="1:7" x14ac:dyDescent="0.25">
      <c r="B851" t="s">
        <v>507</v>
      </c>
      <c r="C851" t="s">
        <v>562</v>
      </c>
      <c r="D851" t="s">
        <v>563</v>
      </c>
      <c r="E851" t="s">
        <v>564</v>
      </c>
      <c r="F851" t="s">
        <v>565</v>
      </c>
      <c r="G851" t="s">
        <v>566</v>
      </c>
    </row>
    <row r="852" spans="1:7" x14ac:dyDescent="0.25">
      <c r="A852" t="s">
        <v>587</v>
      </c>
      <c r="B852">
        <v>0</v>
      </c>
      <c r="F852">
        <v>0</v>
      </c>
      <c r="G852">
        <v>0</v>
      </c>
    </row>
    <row r="853" spans="1:7" x14ac:dyDescent="0.25">
      <c r="A853" t="s">
        <v>603</v>
      </c>
      <c r="B853">
        <v>0</v>
      </c>
      <c r="F853">
        <v>0</v>
      </c>
      <c r="G853">
        <v>0</v>
      </c>
    </row>
    <row r="854" spans="1:7" x14ac:dyDescent="0.25">
      <c r="A854" t="s">
        <v>596</v>
      </c>
      <c r="B854">
        <v>0</v>
      </c>
      <c r="F854">
        <v>0</v>
      </c>
      <c r="G854">
        <v>0</v>
      </c>
    </row>
    <row r="855" spans="1:7" x14ac:dyDescent="0.25">
      <c r="A855" t="s">
        <v>597</v>
      </c>
      <c r="B855">
        <v>0</v>
      </c>
      <c r="F855">
        <v>0</v>
      </c>
      <c r="G855">
        <v>0</v>
      </c>
    </row>
    <row r="856" spans="1:7" x14ac:dyDescent="0.25">
      <c r="A856" t="s">
        <v>598</v>
      </c>
      <c r="B856">
        <v>0</v>
      </c>
      <c r="F856">
        <v>0</v>
      </c>
      <c r="G856">
        <v>0</v>
      </c>
    </row>
    <row r="857" spans="1:7" x14ac:dyDescent="0.25">
      <c r="A857" t="s">
        <v>599</v>
      </c>
      <c r="B857">
        <v>0</v>
      </c>
      <c r="F857">
        <v>0</v>
      </c>
      <c r="G857">
        <v>0</v>
      </c>
    </row>
    <row r="859" spans="1:7" x14ac:dyDescent="0.25">
      <c r="A859" t="s">
        <v>461</v>
      </c>
    </row>
    <row r="860" spans="1:7" x14ac:dyDescent="0.25">
      <c r="B860" t="s">
        <v>507</v>
      </c>
      <c r="C860" t="s">
        <v>562</v>
      </c>
      <c r="D860" t="s">
        <v>563</v>
      </c>
      <c r="E860" t="s">
        <v>564</v>
      </c>
      <c r="F860" t="s">
        <v>565</v>
      </c>
      <c r="G860" t="s">
        <v>566</v>
      </c>
    </row>
    <row r="861" spans="1:7" x14ac:dyDescent="0.25">
      <c r="A861" t="s">
        <v>578</v>
      </c>
      <c r="B861">
        <v>-1.87</v>
      </c>
      <c r="F861">
        <v>-1.87</v>
      </c>
      <c r="G861">
        <v>-1.615</v>
      </c>
    </row>
    <row r="862" spans="1:7" x14ac:dyDescent="0.25">
      <c r="A862" t="s">
        <v>579</v>
      </c>
      <c r="B862">
        <v>-1.0169999999999999</v>
      </c>
      <c r="F862">
        <v>-1.0169999999999999</v>
      </c>
      <c r="G862">
        <v>-0.878</v>
      </c>
    </row>
    <row r="863" spans="1:7" x14ac:dyDescent="0.25">
      <c r="A863" t="s">
        <v>580</v>
      </c>
      <c r="B863">
        <v>7.6999999999999999E-2</v>
      </c>
      <c r="F863">
        <v>7.6999999999999999E-2</v>
      </c>
      <c r="G863">
        <v>6.7000000000000004E-2</v>
      </c>
    </row>
    <row r="864" spans="1:7" x14ac:dyDescent="0.25">
      <c r="A864" t="s">
        <v>581</v>
      </c>
      <c r="B864">
        <v>-2.177</v>
      </c>
      <c r="F864">
        <v>-2.177</v>
      </c>
      <c r="G864">
        <v>-1.9179999999999999</v>
      </c>
    </row>
    <row r="865" spans="1:7" x14ac:dyDescent="0.25">
      <c r="A865" t="s">
        <v>581</v>
      </c>
      <c r="B865">
        <v>-1.2589999999999999</v>
      </c>
      <c r="F865">
        <v>-1.2589999999999999</v>
      </c>
      <c r="G865">
        <v>-1.1100000000000001</v>
      </c>
    </row>
    <row r="866" spans="1:7" x14ac:dyDescent="0.25">
      <c r="A866" t="s">
        <v>581</v>
      </c>
      <c r="B866">
        <v>-0.29499999999999998</v>
      </c>
      <c r="F866">
        <v>-0.29499999999999998</v>
      </c>
      <c r="G866">
        <v>-0.26</v>
      </c>
    </row>
    <row r="867" spans="1:7" x14ac:dyDescent="0.25">
      <c r="A867" t="s">
        <v>582</v>
      </c>
      <c r="B867">
        <v>-2.0419999999999998</v>
      </c>
      <c r="F867">
        <v>-2.0419999999999998</v>
      </c>
      <c r="G867">
        <v>-1.7989999999999999</v>
      </c>
    </row>
    <row r="868" spans="1:7" x14ac:dyDescent="0.25">
      <c r="A868" t="s">
        <v>582</v>
      </c>
      <c r="B868">
        <v>-1.155</v>
      </c>
      <c r="F868">
        <v>-1.155</v>
      </c>
      <c r="G868">
        <v>-1.018</v>
      </c>
    </row>
    <row r="869" spans="1:7" x14ac:dyDescent="0.25">
      <c r="A869" t="s">
        <v>582</v>
      </c>
      <c r="B869">
        <v>-0.184</v>
      </c>
      <c r="F869">
        <v>-0.184</v>
      </c>
      <c r="G869">
        <v>-0.16200000000000001</v>
      </c>
    </row>
    <row r="870" spans="1:7" x14ac:dyDescent="0.25">
      <c r="A870" t="s">
        <v>583</v>
      </c>
      <c r="B870">
        <v>-2.38</v>
      </c>
      <c r="F870">
        <v>-2.38</v>
      </c>
      <c r="G870">
        <v>-2.1139999999999999</v>
      </c>
    </row>
    <row r="871" spans="1:7" x14ac:dyDescent="0.25">
      <c r="A871" t="s">
        <v>583</v>
      </c>
      <c r="B871">
        <v>-1.5920000000000001</v>
      </c>
      <c r="F871">
        <v>-1.5920000000000001</v>
      </c>
      <c r="G871">
        <v>-1.4139999999999999</v>
      </c>
    </row>
    <row r="872" spans="1:7" x14ac:dyDescent="0.25">
      <c r="A872" t="s">
        <v>583</v>
      </c>
      <c r="B872">
        <v>-0.66700000000000004</v>
      </c>
      <c r="F872">
        <v>-0.66700000000000004</v>
      </c>
      <c r="G872">
        <v>-0.59199999999999997</v>
      </c>
    </row>
    <row r="873" spans="1:7" x14ac:dyDescent="0.25">
      <c r="A873" t="s">
        <v>584</v>
      </c>
      <c r="B873">
        <v>-1.1599999999999999</v>
      </c>
      <c r="F873">
        <v>-1.1599999999999999</v>
      </c>
      <c r="G873">
        <v>-1.0620000000000001</v>
      </c>
    </row>
    <row r="874" spans="1:7" x14ac:dyDescent="0.25">
      <c r="A874" t="s">
        <v>584</v>
      </c>
      <c r="B874">
        <v>-0.25</v>
      </c>
      <c r="F874">
        <v>-0.25</v>
      </c>
      <c r="G874">
        <v>-0.22900000000000001</v>
      </c>
    </row>
    <row r="875" spans="1:7" x14ac:dyDescent="0.25">
      <c r="A875" t="s">
        <v>584</v>
      </c>
      <c r="B875">
        <v>0.36799999999999999</v>
      </c>
      <c r="F875">
        <v>0.36799999999999999</v>
      </c>
      <c r="G875">
        <v>0.33700000000000002</v>
      </c>
    </row>
    <row r="876" spans="1:7" x14ac:dyDescent="0.25">
      <c r="A876" t="s">
        <v>585</v>
      </c>
      <c r="B876">
        <v>-1.1819999999999999</v>
      </c>
      <c r="F876">
        <v>-1.1819999999999999</v>
      </c>
      <c r="G876">
        <v>-1.1060000000000001</v>
      </c>
    </row>
    <row r="877" spans="1:7" x14ac:dyDescent="0.25">
      <c r="A877" t="s">
        <v>585</v>
      </c>
      <c r="B877">
        <v>-0.20899999999999999</v>
      </c>
      <c r="F877">
        <v>-0.20899999999999999</v>
      </c>
      <c r="G877">
        <v>-0.19600000000000001</v>
      </c>
    </row>
    <row r="878" spans="1:7" x14ac:dyDescent="0.25">
      <c r="A878" t="s">
        <v>585</v>
      </c>
      <c r="B878">
        <v>0.69399999999999995</v>
      </c>
      <c r="F878">
        <v>0.69399999999999995</v>
      </c>
      <c r="G878">
        <v>0.64900000000000002</v>
      </c>
    </row>
    <row r="880" spans="1:7" x14ac:dyDescent="0.25">
      <c r="A880" t="s">
        <v>462</v>
      </c>
    </row>
    <row r="881" spans="1:7" x14ac:dyDescent="0.25">
      <c r="B881" t="s">
        <v>507</v>
      </c>
      <c r="C881" t="s">
        <v>562</v>
      </c>
      <c r="D881" t="s">
        <v>563</v>
      </c>
      <c r="E881" t="s">
        <v>564</v>
      </c>
      <c r="F881" t="s">
        <v>565</v>
      </c>
      <c r="G881" t="s">
        <v>566</v>
      </c>
    </row>
    <row r="882" spans="1:7" x14ac:dyDescent="0.25">
      <c r="A882" t="s">
        <v>587</v>
      </c>
      <c r="B882">
        <v>0.38600000000000001</v>
      </c>
      <c r="F882">
        <v>0.38600000000000001</v>
      </c>
      <c r="G882">
        <v>0.28799999999999998</v>
      </c>
    </row>
    <row r="883" spans="1:7" x14ac:dyDescent="0.25">
      <c r="A883" t="s">
        <v>603</v>
      </c>
      <c r="B883">
        <v>1</v>
      </c>
      <c r="F883">
        <v>1</v>
      </c>
      <c r="G883">
        <v>0.77600000000000002</v>
      </c>
    </row>
    <row r="884" spans="1:7" x14ac:dyDescent="0.25">
      <c r="A884" t="s">
        <v>596</v>
      </c>
      <c r="B884">
        <v>1</v>
      </c>
      <c r="F884">
        <v>1</v>
      </c>
      <c r="G884">
        <v>0.77700000000000002</v>
      </c>
    </row>
    <row r="885" spans="1:7" x14ac:dyDescent="0.25">
      <c r="A885" t="s">
        <v>597</v>
      </c>
      <c r="B885">
        <v>1</v>
      </c>
      <c r="F885">
        <v>1</v>
      </c>
      <c r="G885">
        <v>0.78900000000000003</v>
      </c>
    </row>
    <row r="886" spans="1:7" x14ac:dyDescent="0.25">
      <c r="A886" t="s">
        <v>598</v>
      </c>
      <c r="B886">
        <v>1</v>
      </c>
      <c r="F886">
        <v>1</v>
      </c>
      <c r="G886">
        <v>0.83899999999999997</v>
      </c>
    </row>
    <row r="887" spans="1:7" x14ac:dyDescent="0.25">
      <c r="A887" t="s">
        <v>599</v>
      </c>
      <c r="B887">
        <v>1</v>
      </c>
      <c r="F887">
        <v>1</v>
      </c>
      <c r="G887">
        <v>0.876</v>
      </c>
    </row>
    <row r="889" spans="1:7" x14ac:dyDescent="0.25">
      <c r="A889" t="s">
        <v>463</v>
      </c>
    </row>
    <row r="890" spans="1:7" x14ac:dyDescent="0.25">
      <c r="B890" t="s">
        <v>507</v>
      </c>
      <c r="C890" t="s">
        <v>562</v>
      </c>
      <c r="D890" t="s">
        <v>563</v>
      </c>
      <c r="E890" t="s">
        <v>564</v>
      </c>
      <c r="F890" t="s">
        <v>565</v>
      </c>
      <c r="G890" t="s">
        <v>566</v>
      </c>
    </row>
    <row r="891" spans="1:7" x14ac:dyDescent="0.25">
      <c r="A891" t="s">
        <v>577</v>
      </c>
      <c r="B891">
        <v>1</v>
      </c>
      <c r="F891">
        <v>1</v>
      </c>
      <c r="G891">
        <v>1</v>
      </c>
    </row>
    <row r="892" spans="1:7" x14ac:dyDescent="0.25">
      <c r="A892" t="s">
        <v>568</v>
      </c>
      <c r="B892">
        <v>1</v>
      </c>
      <c r="F892">
        <v>1</v>
      </c>
      <c r="G892">
        <v>1</v>
      </c>
    </row>
    <row r="893" spans="1:7" x14ac:dyDescent="0.25">
      <c r="A893" t="s">
        <v>569</v>
      </c>
      <c r="B893">
        <v>1</v>
      </c>
      <c r="F893">
        <v>1</v>
      </c>
      <c r="G893">
        <v>1</v>
      </c>
    </row>
    <row r="894" spans="1:7" x14ac:dyDescent="0.25">
      <c r="A894" t="s">
        <v>570</v>
      </c>
      <c r="B894">
        <v>1</v>
      </c>
      <c r="F894">
        <v>1</v>
      </c>
      <c r="G894">
        <v>1</v>
      </c>
    </row>
    <row r="895" spans="1:7" x14ac:dyDescent="0.25">
      <c r="A895" t="s">
        <v>571</v>
      </c>
      <c r="B895">
        <v>1</v>
      </c>
      <c r="F895">
        <v>1</v>
      </c>
      <c r="G895">
        <v>1</v>
      </c>
    </row>
    <row r="896" spans="1:7" x14ac:dyDescent="0.25">
      <c r="A896" t="s">
        <v>572</v>
      </c>
      <c r="B896">
        <v>1</v>
      </c>
      <c r="F896">
        <v>1</v>
      </c>
      <c r="G896">
        <v>1</v>
      </c>
    </row>
    <row r="898" spans="1:7" x14ac:dyDescent="0.25">
      <c r="A898" t="s">
        <v>476</v>
      </c>
    </row>
    <row r="899" spans="1:7" x14ac:dyDescent="0.25">
      <c r="B899" t="s">
        <v>507</v>
      </c>
    </row>
    <row r="900" spans="1:7" x14ac:dyDescent="0.25">
      <c r="A900" t="s">
        <v>577</v>
      </c>
      <c r="B900">
        <v>0.71199999999999997</v>
      </c>
    </row>
    <row r="901" spans="1:7" x14ac:dyDescent="0.25">
      <c r="A901" t="s">
        <v>568</v>
      </c>
      <c r="B901">
        <v>0.224</v>
      </c>
    </row>
    <row r="902" spans="1:7" x14ac:dyDescent="0.25">
      <c r="A902" t="s">
        <v>569</v>
      </c>
      <c r="B902">
        <v>0.223</v>
      </c>
    </row>
    <row r="903" spans="1:7" x14ac:dyDescent="0.25">
      <c r="A903" t="s">
        <v>570</v>
      </c>
      <c r="B903">
        <v>0.21099999999999999</v>
      </c>
    </row>
    <row r="904" spans="1:7" x14ac:dyDescent="0.25">
      <c r="A904" t="s">
        <v>571</v>
      </c>
      <c r="B904">
        <v>0.161</v>
      </c>
    </row>
    <row r="905" spans="1:7" x14ac:dyDescent="0.25">
      <c r="A905" t="s">
        <v>572</v>
      </c>
      <c r="B905">
        <v>0.124</v>
      </c>
    </row>
    <row r="907" spans="1:7" x14ac:dyDescent="0.25">
      <c r="A907" t="s">
        <v>15</v>
      </c>
    </row>
    <row r="909" spans="1:7" x14ac:dyDescent="0.25">
      <c r="A909" t="s">
        <v>706</v>
      </c>
    </row>
    <row r="910" spans="1:7" x14ac:dyDescent="0.25">
      <c r="B910" t="s">
        <v>507</v>
      </c>
      <c r="C910" t="s">
        <v>562</v>
      </c>
      <c r="D910" t="s">
        <v>563</v>
      </c>
      <c r="E910" t="s">
        <v>564</v>
      </c>
      <c r="F910" t="s">
        <v>565</v>
      </c>
      <c r="G910" t="s">
        <v>566</v>
      </c>
    </row>
    <row r="911" spans="1:7" x14ac:dyDescent="0.25">
      <c r="A911" t="s">
        <v>707</v>
      </c>
      <c r="B911">
        <v>-0.19900000000000001</v>
      </c>
      <c r="C911">
        <v>7.4999999999999997E-2</v>
      </c>
      <c r="D911">
        <v>-2.6560000000000001</v>
      </c>
      <c r="E911">
        <v>8.0000000000000002E-3</v>
      </c>
      <c r="F911">
        <v>-0.19900000000000001</v>
      </c>
      <c r="G911">
        <v>-8.5999999999999993E-2</v>
      </c>
    </row>
    <row r="912" spans="1:7" x14ac:dyDescent="0.25">
      <c r="A912" t="s">
        <v>708</v>
      </c>
      <c r="B912">
        <v>0.379</v>
      </c>
      <c r="C912">
        <v>7.8E-2</v>
      </c>
      <c r="D912">
        <v>4.83</v>
      </c>
      <c r="E912">
        <v>0</v>
      </c>
      <c r="F912">
        <v>0.379</v>
      </c>
      <c r="G912">
        <v>0.16400000000000001</v>
      </c>
    </row>
    <row r="913" spans="1:7" x14ac:dyDescent="0.25">
      <c r="A913" t="s">
        <v>709</v>
      </c>
      <c r="B913">
        <v>8.5999999999999993E-2</v>
      </c>
      <c r="C913">
        <v>0.107</v>
      </c>
      <c r="D913">
        <v>0.8</v>
      </c>
      <c r="E913">
        <v>0.42399999999999999</v>
      </c>
      <c r="F913">
        <v>8.5999999999999993E-2</v>
      </c>
      <c r="G913">
        <v>3.4000000000000002E-2</v>
      </c>
    </row>
    <row r="914" spans="1:7" x14ac:dyDescent="0.25">
      <c r="A914" t="s">
        <v>710</v>
      </c>
      <c r="B914">
        <v>0.104</v>
      </c>
      <c r="C914">
        <v>0.11799999999999999</v>
      </c>
      <c r="D914">
        <v>0.88</v>
      </c>
      <c r="E914">
        <v>0.379</v>
      </c>
      <c r="F914">
        <v>0.104</v>
      </c>
      <c r="G914">
        <v>3.7999999999999999E-2</v>
      </c>
    </row>
    <row r="915" spans="1:7" x14ac:dyDescent="0.25">
      <c r="A915" t="s">
        <v>711</v>
      </c>
      <c r="B915">
        <v>0.35699999999999998</v>
      </c>
      <c r="C915">
        <v>0.114</v>
      </c>
      <c r="D915">
        <v>3.1339999999999999</v>
      </c>
      <c r="E915">
        <v>2E-3</v>
      </c>
      <c r="F915">
        <v>0.35699999999999998</v>
      </c>
      <c r="G915">
        <v>0.13100000000000001</v>
      </c>
    </row>
    <row r="916" spans="1:7" x14ac:dyDescent="0.25">
      <c r="A916" t="s">
        <v>712</v>
      </c>
      <c r="B916">
        <v>-0.16600000000000001</v>
      </c>
      <c r="C916">
        <v>9.6000000000000002E-2</v>
      </c>
      <c r="D916">
        <v>-1.7330000000000001</v>
      </c>
      <c r="E916">
        <v>8.3000000000000004E-2</v>
      </c>
      <c r="F916">
        <v>-0.16600000000000001</v>
      </c>
      <c r="G916">
        <v>-6.4000000000000001E-2</v>
      </c>
    </row>
    <row r="917" spans="1:7" x14ac:dyDescent="0.25">
      <c r="A917" t="s">
        <v>713</v>
      </c>
      <c r="B917">
        <v>-0.40400000000000003</v>
      </c>
      <c r="C917">
        <v>8.8999999999999996E-2</v>
      </c>
      <c r="D917">
        <v>-4.5179999999999998</v>
      </c>
      <c r="E917">
        <v>0</v>
      </c>
      <c r="F917">
        <v>-0.40400000000000003</v>
      </c>
      <c r="G917">
        <v>-0.16500000000000001</v>
      </c>
    </row>
    <row r="918" spans="1:7" x14ac:dyDescent="0.25">
      <c r="A918" t="s">
        <v>714</v>
      </c>
      <c r="B918">
        <v>-6.6000000000000003E-2</v>
      </c>
      <c r="C918">
        <v>7.3999999999999996E-2</v>
      </c>
      <c r="D918">
        <v>-0.88900000000000001</v>
      </c>
      <c r="E918">
        <v>0.374</v>
      </c>
      <c r="F918">
        <v>-6.6000000000000003E-2</v>
      </c>
      <c r="G918">
        <v>-2.9000000000000001E-2</v>
      </c>
    </row>
    <row r="919" spans="1:7" x14ac:dyDescent="0.25">
      <c r="A919" t="s">
        <v>715</v>
      </c>
      <c r="B919">
        <v>-0.35</v>
      </c>
      <c r="C919">
        <v>0.1</v>
      </c>
      <c r="D919">
        <v>-3.5169999999999999</v>
      </c>
      <c r="E919">
        <v>0</v>
      </c>
      <c r="F919">
        <v>-0.35</v>
      </c>
      <c r="G919">
        <v>-0.151</v>
      </c>
    </row>
    <row r="920" spans="1:7" x14ac:dyDescent="0.25">
      <c r="A920" t="s">
        <v>716</v>
      </c>
      <c r="B920">
        <v>0.45500000000000002</v>
      </c>
      <c r="C920">
        <v>0.10299999999999999</v>
      </c>
      <c r="D920">
        <v>4.4109999999999996</v>
      </c>
      <c r="E920">
        <v>0</v>
      </c>
      <c r="F920">
        <v>0.45500000000000002</v>
      </c>
      <c r="G920">
        <v>0.19600000000000001</v>
      </c>
    </row>
    <row r="921" spans="1:7" x14ac:dyDescent="0.25">
      <c r="A921" t="s">
        <v>717</v>
      </c>
      <c r="B921">
        <v>0.248</v>
      </c>
      <c r="C921">
        <v>0.14699999999999999</v>
      </c>
      <c r="D921">
        <v>1.6910000000000001</v>
      </c>
      <c r="E921">
        <v>9.0999999999999998E-2</v>
      </c>
      <c r="F921">
        <v>0.248</v>
      </c>
      <c r="G921">
        <v>9.7000000000000003E-2</v>
      </c>
    </row>
    <row r="922" spans="1:7" x14ac:dyDescent="0.25">
      <c r="A922" t="s">
        <v>718</v>
      </c>
      <c r="B922">
        <v>0.26</v>
      </c>
      <c r="C922">
        <v>0.151</v>
      </c>
      <c r="D922">
        <v>1.724</v>
      </c>
      <c r="E922">
        <v>8.5000000000000006E-2</v>
      </c>
      <c r="F922">
        <v>0.26</v>
      </c>
      <c r="G922">
        <v>9.5000000000000001E-2</v>
      </c>
    </row>
    <row r="923" spans="1:7" x14ac:dyDescent="0.25">
      <c r="A923" t="s">
        <v>719</v>
      </c>
      <c r="B923">
        <v>0.51900000000000002</v>
      </c>
      <c r="C923">
        <v>0.158</v>
      </c>
      <c r="D923">
        <v>3.278</v>
      </c>
      <c r="E923">
        <v>1E-3</v>
      </c>
      <c r="F923">
        <v>0.51900000000000002</v>
      </c>
      <c r="G923">
        <v>0.19</v>
      </c>
    </row>
    <row r="924" spans="1:7" x14ac:dyDescent="0.25">
      <c r="A924" t="s">
        <v>720</v>
      </c>
      <c r="B924">
        <v>-0.38500000000000001</v>
      </c>
      <c r="C924">
        <v>0.129</v>
      </c>
      <c r="D924">
        <v>-2.9830000000000001</v>
      </c>
      <c r="E924">
        <v>3.0000000000000001E-3</v>
      </c>
      <c r="F924">
        <v>-0.38500000000000001</v>
      </c>
      <c r="G924">
        <v>-0.15</v>
      </c>
    </row>
    <row r="925" spans="1:7" x14ac:dyDescent="0.25">
      <c r="A925" t="s">
        <v>721</v>
      </c>
      <c r="B925">
        <v>-0.62</v>
      </c>
      <c r="C925">
        <v>0.11600000000000001</v>
      </c>
      <c r="D925">
        <v>-5.351</v>
      </c>
      <c r="E925">
        <v>0</v>
      </c>
      <c r="F925">
        <v>-0.62</v>
      </c>
      <c r="G925">
        <v>-0.254</v>
      </c>
    </row>
    <row r="926" spans="1:7" x14ac:dyDescent="0.25">
      <c r="A926" t="s">
        <v>722</v>
      </c>
      <c r="B926">
        <v>-0.121</v>
      </c>
      <c r="C926">
        <v>0.10199999999999999</v>
      </c>
      <c r="D926">
        <v>-1.1819999999999999</v>
      </c>
      <c r="E926">
        <v>0.23699999999999999</v>
      </c>
      <c r="F926">
        <v>-0.121</v>
      </c>
      <c r="G926">
        <v>-5.1999999999999998E-2</v>
      </c>
    </row>
    <row r="928" spans="1:7" x14ac:dyDescent="0.25">
      <c r="A928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Desc</vt:lpstr>
      <vt:lpstr>M1</vt:lpstr>
      <vt:lpstr>M2</vt:lpstr>
      <vt:lpstr>M3entr</vt:lpstr>
      <vt:lpstr>M3circ</vt:lpstr>
      <vt:lpstr>M3exit</vt:lpstr>
      <vt:lpstr>M3side</vt:lpstr>
      <vt:lpstr>M3cros</vt:lpstr>
      <vt:lpstr>M4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2022-07-19T00:24:03Z</dcterms:modified>
</cp:coreProperties>
</file>