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CF671F23-A4C7-4B28-BEC5-9D49499A2417}" xr6:coauthVersionLast="36" xr6:coauthVersionMax="47" xr10:uidLastSave="{00000000-0000-0000-0000-000000000000}"/>
  <bookViews>
    <workbookView xWindow="-28920" yWindow="-75" windowWidth="29040" windowHeight="15840" activeTab="2" xr2:uid="{00000000-000D-0000-FFFF-FFFF00000000}"/>
  </bookViews>
  <sheets>
    <sheet name="mycor1" sheetId="20" r:id="rId1"/>
    <sheet name="mycor2" sheetId="21" r:id="rId2"/>
    <sheet name="Tables" sheetId="19" r:id="rId3"/>
    <sheet name="mods1" sheetId="8" r:id="rId4"/>
    <sheet name="mods1a" sheetId="14" r:id="rId5"/>
    <sheet name="mods1b" sheetId="15" r:id="rId6"/>
    <sheet name="mods2" sheetId="9" r:id="rId7"/>
    <sheet name="mods3" sheetId="10" r:id="rId8"/>
    <sheet name="mods4" sheetId="11" r:id="rId9"/>
    <sheet name="mods5" sheetId="12" r:id="rId10"/>
    <sheet name="mods6" sheetId="13" r:id="rId11"/>
  </sheets>
  <definedNames>
    <definedName name="_xlnm._FilterDatabase" localSheetId="2" hidden="1">Tables!#REF!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9" l="1"/>
  <c r="M40" i="19"/>
  <c r="M9" i="19"/>
  <c r="M5" i="19"/>
  <c r="K6" i="19"/>
  <c r="K117" i="19" l="1"/>
  <c r="K106" i="19"/>
  <c r="K86" i="19"/>
  <c r="K66" i="19"/>
  <c r="K48" i="19"/>
  <c r="K34" i="19"/>
  <c r="K21" i="19"/>
  <c r="H133" i="19"/>
  <c r="H132" i="19"/>
  <c r="H131" i="19"/>
  <c r="H130" i="19"/>
  <c r="H129" i="19"/>
  <c r="H128" i="19"/>
  <c r="H127" i="19"/>
  <c r="H124" i="19"/>
  <c r="H123" i="19"/>
  <c r="H122" i="19"/>
  <c r="H121" i="19"/>
  <c r="H120" i="19"/>
  <c r="H119" i="19"/>
  <c r="H118" i="19"/>
  <c r="H117" i="19"/>
  <c r="H109" i="19"/>
  <c r="H108" i="19"/>
  <c r="H107" i="19"/>
  <c r="H106" i="19"/>
  <c r="H98" i="19"/>
  <c r="H97" i="19"/>
  <c r="H96" i="19"/>
  <c r="H95" i="19"/>
  <c r="H94" i="19"/>
  <c r="H91" i="19"/>
  <c r="H90" i="19"/>
  <c r="H89" i="19"/>
  <c r="H88" i="19"/>
  <c r="H87" i="19"/>
  <c r="H86" i="19"/>
  <c r="H78" i="19"/>
  <c r="H77" i="19"/>
  <c r="H76" i="19"/>
  <c r="H75" i="19"/>
  <c r="H74" i="19"/>
  <c r="H73" i="19"/>
  <c r="H70" i="19"/>
  <c r="H69" i="19"/>
  <c r="H68" i="19"/>
  <c r="H67" i="19"/>
  <c r="H66" i="19"/>
  <c r="H58" i="19"/>
  <c r="H57" i="19"/>
  <c r="H56" i="19"/>
  <c r="H55" i="19"/>
  <c r="H54" i="19"/>
  <c r="H53" i="19"/>
  <c r="H52" i="19"/>
  <c r="H51" i="19"/>
  <c r="H50" i="19"/>
  <c r="H49" i="19"/>
  <c r="H48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133" i="19"/>
  <c r="G132" i="19"/>
  <c r="G131" i="19"/>
  <c r="G130" i="19"/>
  <c r="G129" i="19"/>
  <c r="G128" i="19"/>
  <c r="G127" i="19"/>
  <c r="G126" i="19"/>
  <c r="G124" i="19"/>
  <c r="G123" i="19"/>
  <c r="G122" i="19"/>
  <c r="G121" i="19"/>
  <c r="G120" i="19"/>
  <c r="G119" i="19"/>
  <c r="G118" i="19"/>
  <c r="G117" i="19"/>
  <c r="G116" i="19"/>
  <c r="G109" i="19"/>
  <c r="G108" i="19"/>
  <c r="G107" i="19"/>
  <c r="G106" i="19"/>
  <c r="G105" i="19"/>
  <c r="G98" i="19"/>
  <c r="G97" i="19"/>
  <c r="G96" i="19"/>
  <c r="G95" i="19"/>
  <c r="G94" i="19"/>
  <c r="G93" i="19"/>
  <c r="G91" i="19"/>
  <c r="G90" i="19"/>
  <c r="G89" i="19"/>
  <c r="G88" i="19"/>
  <c r="G87" i="19"/>
  <c r="G86" i="19"/>
  <c r="G85" i="19"/>
  <c r="G78" i="19"/>
  <c r="G77" i="19"/>
  <c r="G76" i="19"/>
  <c r="G75" i="19"/>
  <c r="G74" i="19"/>
  <c r="G73" i="19"/>
  <c r="G72" i="19"/>
  <c r="G70" i="19"/>
  <c r="G69" i="19"/>
  <c r="G68" i="19"/>
  <c r="G67" i="19"/>
  <c r="G66" i="19"/>
  <c r="G65" i="19"/>
  <c r="H40" i="19"/>
  <c r="H39" i="19"/>
  <c r="H38" i="19"/>
  <c r="H37" i="19"/>
  <c r="H36" i="19"/>
  <c r="H35" i="19"/>
  <c r="H34" i="19"/>
  <c r="H33" i="19"/>
  <c r="H32" i="19"/>
  <c r="H26" i="19"/>
  <c r="H25" i="19"/>
  <c r="H24" i="19"/>
  <c r="H23" i="19"/>
  <c r="H22" i="19"/>
  <c r="H21" i="19"/>
  <c r="H20" i="19"/>
  <c r="H19" i="19"/>
  <c r="H13" i="19"/>
  <c r="H12" i="19"/>
  <c r="H11" i="19"/>
  <c r="H10" i="19"/>
  <c r="H9" i="19"/>
  <c r="H8" i="19"/>
  <c r="H7" i="19"/>
  <c r="H6" i="19"/>
  <c r="H5" i="19"/>
  <c r="H4" i="19"/>
</calcChain>
</file>

<file path=xl/sharedStrings.xml><?xml version="1.0" encoding="utf-8"?>
<sst xmlns="http://schemas.openxmlformats.org/spreadsheetml/2006/main" count="2072" uniqueCount="580">
  <si>
    <t>&gt; # Summarize, combine, and save all models</t>
  </si>
  <si>
    <t>&gt; summary(mod01)</t>
  </si>
  <si>
    <t>Call:</t>
  </si>
  <si>
    <t>Residuals:</t>
  </si>
  <si>
    <t xml:space="preserve">    Min      1Q  Median      3Q     Max </t>
  </si>
  <si>
    <t>Coefficients:</t>
  </si>
  <si>
    <t>---</t>
  </si>
  <si>
    <t>Signif. codes:  0 ‘***’ 0.001 ‘**’ 0.01 ‘*’ 0.05 ‘.’ 0.1 ‘ ’ 1</t>
  </si>
  <si>
    <t>&gt; summary(mod02)</t>
  </si>
  <si>
    <t>Linear mixed model fit by REML. t-tests use Satterthwaite's method ['lmerModLmerTest']</t>
  </si>
  <si>
    <t xml:space="preserve">Scaled residuals: </t>
  </si>
  <si>
    <t>Random effects:</t>
  </si>
  <si>
    <t>Fixed effects:</t>
  </si>
  <si>
    <t>&gt; summary(mod03)</t>
  </si>
  <si>
    <t xml:space="preserve">     Min       1Q   Median       3Q      Max </t>
  </si>
  <si>
    <t>Correlation of Fixed Effects:</t>
  </si>
  <si>
    <t>&gt; logLik(mod01); logLik(mod02); logLik(mod03)</t>
  </si>
  <si>
    <t xml:space="preserve">&gt; </t>
  </si>
  <si>
    <t xml:space="preserve">Family: multinom </t>
  </si>
  <si>
    <t xml:space="preserve">Link function: </t>
  </si>
  <si>
    <t>Formula:</t>
  </si>
  <si>
    <t>ReactPed0 ~ 1</t>
  </si>
  <si>
    <t>~1</t>
  </si>
  <si>
    <t>Parametric coefficients:</t>
  </si>
  <si>
    <t>Deviance explained = -1.46e-14%</t>
  </si>
  <si>
    <t>Approximate significance of smooth terms:</t>
  </si>
  <si>
    <t>ReactDrv0 ~ 1</t>
  </si>
  <si>
    <t>glm(formula = CrossAway ~ 1, family = binomial, data = dat5)</t>
  </si>
  <si>
    <t xml:space="preserve">Deviance Residuals: </t>
  </si>
  <si>
    <t>(Dispersion parameter for binomial family taken to be 1)</t>
  </si>
  <si>
    <t>Number of Fisher Scoring iterations: 6</t>
  </si>
  <si>
    <t xml:space="preserve"> Family: binomial  ( logit )</t>
  </si>
  <si>
    <t>Formula: CrossAway ~ 1 + (1 | L2ID)</t>
  </si>
  <si>
    <t xml:space="preserve">   Data: dat5</t>
  </si>
  <si>
    <t>Loc_Stop0 ~ 1</t>
  </si>
  <si>
    <t xml:space="preserve">    Min       1Q   Median       3Q      Max  </t>
  </si>
  <si>
    <t xml:space="preserve">            Estimate Std. Error z value Pr(&gt;|z|)    </t>
  </si>
  <si>
    <t xml:space="preserve">            Estimate Std. Error t value Pr(&gt;|t|)    </t>
  </si>
  <si>
    <t xml:space="preserve"> Groups   Name        Variance Std.Dev.</t>
  </si>
  <si>
    <t xml:space="preserve">            Estimate Std. Error      df t value Pr(&gt;|t|)    </t>
  </si>
  <si>
    <t xml:space="preserve"> Groups Name        Variance Std.Dev.</t>
  </si>
  <si>
    <t xml:space="preserve">     AIC      BIC   logLik deviance df.resid </t>
  </si>
  <si>
    <t>Formula: EncrTimePre ~ 1 + (1 | L2ID)</t>
  </si>
  <si>
    <t>Formula: EncrTimePost ~ 1 + (1 | L2ID)</t>
  </si>
  <si>
    <t xml:space="preserve">                   Estimate Std. Error       df t value Pr(&gt;|t|)    </t>
  </si>
  <si>
    <t xml:space="preserve">              Estimate Std. Error z value Pr(&gt;|z|)    </t>
  </si>
  <si>
    <t>ReactPed0 ~ 1 + s(as.factor(dat3$L2ID), bs = "re")</t>
  </si>
  <si>
    <t>~1 + s(as.factor(dat3$L2ID), bs = "re")</t>
  </si>
  <si>
    <t xml:space="preserve">                            edf Ref.df Chi.sq  p-value    </t>
  </si>
  <si>
    <t xml:space="preserve">ReactPed0 ~ s(as.factor(dat3$L2ID), bs = "re") + CDirAppr + RTQueue + </t>
  </si>
  <si>
    <t xml:space="preserve">    PEDCP_ped_SDW + RT_LNS_2 + income_000_qtmi</t>
  </si>
  <si>
    <t xml:space="preserve">~s(as.factor(dat3$L2ID), bs = "re") + Age_ChildTeen + RTQueue + </t>
  </si>
  <si>
    <t xml:space="preserve">                     Estimate Std. Error z value Pr(&gt;|z|)    </t>
  </si>
  <si>
    <t xml:space="preserve">                             edf Ref.df Chi.sq p-value    </t>
  </si>
  <si>
    <t>&gt; getLLmnl(mod01); getLLmnl(mod02); getLLmnl(mod03)</t>
  </si>
  <si>
    <t>ReactDrv0 ~ 1 + s(as.factor(dat4$L2ID), bs = "re")</t>
  </si>
  <si>
    <t>~1 + s(as.factor(dat4$L2ID), bs = "re")</t>
  </si>
  <si>
    <t xml:space="preserve">                            edf Ref.df Chi.sq p-value    </t>
  </si>
  <si>
    <t>Loc_Stop0 ~ 1 + s(as.factor(dat6$L2ID), bs = "re")</t>
  </si>
  <si>
    <t>~1 + s(as.factor(dat6$L2ID), bs = "re")</t>
  </si>
  <si>
    <t xml:space="preserve">~s(as.factor(dat6$L2ID), bs = "re") + CDirAppr + RTQueue + VehType2_Large + </t>
  </si>
  <si>
    <t xml:space="preserve">                      Estimate Std. Error z value Pr(&gt;|z|)    </t>
  </si>
  <si>
    <t>lm(formula = EncrTime ~ 1, data = dat1)</t>
  </si>
  <si>
    <t>Formula: EncrTime ~ (1 | L2ID)</t>
  </si>
  <si>
    <t xml:space="preserve">   Data: dat1</t>
  </si>
  <si>
    <t xml:space="preserve">                     Estimate Std. Error         df t value Pr(&gt;|t|)    </t>
  </si>
  <si>
    <t xml:space="preserve">                  Estimate Std. Error z value Pr(&gt;|z|)    </t>
  </si>
  <si>
    <t>z</t>
  </si>
  <si>
    <t>Low|Mild</t>
  </si>
  <si>
    <t>Mild|High</t>
  </si>
  <si>
    <t>t</t>
  </si>
  <si>
    <t>Pr(&gt;|t|)</t>
  </si>
  <si>
    <t>***</t>
  </si>
  <si>
    <t>(Intercept)</t>
  </si>
  <si>
    <t>Pr(&gt;|z|)</t>
  </si>
  <si>
    <t>GroupSize</t>
  </si>
  <si>
    <t>OC_StrWhe</t>
  </si>
  <si>
    <t>OC_Bicycle</t>
  </si>
  <si>
    <t>RTQueue</t>
  </si>
  <si>
    <t>VehType2_Large</t>
  </si>
  <si>
    <t>PEDCP_ped_SDW</t>
  </si>
  <si>
    <t>VEHCP_veh_R</t>
  </si>
  <si>
    <t>CW_DIST</t>
  </si>
  <si>
    <t>hhsize_qtmi</t>
  </si>
  <si>
    <t>OC_StrWheTRUE</t>
  </si>
  <si>
    <t>.</t>
  </si>
  <si>
    <t>OC_BicycleTRUE</t>
  </si>
  <si>
    <t>*</t>
  </si>
  <si>
    <t>VehType2_LargeTRUE</t>
  </si>
  <si>
    <t>**</t>
  </si>
  <si>
    <t>PEDCP_ped_SDWTRUE</t>
  </si>
  <si>
    <t>VEHCP_veh_RTRUE</t>
  </si>
  <si>
    <t>Age_ChildTeen</t>
  </si>
  <si>
    <t>Gender_Female</t>
  </si>
  <si>
    <t>Gender_Unknown</t>
  </si>
  <si>
    <t>OC_Load</t>
  </si>
  <si>
    <t>OC_SkaSco</t>
  </si>
  <si>
    <t>OC_Distracted</t>
  </si>
  <si>
    <t>CWNum1</t>
  </si>
  <si>
    <t>CDirAppr</t>
  </si>
  <si>
    <t>VehType2_Small</t>
  </si>
  <si>
    <t>PEDCP_ped_FDW</t>
  </si>
  <si>
    <t>VEHCP_veh_Y</t>
  </si>
  <si>
    <t>CURB_RAD</t>
  </si>
  <si>
    <t>SB_DIST</t>
  </si>
  <si>
    <t>RAMPS_2</t>
  </si>
  <si>
    <t>CRType_Blen</t>
  </si>
  <si>
    <t>CRType_Dire</t>
  </si>
  <si>
    <t>CWType_Cont</t>
  </si>
  <si>
    <t>CWType_None</t>
  </si>
  <si>
    <t>RT_LNS_05</t>
  </si>
  <si>
    <t>RT_LNS_2</t>
  </si>
  <si>
    <t>REC_LNS_1</t>
  </si>
  <si>
    <t>CHANNEL</t>
  </si>
  <si>
    <t>Skewed</t>
  </si>
  <si>
    <t>EXTENSION</t>
  </si>
  <si>
    <t>RTOR</t>
  </si>
  <si>
    <t>Street.Lt</t>
  </si>
  <si>
    <t>BIKE_LN</t>
  </si>
  <si>
    <t>AADP0100</t>
  </si>
  <si>
    <t>AADT1000</t>
  </si>
  <si>
    <t>RTNotSig</t>
  </si>
  <si>
    <t>OnRamp</t>
  </si>
  <si>
    <t>OffRamp</t>
  </si>
  <si>
    <t>popden_000_qtmi</t>
  </si>
  <si>
    <t>empden_000_qtmi</t>
  </si>
  <si>
    <t>per_res_qtmi</t>
  </si>
  <si>
    <t>per_com_qtmi</t>
  </si>
  <si>
    <t>per_ind_qtmi</t>
  </si>
  <si>
    <t>per_vac_qtmi</t>
  </si>
  <si>
    <t>per_other_qtmi</t>
  </si>
  <si>
    <t>intden_qtmi</t>
  </si>
  <si>
    <t>per4wy_qtmi</t>
  </si>
  <si>
    <t>stops_qtmi</t>
  </si>
  <si>
    <t>worship_qtmi</t>
  </si>
  <si>
    <t>schools_qtmi</t>
  </si>
  <si>
    <t>park_acre_qtmi</t>
  </si>
  <si>
    <t>income_000_qtmi</t>
  </si>
  <si>
    <t>avgveh_qtmi</t>
  </si>
  <si>
    <t>NA</t>
  </si>
  <si>
    <t>lm(formula = EncrTimePre ~ 1, data = dat1a)</t>
  </si>
  <si>
    <t xml:space="preserve">   Data: dat1a</t>
  </si>
  <si>
    <t>lm(formula = EncrTimePost ~ 1, data = dat1b)</t>
  </si>
  <si>
    <t xml:space="preserve">   Data: dat1b</t>
  </si>
  <si>
    <t>&gt; summary(mod01); coeftest(mod01)</t>
  </si>
  <si>
    <t>formula: ConflSev ~ 1</t>
  </si>
  <si>
    <t>data:    dat2</t>
  </si>
  <si>
    <t xml:space="preserve"> link  threshold nobs logLik   AIC     niter max.grad cond.H </t>
  </si>
  <si>
    <t>Threshold coefficients:</t>
  </si>
  <si>
    <t xml:space="preserve">          Estimate Std. Error z value</t>
  </si>
  <si>
    <t>t test of coefficients:</t>
  </si>
  <si>
    <t xml:space="preserve">           Estimate Std. Error t value Pr(&gt;|t|)    </t>
  </si>
  <si>
    <t>&gt; summary(mod02); coeftest(mod02)</t>
  </si>
  <si>
    <t>Cumulative Link Mixed Model fitted with the Laplace approximation</t>
  </si>
  <si>
    <t>formula: ConflSev ~ 1 + (1 | L2ID)</t>
  </si>
  <si>
    <t xml:space="preserve"> link  threshold nobs logLik   AIC     niter   max.grad cond.H </t>
  </si>
  <si>
    <t xml:space="preserve">Number of groups:  L2ID 33 </t>
  </si>
  <si>
    <t>No Coefficients</t>
  </si>
  <si>
    <t>z test of coefficients:</t>
  </si>
  <si>
    <t xml:space="preserve">           Estimate Std. Error z value Pr(&gt;|z|)    </t>
  </si>
  <si>
    <t>&gt; summary(mod03); coeftest(mod03)</t>
  </si>
  <si>
    <t xml:space="preserve"> link  threshold nobs logLik   AIC     niter      max.grad cond.H </t>
  </si>
  <si>
    <t xml:space="preserve">                    Estimate Std. Error z value Pr(&gt;|z|)    </t>
  </si>
  <si>
    <t>&gt; variance_comp(mod03)</t>
  </si>
  <si>
    <t># A tibble: 2 × 5</t>
  </si>
  <si>
    <t xml:space="preserve">  component                 variance std_dev lower_ci upper_ci</t>
  </si>
  <si>
    <t xml:space="preserve">  &lt;chr&gt;                        &lt;dbl&gt;   &lt;dbl&gt;    &lt;dbl&gt;    &lt;dbl&gt;</t>
  </si>
  <si>
    <t>Generalized linear mixed model fit by maximum likelihood (Laplace Approximation) ['glmerMod']</t>
  </si>
  <si>
    <t>df</t>
  </si>
  <si>
    <t>CWNum1TRUE</t>
  </si>
  <si>
    <t>OC_SkaScoTRUE</t>
  </si>
  <si>
    <t>CDirApprTRUE</t>
  </si>
  <si>
    <t>PEDCP_ped_FDWTRUE</t>
  </si>
  <si>
    <t>RT_LNS_2TRUE</t>
  </si>
  <si>
    <t>(Intercept).1</t>
  </si>
  <si>
    <t>Age_ChildTeenTRUE.1</t>
  </si>
  <si>
    <t>RTQueue.1</t>
  </si>
  <si>
    <t>REC_LNS_1TRUE</t>
  </si>
  <si>
    <t>OC_StrWheTRUE.1</t>
  </si>
  <si>
    <t>CDirApprTRUE.1</t>
  </si>
  <si>
    <t>PEDCP_ped_SDWTRUE.1</t>
  </si>
  <si>
    <t>RTNotSigTRUE</t>
  </si>
  <si>
    <t>VehType2_LargeTRUE.1</t>
  </si>
  <si>
    <t>VEHCP_veh_RTRUE.1</t>
  </si>
  <si>
    <t>CHANNELTRUE.1</t>
  </si>
  <si>
    <t>OnRampTRUE.1</t>
  </si>
  <si>
    <t>popden_000_qtmi.1</t>
  </si>
  <si>
    <t>p</t>
  </si>
  <si>
    <t>Est.</t>
  </si>
  <si>
    <t>SE</t>
  </si>
  <si>
    <t>Variable</t>
  </si>
  <si>
    <t>Vehicle driver stopping location</t>
  </si>
  <si>
    <t>Before the first crosswalk (vs. Did not stop)</t>
  </si>
  <si>
    <t>Inside/between the crosswalks (vs. Did not stop)</t>
  </si>
  <si>
    <t>Vehicle driver reaction</t>
  </si>
  <si>
    <t>Stopped or slowed (vs. No obvious reaction)</t>
  </si>
  <si>
    <t>Other reaction (vs. No obvious reaction)</t>
  </si>
  <si>
    <t>Pedestrian crossing location</t>
  </si>
  <si>
    <t>Away from the crosswalk (vs. In the crosswalk or the crosswalk area)</t>
  </si>
  <si>
    <t>Pedestrian reaction</t>
  </si>
  <si>
    <t>Other characteristics: Bicycle</t>
  </si>
  <si>
    <t>Other characteristics: Skateboard or scooter</t>
  </si>
  <si>
    <t>Other characteristics: Stroller or wheelchair</t>
  </si>
  <si>
    <t>Crosswalk: First crosswalk</t>
  </si>
  <si>
    <t>Right turn queue length (# vehicles)</t>
  </si>
  <si>
    <t>Crossing direction: Approaching curb</t>
  </si>
  <si>
    <t>Age: Child or teenager</t>
  </si>
  <si>
    <t>Vehicle type: Large</t>
  </si>
  <si>
    <t>Crosswalk offset distance (ft)</t>
  </si>
  <si>
    <t>Household size (mean, people/household)</t>
  </si>
  <si>
    <t>Household income (median, $1,000s)</t>
  </si>
  <si>
    <t>Population density (1,000 people per mi2)</t>
  </si>
  <si>
    <t>Land use: Commercial (%)</t>
  </si>
  <si>
    <t>Right turn lanes (#): 2</t>
  </si>
  <si>
    <t>Receiving lanes (#): 1</t>
  </si>
  <si>
    <t>Average annual daily traffic (AADT) (1000s)</t>
  </si>
  <si>
    <t>Right-turn/crossing not signalized</t>
  </si>
  <si>
    <t>Curb radius (ft)</t>
  </si>
  <si>
    <t>Channelized right-turn</t>
  </si>
  <si>
    <t>On-ramp</t>
  </si>
  <si>
    <t>Conflict severity</t>
  </si>
  <si>
    <t>Pedestrian signal status: Solid don't walk</t>
  </si>
  <si>
    <t>Pedestrian signal status: Flashing don't walk</t>
  </si>
  <si>
    <t>Right-turn vehicle signal status: Red</t>
  </si>
  <si>
    <t>Threshold: Low (6-10 sec) vs. Mild (4-5 sec)</t>
  </si>
  <si>
    <t>Threshold: Mild (4-5 sec) vs. High (0-3 sec)</t>
  </si>
  <si>
    <t>OR</t>
  </si>
  <si>
    <t>--</t>
  </si>
  <si>
    <t>RRR</t>
  </si>
  <si>
    <t>Encroachment time</t>
  </si>
  <si>
    <t>Pre-encroachment time</t>
  </si>
  <si>
    <t>Post-encroachment time</t>
  </si>
  <si>
    <t>logGroupSize</t>
  </si>
  <si>
    <t>PRCP_01</t>
  </si>
  <si>
    <t>TEMP</t>
  </si>
  <si>
    <t>TEMP_5065</t>
  </si>
  <si>
    <t>TEMP_6580</t>
  </si>
  <si>
    <t>TEMP_8095</t>
  </si>
  <si>
    <t>Weekday_M_F</t>
  </si>
  <si>
    <t>Weekend</t>
  </si>
  <si>
    <t>TOD2_0611</t>
  </si>
  <si>
    <t>TOD2_1805</t>
  </si>
  <si>
    <t>AMPeak</t>
  </si>
  <si>
    <t>PMPeak</t>
  </si>
  <si>
    <t>logAADP</t>
  </si>
  <si>
    <t>logAADT</t>
  </si>
  <si>
    <t xml:space="preserve">-5.5242 -1.5242 -0.5242  1.4758  4.4758 </t>
  </si>
  <si>
    <t>(Intercept)  5.52419    0.05688   97.13   &lt;2e-16 ***</t>
  </si>
  <si>
    <t>Residual standard error: 2.298 on 1632 degrees of freedom</t>
  </si>
  <si>
    <t>REML criterion at convergence: 7331.4</t>
  </si>
  <si>
    <t xml:space="preserve">-2.5606 -0.7139 -0.1069  0.7176  2.1656 </t>
  </si>
  <si>
    <t xml:space="preserve"> L2ID     (Intercept) 0.1875   0.433   </t>
  </si>
  <si>
    <t xml:space="preserve"> Residual             5.1251   2.264   </t>
  </si>
  <si>
    <t>Number of obs: 1633, groups:  L2ID, 33</t>
  </si>
  <si>
    <t>(Intercept)   5.5137     0.1089 23.5889   50.63   &lt;2e-16 ***</t>
  </si>
  <si>
    <t xml:space="preserve">Formula: EncrTime ~ (1 | L2ID) + logGroupSize + OC_Bicycle + CWNum1 +  </t>
  </si>
  <si>
    <t xml:space="preserve">    CDirAppr + RTQueue + VehType2_Large + PMPeak + PEDCP_ped_SDW +      VEHCP_veh_R</t>
  </si>
  <si>
    <t>REML criterion at convergence: 7247.9</t>
  </si>
  <si>
    <t xml:space="preserve">-2.9793 -0.7515 -0.0957  0.7162  2.5093 </t>
  </si>
  <si>
    <t xml:space="preserve"> L2ID     (Intercept) 0.1406   0.3749  </t>
  </si>
  <si>
    <t xml:space="preserve"> Residual             4.8485   2.2019  </t>
  </si>
  <si>
    <t>(Intercept)           5.34673    0.14269   82.70978  37.472  &lt; 2e-16 ***</t>
  </si>
  <si>
    <t xml:space="preserve">logGroupSize          0.30922    0.12351 1429.84870   2.504 0.012404 *  </t>
  </si>
  <si>
    <t>OC_BicycleTRUE       -0.83298    0.15937 1569.65669  -5.227 1.96e-07 ***</t>
  </si>
  <si>
    <t xml:space="preserve">CWNum1TRUE            0.54362    0.19696  417.37438   2.760 0.006035 ** </t>
  </si>
  <si>
    <t xml:space="preserve">CDirApprTRUE          0.19054    0.11551 1617.13598   1.650 0.099216 .  </t>
  </si>
  <si>
    <t xml:space="preserve">RTQueue              -0.08381    0.03673  952.05203  -2.282 0.022705 *  </t>
  </si>
  <si>
    <t>VehType2_LargeTRUE    0.92260    0.27859 1619.79292   3.312 0.000948 ***</t>
  </si>
  <si>
    <t xml:space="preserve">PMPeakTRUE            0.27271    0.13959 1525.06357   1.954 0.050919 .  </t>
  </si>
  <si>
    <t xml:space="preserve">PEDCP_ped_SDWTRUE    -0.53501    0.17370 1573.71698  -3.080 0.002106 ** </t>
  </si>
  <si>
    <t xml:space="preserve">VEHCP_veh_RTRUE       0.52484    0.18382 1095.50247   2.855 0.004383 ** </t>
  </si>
  <si>
    <t xml:space="preserve">            (Intr) lgGrpS OC_BTR CWN1TR CDATRU RTQueu VT2_LT PMPTRU PEDCP_</t>
  </si>
  <si>
    <t xml:space="preserve">logGroupSiz -0.172                                                        </t>
  </si>
  <si>
    <t xml:space="preserve">OC_BcycTRUE -0.199  0.049                                                 </t>
  </si>
  <si>
    <t xml:space="preserve">CWNum1TRUE  -0.231  0.024  0.007                                          </t>
  </si>
  <si>
    <t xml:space="preserve">CDrApprTRUE -0.313  0.029  0.045 -0.016                                   </t>
  </si>
  <si>
    <t xml:space="preserve">RTQueue     -0.434 -0.030  0.016  0.079  0.015                            </t>
  </si>
  <si>
    <t xml:space="preserve">VhTy2_LTRUE -0.085 -0.068  0.027  0.046 -0.018 -0.020                     </t>
  </si>
  <si>
    <t xml:space="preserve">PMPeakTRUE  -0.228  0.013 -0.011  0.000 -0.001 -0.029  0.070              </t>
  </si>
  <si>
    <t xml:space="preserve">PEDCP__SDWT -0.129  0.008 -0.061  0.065 -0.046  0.038  0.054  0.053       </t>
  </si>
  <si>
    <t>VEHCP__RTRU -0.061  0.011  0.004 -0.605  0.041  0.010 -0.062 -0.017 -0.269</t>
  </si>
  <si>
    <t>'log Lik.' -3665.678 (df=3)</t>
  </si>
  <si>
    <t xml:space="preserve">   Min     1Q Median     3Q    Max </t>
  </si>
  <si>
    <t xml:space="preserve"> -5.16  -2.16  -0.16   1.84   3.84 </t>
  </si>
  <si>
    <t>(Intercept)  6.16000    0.09356   65.84   &lt;2e-16 ***</t>
  </si>
  <si>
    <t>Residual standard error: 2.339 on 624 degrees of freedom</t>
  </si>
  <si>
    <t>REML criterion at convergence: 2834.4</t>
  </si>
  <si>
    <t xml:space="preserve">-2.23129 -0.83708  0.02595  0.81513  1.75202 </t>
  </si>
  <si>
    <t xml:space="preserve"> L2ID     (Intercept) 0.09933  0.3152  </t>
  </si>
  <si>
    <t xml:space="preserve"> Residual             5.37037  2.3174  </t>
  </si>
  <si>
    <t>Number of obs: 625, groups:  L2ID, 33</t>
  </si>
  <si>
    <t>(Intercept)   6.1582     0.1196 22.5497   51.51   &lt;2e-16 ***</t>
  </si>
  <si>
    <t xml:space="preserve">Formula: EncrTimePre ~ (1 | L2ID) + Gender_Female + OC_Bicycle + CWNum1 +  </t>
  </si>
  <si>
    <t xml:space="preserve">    CDirAppr + VehType2_Large + TEMP_5065 + VEHCP_veh_R</t>
  </si>
  <si>
    <t>REML criterion at convergence: 2757</t>
  </si>
  <si>
    <t xml:space="preserve">-2.50570 -0.78981  0.06958  0.75666  2.38810 </t>
  </si>
  <si>
    <t xml:space="preserve"> L2ID     (Intercept) 0.01075  0.1037  </t>
  </si>
  <si>
    <t xml:space="preserve"> Residual             4.79303  2.1893  </t>
  </si>
  <si>
    <t>(Intercept)          5.3280     0.1705  42.1828  31.246  &lt; 2e-16 ***</t>
  </si>
  <si>
    <t xml:space="preserve">Gender_FemaleTRUE    0.3557     0.2026 345.3045   1.756  0.08000 .  </t>
  </si>
  <si>
    <t xml:space="preserve">OC_BicycleTRUE      -0.5131     0.2437 502.0878  -2.105  0.03576 *  </t>
  </si>
  <si>
    <t xml:space="preserve">CWNum1TRUE           0.7111     0.2311 144.3638   3.077  0.00251 ** </t>
  </si>
  <si>
    <t>CDirApprTRUE         1.1304     0.1832 607.0313   6.171 1.24e-09 ***</t>
  </si>
  <si>
    <t>VehType2_LargeTRUE   1.6899     0.4209 521.4568   4.015 6.83e-05 ***</t>
  </si>
  <si>
    <t xml:space="preserve">TEMP_5065TRUE       -0.3973     0.2279 123.4113  -1.743  0.08383 .  </t>
  </si>
  <si>
    <t xml:space="preserve">VEHCP_veh_RTRUE      0.4648     0.2198 345.3969   2.115  0.03516 *  </t>
  </si>
  <si>
    <t xml:space="preserve">            (Intr) G_FTRU OC_BTR CWN1TR CDATRU VT2_LT TEMP_5</t>
  </si>
  <si>
    <t xml:space="preserve">Gndr_FmTRUE -0.319                                          </t>
  </si>
  <si>
    <t xml:space="preserve">OC_BcycTRUE -0.343  0.213                                   </t>
  </si>
  <si>
    <t xml:space="preserve">CWNum1TRUE  -0.244  0.015  0.096                            </t>
  </si>
  <si>
    <t xml:space="preserve">CDrApprTRUE -0.512 -0.112  0.037  0.032                     </t>
  </si>
  <si>
    <t xml:space="preserve">VhTy2_LTRUE -0.117 -0.054  0.035  0.071  0.035              </t>
  </si>
  <si>
    <t xml:space="preserve">TEMP_5065TR -0.299 -0.051  0.020  0.069  0.076  0.017       </t>
  </si>
  <si>
    <t>VEHCP__RTRU -0.269 -0.010 -0.068 -0.478  0.142 -0.081 -0.016</t>
  </si>
  <si>
    <t>'log Lik.' -1417.188 (df=3)</t>
  </si>
  <si>
    <t xml:space="preserve">-4.1814 -1.1814 -0.1814  1.8186  4.8186 </t>
  </si>
  <si>
    <t>(Intercept)  5.18136    0.06749   76.77   &lt;2e-16 ***</t>
  </si>
  <si>
    <t>Residual standard error: 2.132 on 997 degrees of freedom</t>
  </si>
  <si>
    <t>REML criterion at convergence: 4289.3</t>
  </si>
  <si>
    <t xml:space="preserve">-2.39050 -0.72634 -0.08654  0.67093  2.62459 </t>
  </si>
  <si>
    <t xml:space="preserve"> L2ID     (Intercept) 0.4981   0.7058  </t>
  </si>
  <si>
    <t xml:space="preserve"> Residual             4.1406   2.0348  </t>
  </si>
  <si>
    <t>Number of obs: 998, groups:  L2ID, 31</t>
  </si>
  <si>
    <t>(Intercept)   5.1315     0.1617 22.0572   31.74   &lt;2e-16 ***</t>
  </si>
  <si>
    <t xml:space="preserve">Formula: EncrTimePost ~ (1 | L2ID) + logGroupSize + OC_SkaSco + OC_Bicycle +  </t>
  </si>
  <si>
    <t xml:space="preserve">    CDirAppr + PEDCP_ped_FDW + PEDCP_ped_SDW + VEHCP_veh_R +      CW_DIST</t>
  </si>
  <si>
    <t>REML criterion at convergence: 4224.2</t>
  </si>
  <si>
    <t xml:space="preserve">-2.77308 -0.73744 -0.08623  0.67984  2.57559 </t>
  </si>
  <si>
    <t xml:space="preserve"> L2ID     (Intercept) 0.3991   0.6317  </t>
  </si>
  <si>
    <t xml:space="preserve"> Residual             3.8534   1.9630  </t>
  </si>
  <si>
    <t xml:space="preserve">                   Estimate Std. Error        df t value Pr(&gt;|t|)    </t>
  </si>
  <si>
    <t>(Intercept)         5.17208    0.19983  26.28503  25.883  &lt; 2e-16 ***</t>
  </si>
  <si>
    <t xml:space="preserve">logGroupSize        0.34885    0.14432 980.29349   2.417 0.015824 *  </t>
  </si>
  <si>
    <t xml:space="preserve">OC_SkaScoTRUE      -0.91464    0.33183 975.64274  -2.756 0.005954 ** </t>
  </si>
  <si>
    <t>OC_BicycleTRUE     -1.12381    0.19224 986.65563  -5.846 6.85e-09 ***</t>
  </si>
  <si>
    <t xml:space="preserve">CDirApprTRUE       -0.36752    0.14614 988.81064  -2.515 0.012069 *  </t>
  </si>
  <si>
    <t xml:space="preserve">PEDCP_ped_FDWTRUE  -0.35384    0.16802 905.60955  -2.106 0.035481 *  </t>
  </si>
  <si>
    <t xml:space="preserve">PEDCP_ped_SDWTRUE  -0.79552    0.24414 987.59050  -3.258 0.001158 ** </t>
  </si>
  <si>
    <t>VEHCP_veh_RTRUE     0.76713    0.20268 952.91885   3.785 0.000163 ***</t>
  </si>
  <si>
    <t xml:space="preserve">CW_DIST             0.03342    0.01357  18.43669   2.463 0.023844 *  </t>
  </si>
  <si>
    <t xml:space="preserve">            (Intr) lgGrpS OC_SST OC_BTR CDATRU PEDCP__F PEDCP__S VEHCP_</t>
  </si>
  <si>
    <t xml:space="preserve">logGroupSiz -0.162                                                     </t>
  </si>
  <si>
    <t xml:space="preserve">OC_SkScTRUE -0.083  0.019                                              </t>
  </si>
  <si>
    <t xml:space="preserve">OC_BcycTRUE -0.190  0.037  0.105                                       </t>
  </si>
  <si>
    <t xml:space="preserve">CDrApprTRUE -0.163  0.065  0.070  0.031                                </t>
  </si>
  <si>
    <t xml:space="preserve">PEDCP__FDWT -0.143 -0.017 -0.027  0.033 -0.368                         </t>
  </si>
  <si>
    <t xml:space="preserve">PEDCP__SDWT -0.062 -0.076 -0.022 -0.100 -0.175  0.371                  </t>
  </si>
  <si>
    <t xml:space="preserve">VEHCP__RTRU -0.119  0.053 -0.036  0.062 -0.017 -0.020   -0.390         </t>
  </si>
  <si>
    <t>CW_DIST     -0.512 -0.006  0.020  0.025  0.020 -0.120   -0.056   -0.066</t>
  </si>
  <si>
    <t>'log Lik.' -2144.646 (df=3)</t>
  </si>
  <si>
    <t xml:space="preserve"> logit flexible  1633 -1697.01 3398.03 4(0)  1.82e-10 3.2e+00</t>
  </si>
  <si>
    <t>Low|Mild  -0.06003    0.04951  -1.212</t>
  </si>
  <si>
    <t>Mild|High  1.35070    0.06121  22.065</t>
  </si>
  <si>
    <t xml:space="preserve">Low|Mild  -0.060030   0.049515 -1.2124   0.2255    </t>
  </si>
  <si>
    <t>Mild|High  1.350698   0.061214 22.0650   &lt;2e-16 ***</t>
  </si>
  <si>
    <t xml:space="preserve"> logit flexible  1633 -1687.80 3381.60 90(271) 1.83e-05 3.6e+01</t>
  </si>
  <si>
    <t xml:space="preserve"> L2ID   (Intercept) 0.1054   0.3247  </t>
  </si>
  <si>
    <t>Low|Mild  -0.08497    0.08756   -0.97</t>
  </si>
  <si>
    <t>Mild|High  1.35388    0.09441   14.34</t>
  </si>
  <si>
    <t xml:space="preserve">Low|Mild  -0.084971   0.087560 -0.9704   0.3318    </t>
  </si>
  <si>
    <t>Mild|High  1.353877   0.094415 14.3397   &lt;2e-16 ***</t>
  </si>
  <si>
    <t xml:space="preserve">formula: ConflSev ~ (1 | L2ID) + logGroupSize + OC_StrWhe + OC_Bicycle +  </t>
  </si>
  <si>
    <t xml:space="preserve">    RTQueue + VehType2_Large + PRCP_01 + PMPeak + PEDCP_ped_SDW +      VEHCP_veh_R + CW_DIST + hhsize_qtmi</t>
  </si>
  <si>
    <t xml:space="preserve"> logit flexible  1633 -1636.82 3301.63 1441(3319) 1.90e-03 1.5e+04</t>
  </si>
  <si>
    <t xml:space="preserve"> L2ID   (Intercept) 0.03468  0.1862  </t>
  </si>
  <si>
    <t xml:space="preserve">logGroupSize       -0.179382   0.107729  -1.665 0.095888 .  </t>
  </si>
  <si>
    <t xml:space="preserve">OC_StrWheTRUE      -1.074249   0.540352  -1.988 0.046806 *  </t>
  </si>
  <si>
    <t>OC_BicycleTRUE      0.756296   0.136026   5.560 2.70e-08 ***</t>
  </si>
  <si>
    <t xml:space="preserve">RTQueue             0.067803   0.030713   2.208 0.027270 *  </t>
  </si>
  <si>
    <t xml:space="preserve">VehType2_LargeTRUE -0.743067   0.260466  -2.853 0.004333 ** </t>
  </si>
  <si>
    <t xml:space="preserve">PRCP_01TRUE        -0.580840   0.347750  -1.670 0.094864 .  </t>
  </si>
  <si>
    <t xml:space="preserve">PMPeakTRUE         -0.318789   0.122403  -2.604 0.009203 ** </t>
  </si>
  <si>
    <t>PEDCP_ped_SDWTRUE   0.513640   0.149728   3.430 0.000603 ***</t>
  </si>
  <si>
    <t>VEHCP_veh_RTRUE    -0.652283   0.129054  -5.054 4.32e-07 ***</t>
  </si>
  <si>
    <t xml:space="preserve">CW_DIST            -0.013095   0.006507  -2.012 0.044173 *  </t>
  </si>
  <si>
    <t xml:space="preserve">hhsize_qtmi        -0.353284   0.137281  -2.573 0.010069 *  </t>
  </si>
  <si>
    <t>Low|Mild   -1.2585     0.4193  -3.001</t>
  </si>
  <si>
    <t>Mild|High   0.2417     0.4195   0.576</t>
  </si>
  <si>
    <t xml:space="preserve">                    Estimate Std. Error z value  Pr(&gt;|z|)    </t>
  </si>
  <si>
    <t xml:space="preserve">Low|Mild           -1.258480   0.419324 -3.0012 0.0026890 ** </t>
  </si>
  <si>
    <t xml:space="preserve">Mild|High           0.241678   0.419532  0.5761 0.5645711    </t>
  </si>
  <si>
    <t xml:space="preserve">logGroupSize       -0.179382   0.107729 -1.6651 0.0958876 .  </t>
  </si>
  <si>
    <t xml:space="preserve">OC_StrWheTRUE      -1.074248   0.540352 -1.9881 0.0468058 *  </t>
  </si>
  <si>
    <t>OC_BicycleTRUE      0.756296   0.136026  5.5599 2.699e-08 ***</t>
  </si>
  <si>
    <t xml:space="preserve">RTQueue             0.067803   0.030713  2.2076 0.0272695 *  </t>
  </si>
  <si>
    <t xml:space="preserve">VehType2_LargeTRUE -0.743067   0.260466 -2.8528 0.0043331 ** </t>
  </si>
  <si>
    <t xml:space="preserve">PRCP_01TRUE        -0.580840   0.347750 -1.6703 0.0948639 .  </t>
  </si>
  <si>
    <t xml:space="preserve">PMPeakTRUE         -0.318789   0.122403 -2.6044 0.0092028 ** </t>
  </si>
  <si>
    <t>PEDCP_ped_SDWTRUE   0.513640   0.149728  3.4305 0.0006025 ***</t>
  </si>
  <si>
    <t>VEHCP_veh_RTRUE    -0.652283   0.129054 -5.0543 4.319e-07 ***</t>
  </si>
  <si>
    <t xml:space="preserve">CW_DIST            -0.013095   0.006507 -2.0124 0.0441728 *  </t>
  </si>
  <si>
    <t xml:space="preserve">hhsize_qtmi        -0.353284   0.137281 -2.5734 0.0100695 *  </t>
  </si>
  <si>
    <t>'log Lik.' -1687.801 (df=3)</t>
  </si>
  <si>
    <t>(Intercept)   -2.39719    0.09196  -26.07   &lt;2e-16 ***</t>
  </si>
  <si>
    <t>(Intercept).1 -2.80266    0.11105  -25.24   &lt;2e-16 ***</t>
  </si>
  <si>
    <t>-REML = -634.45  Scale est. = 1         n = 1633</t>
  </si>
  <si>
    <t>(Intercept)    -2.4300     0.3000  -8.101 5.47e-16 ***</t>
  </si>
  <si>
    <t>(Intercept).1  -2.8519     0.2079 -13.717  &lt; 2e-16 ***</t>
  </si>
  <si>
    <t>s(as.factor(dat3$L2ID))   22.39     32 141.01  &lt; 2e-16 ***</t>
  </si>
  <si>
    <t>s.1(as.factor(dat3$L2ID)) 13.23     32  49.69 6.65e-06 ***</t>
  </si>
  <si>
    <t>Deviance explained = 14.3%</t>
  </si>
  <si>
    <t>-REML = -694.29  Scale est. = 1         n = 1633</t>
  </si>
  <si>
    <t xml:space="preserve">    TEMP_8095 + PEDCP_ped_FDW + PEDCP_ped_SDW + CHANNEL</t>
  </si>
  <si>
    <t>(Intercept)         -3.597982   0.627197  -5.737 9.66e-09 ***</t>
  </si>
  <si>
    <t>CDirApprTRUE        -1.501885   0.269400  -5.575 2.48e-08 ***</t>
  </si>
  <si>
    <t>RTQueue             -0.415995   0.092688  -4.488 7.18e-06 ***</t>
  </si>
  <si>
    <t>PEDCP_ped_SDWTRUE    0.943362   0.268917   3.508 0.000451 ***</t>
  </si>
  <si>
    <t>RT_LNS_2TRUE         3.068723   0.756270   4.058 4.96e-05 ***</t>
  </si>
  <si>
    <t xml:space="preserve">income_000_qtmi      0.025748   0.009147   2.815 0.004880 ** </t>
  </si>
  <si>
    <t>(Intercept).1       -3.918010   0.312098 -12.554  &lt; 2e-16 ***</t>
  </si>
  <si>
    <t xml:space="preserve">Age_ChildTeenTRUE.1  0.902493   0.284267   3.175 0.001499 ** </t>
  </si>
  <si>
    <t>RTQueue.1            0.241222   0.071407   3.378 0.000730 ***</t>
  </si>
  <si>
    <t xml:space="preserve">TEMP_8095TRUE.1     -1.659871   0.751995  -2.207 0.027294 *  </t>
  </si>
  <si>
    <t xml:space="preserve">PEDCP_ped_FDWTRUE.1  0.583524   0.284566   2.051 0.040308 *  </t>
  </si>
  <si>
    <t xml:space="preserve">PEDCP_ped_SDWTRUE.1  0.625433   0.361018   1.732 0.083200 .  </t>
  </si>
  <si>
    <t>CHANNELTRUE.1        1.491772   0.441544   3.379 0.000729 ***</t>
  </si>
  <si>
    <t>s(as.factor(dat3$L2ID))   15.251     30  77.51  &lt;2e-16 ***</t>
  </si>
  <si>
    <t xml:space="preserve">s.1(as.factor(dat3$L2ID))  6.913     31  12.04  0.0293 *  </t>
  </si>
  <si>
    <t>Deviance explained = 20.2%</t>
  </si>
  <si>
    <t>-REML = -755.32  Scale est. = 1         n = 1633</t>
  </si>
  <si>
    <t>1 s(as.factor(dat3$L2ID))      0.793   0.891    0.589     1.35</t>
  </si>
  <si>
    <t>2 s.1(as.factor(dat3$L2ID))    0.211   0.460    0.182     1.16</t>
  </si>
  <si>
    <t>&gt; getLLmnl(mod01); getLLmnl(mod02); getLLmnl(mod03);</t>
  </si>
  <si>
    <t>[1] -780.7988</t>
  </si>
  <si>
    <t>[1] -669.459</t>
  </si>
  <si>
    <t>[1] -622.8318</t>
  </si>
  <si>
    <t xml:space="preserve">(Intercept)   -0.14578    0.05089  -2.865  0.00417 ** </t>
  </si>
  <si>
    <t>(Intercept).1 -2.34301    0.11705 -20.017  &lt; 2e-16 ***</t>
  </si>
  <si>
    <t>Deviance explained = -1.63e-14%</t>
  </si>
  <si>
    <t>-REML = 561.95  Scale est. = 1         n = 1633</t>
  </si>
  <si>
    <t xml:space="preserve">(Intercept)   -0.05579    0.19886  -0.281    0.779    </t>
  </si>
  <si>
    <t>(Intercept).1 -3.16356    0.40943  -7.727  1.1e-14 ***</t>
  </si>
  <si>
    <t>s(as.factor(dat4$L2ID))   24.75     32  738.4  &lt; 2e-16 ***</t>
  </si>
  <si>
    <t>s.1(as.factor(dat4$L2ID)) 16.34     32  318.9 6.68e-07 ***</t>
  </si>
  <si>
    <t>Deviance explained = 16.8%</t>
  </si>
  <si>
    <t>-REML = 393.88  Scale est. = 1         n = 1633</t>
  </si>
  <si>
    <t xml:space="preserve">ReactDrv0 ~ s(as.factor(dat4$L2ID), bs = "re") + OC_StrWhe + </t>
  </si>
  <si>
    <t xml:space="preserve">    CDirAppr + RTQueue + VEHCP_veh_R + REC_LNS_1 + AADT1000</t>
  </si>
  <si>
    <t xml:space="preserve">~s(as.factor(dat4$L2ID), bs = "re") + OC_StrWhe + CDirAppr + </t>
  </si>
  <si>
    <t xml:space="preserve">    TEMP_6580 + TOD2_1805 + PEDCP_ped_SDW</t>
  </si>
  <si>
    <t xml:space="preserve">(Intercept)         -0.572146   0.326790  -1.751  0.07998 .  </t>
  </si>
  <si>
    <t xml:space="preserve">OC_StrWheTRUE        2.102509   0.798254   2.634  0.00844 ** </t>
  </si>
  <si>
    <t xml:space="preserve">CDirApprTRUE         0.271417   0.118992   2.281  0.02255 *  </t>
  </si>
  <si>
    <t xml:space="preserve">RTQueue              0.075295   0.038164   1.973  0.04850 *  </t>
  </si>
  <si>
    <t xml:space="preserve">VEHCP_veh_RTRUE      0.310660   0.145389   2.137  0.03262 *  </t>
  </si>
  <si>
    <t xml:space="preserve">REC_LNS_1TRUE       -0.877459   0.487982  -1.798  0.07215 .  </t>
  </si>
  <si>
    <t xml:space="preserve">AADT1000             0.014474   0.009044   1.600  0.10950    </t>
  </si>
  <si>
    <t>(Intercept).1       -3.922923   0.513197  -7.644  2.1e-14 ***</t>
  </si>
  <si>
    <t xml:space="preserve">OC_StrWheTRUE.1      2.590840   1.334566   1.941  0.05222 .  </t>
  </si>
  <si>
    <t xml:space="preserve">CDirApprTRUE.1       0.710585   0.269540   2.636  0.00838 ** </t>
  </si>
  <si>
    <t xml:space="preserve">TEMP_6580TRUE.1      1.086359   0.445276   2.440  0.01470 *  </t>
  </si>
  <si>
    <t xml:space="preserve">TOD2_1805TRUE.1     -1.457783   0.623773  -2.337  0.01944 *  </t>
  </si>
  <si>
    <t xml:space="preserve">PEDCP_ped_SDWTRUE.1  0.733525   0.314147   2.335  0.01954 *  </t>
  </si>
  <si>
    <t>s(as.factor(dat4$L2ID))   22.32     30  397.1  &lt;2e-16 ***</t>
  </si>
  <si>
    <t>s.1(as.factor(dat4$L2ID)) 16.89     32  204.4  &lt;2e-16 ***</t>
  </si>
  <si>
    <t>Deviance explained = 18.6%</t>
  </si>
  <si>
    <t>-REML = 373.18  Scale est. = 1         n = 1633</t>
  </si>
  <si>
    <t>1 s(as.factor(dat4$L2ID))      0.873   0.934    0.670     1.30</t>
  </si>
  <si>
    <t>2 s.1(as.factor(dat4$L2ID))    3.67    1.92     1.24      2.95</t>
  </si>
  <si>
    <t>[1] -1391.642</t>
  </si>
  <si>
    <t>[1] -1158.264</t>
  </si>
  <si>
    <t>[1] -1132.732</t>
  </si>
  <si>
    <t xml:space="preserve">-0.2364  -0.2364  -0.2364  -0.2364   2.6801  </t>
  </si>
  <si>
    <t>(Intercept)  -3.5636     0.1512  -23.57   &lt;2e-16 ***</t>
  </si>
  <si>
    <t xml:space="preserve">    Null deviance: 411.98  on 1632  degrees of freedom</t>
  </si>
  <si>
    <t>Residual deviance: 411.98  on 1632  degrees of freedom</t>
  </si>
  <si>
    <t>AIC: 413.98</t>
  </si>
  <si>
    <t xml:space="preserve">   365.7    376.5   -180.9    361.7     1631 </t>
  </si>
  <si>
    <t xml:space="preserve">-0.8197 -0.1569 -0.1008 -0.0744 10.4189 </t>
  </si>
  <si>
    <t xml:space="preserve"> L2ID   (Intercept) 4.974    2.23    </t>
  </si>
  <si>
    <t>(Intercept)  -4.3492     0.5983  -7.269 3.63e-13 ***</t>
  </si>
  <si>
    <t>Formula: CrossAway ~ (1 | L2ID) + OC_Bicycle + PEDCP_ped_FDW + PEDCP_ped_SDW +      RTNotSig</t>
  </si>
  <si>
    <t xml:space="preserve">   331.9    364.3   -159.9    319.9     1627 </t>
  </si>
  <si>
    <t xml:space="preserve">-0.8619 -0.1503 -0.0827 -0.0517 11.8183 </t>
  </si>
  <si>
    <t xml:space="preserve"> L2ID   (Intercept) 2.111    1.453   </t>
  </si>
  <si>
    <t>(Intercept)        -4.9287     0.5430  -9.076  &lt; 2e-16 ***</t>
  </si>
  <si>
    <t xml:space="preserve">OC_BicycleTRUE      1.1492     0.4002   2.871 0.004088 ** </t>
  </si>
  <si>
    <t xml:space="preserve">PEDCP_ped_FDWTRUE  -1.3739     0.8102  -1.696 0.089930 .  </t>
  </si>
  <si>
    <t>PEDCP_ped_SDWTRUE   1.6067     0.4765   3.372 0.000747 ***</t>
  </si>
  <si>
    <t xml:space="preserve">RTNotSigTRUE        2.4986     0.9552   2.616 0.008900 ** </t>
  </si>
  <si>
    <t xml:space="preserve">            (Intr) OC_BTR PEDCP__F PEDCP__S</t>
  </si>
  <si>
    <t xml:space="preserve">OC_BcycTRUE -0.147                         </t>
  </si>
  <si>
    <t xml:space="preserve">PEDCP__FDWT -0.264  0.028                  </t>
  </si>
  <si>
    <t xml:space="preserve">PEDCP__SDWT -0.466 -0.016  0.367           </t>
  </si>
  <si>
    <t xml:space="preserve">RTNotSgTRUE -0.510 -0.020  0.152    0.272  </t>
  </si>
  <si>
    <t>'log Lik.' -180.8678 (df=2)</t>
  </si>
  <si>
    <t>(Intercept)   -1.25131    0.06603  -18.95   &lt;2e-16 ***</t>
  </si>
  <si>
    <t>(Intercept).1 -1.21144    0.06502  -18.63   &lt;2e-16 ***</t>
  </si>
  <si>
    <t>Deviance explained = -1.52e-14%</t>
  </si>
  <si>
    <t>-REML = 464.69  Scale est. = 1         n = 1633</t>
  </si>
  <si>
    <t>(Intercept)    -1.2693     0.1382  -9.183  &lt; 2e-16 ***</t>
  </si>
  <si>
    <t>(Intercept).1  -1.7505     0.2155  -8.121 4.61e-16 ***</t>
  </si>
  <si>
    <t>s(as.factor(dat6$L2ID))   16.89     32  196.4  &lt;2e-16 ***</t>
  </si>
  <si>
    <t>s.1(as.factor(dat6$L2ID)) 19.96     32  145.6  &lt;2e-16 ***</t>
  </si>
  <si>
    <t>Deviance explained = 8.27%</t>
  </si>
  <si>
    <t>-REML = 395.21  Scale est. = 1         n = 1633</t>
  </si>
  <si>
    <t xml:space="preserve">Loc_Stop0 ~ s(as.factor(dat6$L2ID), bs = "re") + logGroupSize + </t>
  </si>
  <si>
    <t xml:space="preserve">    CWNum1 + RTQueue + VehType2_Large + TEMP_5065 + VEHCP_veh_R + </t>
  </si>
  <si>
    <t xml:space="preserve">    CURB_RAD + per_com_qtmi</t>
  </si>
  <si>
    <t xml:space="preserve">    TOD2_1805 + VEHCP_veh_R + OnRamp + popden_000_qtmi</t>
  </si>
  <si>
    <t xml:space="preserve">(Intercept)          -0.812221   0.506668  -1.603 0.108921    </t>
  </si>
  <si>
    <t xml:space="preserve">logGroupSize          0.210841   0.129937   1.623 0.104666    </t>
  </si>
  <si>
    <t xml:space="preserve">CWNum1TRUE            0.648504   0.239476   2.708 0.006769 ** </t>
  </si>
  <si>
    <t>RTQueue               0.322264   0.049269   6.541 6.11e-11 ***</t>
  </si>
  <si>
    <t xml:space="preserve">VehType2_LargeTRUE    0.767274   0.321212   2.389 0.016909 *  </t>
  </si>
  <si>
    <t xml:space="preserve">TEMP_5065TRUE        -0.385486   0.223449  -1.725 0.084499 .  </t>
  </si>
  <si>
    <t xml:space="preserve">VEHCP_veh_RTRUE       0.669916   0.220064   3.044 0.002333 ** </t>
  </si>
  <si>
    <t xml:space="preserve">CURB_RAD             -0.018078   0.008297  -2.179 0.029337 *  </t>
  </si>
  <si>
    <t xml:space="preserve">per_com_qtmi         -0.019617   0.009167  -2.140 0.032358 *  </t>
  </si>
  <si>
    <t>(Intercept).1        -3.664640   0.487002  -7.525 5.28e-14 ***</t>
  </si>
  <si>
    <t>CDirApprTRUE.1        0.535411   0.140682   3.806 0.000141 ***</t>
  </si>
  <si>
    <t>RTQueue.1             0.288416   0.046841   6.157 7.40e-10 ***</t>
  </si>
  <si>
    <t xml:space="preserve">VehType2_LargeTRUE.1  0.612804   0.353789   1.732 0.083253 .  </t>
  </si>
  <si>
    <t xml:space="preserve">TOD2_1805TRUE.1      -0.468938   0.217697  -2.154 0.031234 *  </t>
  </si>
  <si>
    <t>VEHCP_veh_RTRUE.1     0.975883   0.178467   5.468 4.55e-08 ***</t>
  </si>
  <si>
    <t xml:space="preserve">OnRampTRUE.1         -1.525505   0.765186  -1.994 0.046192 *  </t>
  </si>
  <si>
    <t xml:space="preserve">popden_000_qtmi.1     0.226194   0.077216   2.929 0.003396 ** </t>
  </si>
  <si>
    <t>s(as.factor(dat6$L2ID))   15.82     30  68.22  &lt;2e-16 ***</t>
  </si>
  <si>
    <t>s.1(as.factor(dat6$L2ID)) 14.97     30  97.48  &lt;2e-16 ***</t>
  </si>
  <si>
    <t>Deviance explained = 13.4%</t>
  </si>
  <si>
    <t>-REML = 331.14  Scale est. = 1         n = 1633</t>
  </si>
  <si>
    <t>1 s(as.factor(dat6$L2ID))      0.407   0.638    0.411    0.993</t>
  </si>
  <si>
    <t xml:space="preserve">2 s.1(as.factor(dat6$L2ID))    0.593   0.770    0.493    1.20 </t>
  </si>
  <si>
    <t>[1] -1492.047</t>
  </si>
  <si>
    <t>[1] -1368.646</t>
  </si>
  <si>
    <t>[1] -1292.574</t>
  </si>
  <si>
    <t>PMPeakTRUE</t>
  </si>
  <si>
    <t>Gender_FemaleTRUE</t>
  </si>
  <si>
    <t>TEMP_5065TRUE</t>
  </si>
  <si>
    <t>PRCP_01TRUE</t>
  </si>
  <si>
    <t>TEMP_8095TRUE.1</t>
  </si>
  <si>
    <t>PEDCP_ped_FDWTRUE.1</t>
  </si>
  <si>
    <t>TEMP_6580TRUE.1</t>
  </si>
  <si>
    <t>TOD2_1805TRUE.1</t>
  </si>
  <si>
    <t>Gender: Female</t>
  </si>
  <si>
    <t>Natural log of group size (# people)</t>
  </si>
  <si>
    <t>Time-of-day: PM peak hours (16:00–17:59)</t>
  </si>
  <si>
    <t>Temperature: 50–64°F</t>
  </si>
  <si>
    <t>Hourly precipitation: 0.01in or more</t>
  </si>
  <si>
    <t>Temperature: 80°F or more</t>
  </si>
  <si>
    <t>Temperature: 65–79°F</t>
  </si>
  <si>
    <t>Time-of-day: Evening/overnight (18:00–05:59)</t>
  </si>
  <si>
    <t>log Lik.' -3675.633 (df=2)</t>
  </si>
  <si>
    <t>log Lik.' -3623.959 (df=12)</t>
  </si>
  <si>
    <t>Intercept (SD = 0.375)</t>
  </si>
  <si>
    <t xml:space="preserve">N (level 1) = 1,633; N (level 2) = 33. </t>
  </si>
  <si>
    <t xml:space="preserve">LL (model) = -3,624.0; LL (intercept-only) = -3,675.6; McFadden's pseudo-R2 = 0.014. </t>
  </si>
  <si>
    <t>Intercept (SD = 0.104)</t>
  </si>
  <si>
    <t xml:space="preserve">N (level 1) = 625; N (level 2) = 33. </t>
  </si>
  <si>
    <t>log Lik.' -1417.427 (df=2)</t>
  </si>
  <si>
    <t>log Lik.' -1378.507 (df=10)</t>
  </si>
  <si>
    <t xml:space="preserve">LL (model) = -1,378.5; LL (intercept-only) = -1,417.4; McFadden's pseudo-R2 = 0.027. </t>
  </si>
  <si>
    <t>log Lik.' -2171.189 (df=2)</t>
  </si>
  <si>
    <t>log Lik.' -2112.09 (df=11)</t>
  </si>
  <si>
    <t xml:space="preserve">N (level 1) = 998; N (level 2) = 31. </t>
  </si>
  <si>
    <t xml:space="preserve">LL (model) = -2,112.1; LL (intercept-only) = -2,171.2; McFadden's pseudo-R2 = 0.027. </t>
  </si>
  <si>
    <t>log Lik.' -1697.014 (df=2)</t>
  </si>
  <si>
    <t>log Lik.' -1636.816 (df=14)</t>
  </si>
  <si>
    <t xml:space="preserve">N (level 1) = 1,633; N (level 2) = 33. Intercept SD = 0.186. </t>
  </si>
  <si>
    <t xml:space="preserve">LL (model) = -1,636.8; LL (intercept-only) = -1,697.0; McFadden's pseudo-R2 = 0.035. </t>
  </si>
  <si>
    <t xml:space="preserve">LL (model) = -622.8; LL (intercept-only) = -780.8; McFadden's pseudo-R2 = 0.202. </t>
  </si>
  <si>
    <t>Intercept (SD = 0.891)</t>
  </si>
  <si>
    <t>Intercept (SD = 0.460)</t>
  </si>
  <si>
    <t>Intercept (SD = 0.934)</t>
  </si>
  <si>
    <t>Intercept (SD = 1.92)</t>
  </si>
  <si>
    <t xml:space="preserve">LL (model) = -1,132.7; LL (intercept-only) = -1,391.6; McFadden's pseudo-R2 = 0.186. </t>
  </si>
  <si>
    <t>log Lik.' -205.9922 (df=1)</t>
  </si>
  <si>
    <t>log Lik.' -159.9406 (df=6)</t>
  </si>
  <si>
    <t xml:space="preserve">LL (model) = -159.9; LL (intercept-only) = -206.0; McFadden's pseudo-R2 = 0.224. </t>
  </si>
  <si>
    <t>Intercept (SD = 1.453)</t>
  </si>
  <si>
    <t xml:space="preserve">LL (model) = -1,292.6; LL (intercept-only) = -1,492.0; McFadden's pseudo-R2 = 0.134. </t>
  </si>
  <si>
    <t>Intercept (SD = 0.638)</t>
  </si>
  <si>
    <t>Intercept (SD = 0.770)</t>
  </si>
  <si>
    <t>Intercept (SD = 0.632)</t>
  </si>
  <si>
    <t>pseudo R2</t>
  </si>
  <si>
    <t>model LL</t>
  </si>
  <si>
    <t>int-only LL</t>
  </si>
  <si>
    <t>sec change in PoET, if +12 ft crosswalk offset distance</t>
  </si>
  <si>
    <t>sec change in ET, if 2x group size</t>
  </si>
  <si>
    <t>sec change in ET, if +6 vehicles in RT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</si>
</sst>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/>
    <xf numFmtId="0" fontId="0" fillId="0" borderId="0" xfId="0" quotePrefix="1" applyAlignment="1">
      <alignment horizontal="left" vertical="center"/>
    </xf>
    <xf numFmtId="0" fontId="2" fillId="0" borderId="2" xfId="0" applyFont="1" applyFill="1" applyBorder="1"/>
    <xf numFmtId="164" fontId="2" fillId="0" borderId="2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center"/>
    </xf>
    <xf numFmtId="164" fontId="1" fillId="0" borderId="0" xfId="0" quotePrefix="1" applyNumberFormat="1" applyFont="1" applyFill="1" applyAlignment="1">
      <alignment horizontal="center"/>
    </xf>
    <xf numFmtId="0" fontId="1" fillId="0" borderId="0" xfId="0" applyFont="1" applyFill="1"/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164" fontId="1" fillId="0" borderId="0" xfId="0" applyNumberFormat="1" applyFont="1" applyFill="1"/>
    <xf numFmtId="1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0" fontId="1" fillId="0" borderId="1" xfId="0" applyFont="1" applyFill="1" applyBorder="1"/>
    <xf numFmtId="1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884C-E656-4580-9B6E-22A54ABFED82}">
  <dimension ref="A1:BS71"/>
  <sheetViews>
    <sheetView zoomScale="55" zoomScaleNormal="55" workbookViewId="0"/>
  </sheetViews>
  <sheetFormatPr defaultRowHeight="15" x14ac:dyDescent="0.25"/>
  <cols>
    <col min="1" max="1" width="17.85546875" bestFit="1" customWidth="1"/>
    <col min="2" max="71" width="6.7109375" customWidth="1"/>
  </cols>
  <sheetData>
    <row r="1" spans="1:71" x14ac:dyDescent="0.25">
      <c r="B1" t="s">
        <v>75</v>
      </c>
      <c r="C1" t="s">
        <v>232</v>
      </c>
      <c r="D1" t="s">
        <v>92</v>
      </c>
      <c r="E1" t="s">
        <v>93</v>
      </c>
      <c r="F1" t="s">
        <v>94</v>
      </c>
      <c r="G1" t="s">
        <v>95</v>
      </c>
      <c r="H1" t="s">
        <v>76</v>
      </c>
      <c r="I1" t="s">
        <v>96</v>
      </c>
      <c r="J1" t="s">
        <v>77</v>
      </c>
      <c r="K1" t="s">
        <v>97</v>
      </c>
      <c r="L1" t="s">
        <v>98</v>
      </c>
      <c r="M1" t="s">
        <v>99</v>
      </c>
      <c r="N1" t="s">
        <v>78</v>
      </c>
      <c r="O1" t="s">
        <v>100</v>
      </c>
      <c r="P1" t="s">
        <v>79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238</v>
      </c>
      <c r="W1" t="s">
        <v>239</v>
      </c>
      <c r="X1" t="s">
        <v>240</v>
      </c>
      <c r="Y1" t="s">
        <v>241</v>
      </c>
      <c r="Z1" t="s">
        <v>242</v>
      </c>
      <c r="AA1" t="s">
        <v>243</v>
      </c>
      <c r="AB1" t="s">
        <v>101</v>
      </c>
      <c r="AC1" t="s">
        <v>80</v>
      </c>
      <c r="AD1" t="s">
        <v>102</v>
      </c>
      <c r="AE1" t="s">
        <v>81</v>
      </c>
      <c r="AF1" t="s">
        <v>103</v>
      </c>
      <c r="AG1" t="s">
        <v>82</v>
      </c>
      <c r="AH1" t="s">
        <v>104</v>
      </c>
      <c r="AI1" t="s">
        <v>105</v>
      </c>
      <c r="AJ1" t="s">
        <v>107</v>
      </c>
      <c r="AK1" t="s">
        <v>106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244</v>
      </c>
      <c r="AY1" t="s">
        <v>120</v>
      </c>
      <c r="AZ1" t="s">
        <v>245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83</v>
      </c>
    </row>
    <row r="2" spans="1:71" x14ac:dyDescent="0.25">
      <c r="A2" t="s">
        <v>75</v>
      </c>
      <c r="B2" s="3">
        <v>1</v>
      </c>
      <c r="C2" s="3">
        <v>0.74013971045307203</v>
      </c>
      <c r="D2" s="3">
        <v>0.245644986188332</v>
      </c>
      <c r="E2" s="3">
        <v>0.19304863437838901</v>
      </c>
      <c r="F2" s="3">
        <v>-4.67911493090305E-2</v>
      </c>
      <c r="G2" s="3">
        <v>-2.31756115288979E-2</v>
      </c>
      <c r="H2" s="3">
        <v>-7.37605441683639E-3</v>
      </c>
      <c r="I2" s="3">
        <v>-2.8661001525175998E-2</v>
      </c>
      <c r="J2" s="3">
        <v>-5.3291710980623498E-2</v>
      </c>
      <c r="K2" s="3">
        <v>0.45817466643965998</v>
      </c>
      <c r="L2" s="3">
        <v>-4.0584512537350702E-2</v>
      </c>
      <c r="M2" s="3">
        <v>3.2098766491987202E-2</v>
      </c>
      <c r="N2" s="3">
        <v>2.4718605412244202E-2</v>
      </c>
      <c r="O2" s="3">
        <v>1.3629527156395699E-3</v>
      </c>
      <c r="P2" s="3">
        <v>8.0656884551918107E-2</v>
      </c>
      <c r="Q2" s="3">
        <v>-2.23540958947775E-2</v>
      </c>
      <c r="R2" s="3">
        <v>-0.10112029520449101</v>
      </c>
      <c r="S2" s="3">
        <v>-4.8809587405156597E-2</v>
      </c>
      <c r="T2" s="3">
        <v>-7.2323771513586196E-2</v>
      </c>
      <c r="U2" s="3">
        <v>-4.0204983054250597E-2</v>
      </c>
      <c r="V2" s="3">
        <v>-6.5063565813121005E-2</v>
      </c>
      <c r="W2" s="3" t="s">
        <v>139</v>
      </c>
      <c r="X2" s="3">
        <v>5.2456496394212897E-2</v>
      </c>
      <c r="Y2" s="3">
        <v>-2.5863922936420002E-2</v>
      </c>
      <c r="Z2" s="3">
        <v>0.14120362958558699</v>
      </c>
      <c r="AA2" s="3">
        <v>-4.4762589147523103E-2</v>
      </c>
      <c r="AB2" s="3">
        <v>2.9707324158536601E-2</v>
      </c>
      <c r="AC2" s="3">
        <v>4.99715513651285E-2</v>
      </c>
      <c r="AD2" s="3">
        <v>1.5850575517179499E-2</v>
      </c>
      <c r="AE2" s="3">
        <v>-3.3380045322852901E-2</v>
      </c>
      <c r="AF2" s="3">
        <v>-0.10763992799387501</v>
      </c>
      <c r="AG2" s="3">
        <v>-7.1377601442632901E-2</v>
      </c>
      <c r="AH2" s="3">
        <v>-1.04069795910773E-2</v>
      </c>
      <c r="AI2" s="3">
        <v>-6.7358072771655994E-2</v>
      </c>
      <c r="AJ2" s="3">
        <v>-9.4609566281120897E-2</v>
      </c>
      <c r="AK2" s="3">
        <v>-7.0617147057915001E-3</v>
      </c>
      <c r="AL2" s="3">
        <v>0.20334388069786899</v>
      </c>
      <c r="AM2" s="3">
        <v>-4.0106369727321099E-3</v>
      </c>
      <c r="AN2" s="3">
        <v>-6.0101587221919703E-2</v>
      </c>
      <c r="AO2" s="3">
        <v>-2.04388319465128E-2</v>
      </c>
      <c r="AP2" s="3">
        <v>-5.7199324751007398E-2</v>
      </c>
      <c r="AQ2" s="3">
        <v>-3.8025062458534202E-2</v>
      </c>
      <c r="AR2" s="3">
        <v>-3.5226973961767799E-2</v>
      </c>
      <c r="AS2" s="3" t="s">
        <v>139</v>
      </c>
      <c r="AT2" s="3" t="s">
        <v>139</v>
      </c>
      <c r="AU2" s="3" t="s">
        <v>139</v>
      </c>
      <c r="AV2" s="3">
        <v>0.20392553431031299</v>
      </c>
      <c r="AW2" s="3">
        <v>5.5999942925330699E-4</v>
      </c>
      <c r="AX2" s="3">
        <v>4.2521893919554098E-2</v>
      </c>
      <c r="AY2" s="3">
        <v>-5.0242658045647398E-2</v>
      </c>
      <c r="AZ2" s="3">
        <v>-6.7419509081575194E-2</v>
      </c>
      <c r="BA2" s="3">
        <v>-3.1350121715323899E-2</v>
      </c>
      <c r="BB2" s="3">
        <v>-4.7577830822790101E-2</v>
      </c>
      <c r="BC2" s="3">
        <v>-1.6749578394299702E-2</v>
      </c>
      <c r="BD2" s="3">
        <v>1.9131391654338602E-2</v>
      </c>
      <c r="BE2" s="3">
        <v>-6.3788599873754598E-2</v>
      </c>
      <c r="BF2" s="3">
        <v>0.15558203272132801</v>
      </c>
      <c r="BG2" s="3">
        <v>-0.118382940105936</v>
      </c>
      <c r="BH2" s="3">
        <v>-4.8739409435662302E-2</v>
      </c>
      <c r="BI2" s="3">
        <v>-4.2678265093701498E-2</v>
      </c>
      <c r="BJ2" s="3">
        <v>8.6736997247328307E-2</v>
      </c>
      <c r="BK2" s="3">
        <v>-9.7753066787470005E-2</v>
      </c>
      <c r="BL2" s="3">
        <v>3.7996092218299998E-2</v>
      </c>
      <c r="BM2" s="3">
        <v>8.6469713791237302E-2</v>
      </c>
      <c r="BN2" s="3">
        <v>0.202054032321871</v>
      </c>
      <c r="BO2" s="3">
        <v>0.233876157097614</v>
      </c>
      <c r="BP2" s="3">
        <v>-4.0699940925631499E-2</v>
      </c>
      <c r="BQ2" s="3">
        <v>0.17735818576430001</v>
      </c>
      <c r="BR2" s="3">
        <v>-3.3599164516116997E-2</v>
      </c>
      <c r="BS2" s="3">
        <v>5.0243551058885998E-2</v>
      </c>
    </row>
    <row r="3" spans="1:71" x14ac:dyDescent="0.25">
      <c r="A3" t="s">
        <v>232</v>
      </c>
      <c r="B3" s="3">
        <v>0.74013971045307203</v>
      </c>
      <c r="C3" s="3">
        <v>1</v>
      </c>
      <c r="D3" s="3">
        <v>0.388402085988096</v>
      </c>
      <c r="E3" s="3">
        <v>0.34801774650824902</v>
      </c>
      <c r="F3" s="3">
        <v>-5.88650497246943E-2</v>
      </c>
      <c r="G3" s="3">
        <v>-4.5801665269690699E-2</v>
      </c>
      <c r="H3" s="3">
        <v>1.58893347231494E-3</v>
      </c>
      <c r="I3" s="3">
        <v>-4.53940805867779E-2</v>
      </c>
      <c r="J3" s="3">
        <v>-0.10628587702324201</v>
      </c>
      <c r="K3" s="3">
        <v>0.56271799685915902</v>
      </c>
      <c r="L3" s="3">
        <v>-1.6866343373503501E-2</v>
      </c>
      <c r="M3" s="3">
        <v>2.9950885816640901E-2</v>
      </c>
      <c r="N3" s="3">
        <v>1.8187698440178899E-2</v>
      </c>
      <c r="O3" s="3">
        <v>-1.5740571025702602E-2</v>
      </c>
      <c r="P3" s="3">
        <v>7.9846472347446407E-2</v>
      </c>
      <c r="Q3" s="3">
        <v>-4.8631975040685997E-2</v>
      </c>
      <c r="R3" s="3">
        <v>-0.142934514523197</v>
      </c>
      <c r="S3" s="3">
        <v>-3.98532976030362E-2</v>
      </c>
      <c r="T3" s="3">
        <v>-0.101671716664523</v>
      </c>
      <c r="U3" s="3">
        <v>-6.4309435514726801E-2</v>
      </c>
      <c r="V3" s="3">
        <v>-7.3326002594896397E-2</v>
      </c>
      <c r="W3" s="3" t="s">
        <v>139</v>
      </c>
      <c r="X3" s="3">
        <v>6.7758880723886403E-2</v>
      </c>
      <c r="Y3" s="3">
        <v>1.6267287526873501E-2</v>
      </c>
      <c r="Z3" s="3">
        <v>0.16698719706439799</v>
      </c>
      <c r="AA3" s="3">
        <v>-3.9980271292649097E-2</v>
      </c>
      <c r="AB3" s="3">
        <v>5.1147482166210602E-2</v>
      </c>
      <c r="AC3" s="3">
        <v>2.07851028773069E-2</v>
      </c>
      <c r="AD3" s="3">
        <v>2.85052525096482E-2</v>
      </c>
      <c r="AE3" s="3">
        <v>-2.3273076424495099E-2</v>
      </c>
      <c r="AF3" s="3">
        <v>-0.183272278305494</v>
      </c>
      <c r="AG3" s="3">
        <v>-5.607341240614E-2</v>
      </c>
      <c r="AH3" s="3">
        <v>2.2512251098035101E-2</v>
      </c>
      <c r="AI3" s="3">
        <v>-0.131268098155673</v>
      </c>
      <c r="AJ3" s="3">
        <v>-0.17323910108534199</v>
      </c>
      <c r="AK3" s="3">
        <v>6.1099886240911498E-2</v>
      </c>
      <c r="AL3" s="3">
        <v>0.21875346626391201</v>
      </c>
      <c r="AM3" s="3">
        <v>-9.8368807075246093E-3</v>
      </c>
      <c r="AN3" s="3">
        <v>-4.8425093977892998E-2</v>
      </c>
      <c r="AO3" s="3">
        <v>-3.7898863650633503E-2</v>
      </c>
      <c r="AP3" s="3">
        <v>-0.10587620109601301</v>
      </c>
      <c r="AQ3" s="3">
        <v>-5.0231889146381097E-2</v>
      </c>
      <c r="AR3" s="3">
        <v>-3.0127606672616301E-2</v>
      </c>
      <c r="AS3" s="3" t="s">
        <v>139</v>
      </c>
      <c r="AT3" s="3" t="s">
        <v>139</v>
      </c>
      <c r="AU3" s="3" t="s">
        <v>139</v>
      </c>
      <c r="AV3" s="3">
        <v>0.24666938891839499</v>
      </c>
      <c r="AW3" s="3">
        <v>4.9657533220077502E-2</v>
      </c>
      <c r="AX3" s="3">
        <v>8.3661915017262403E-2</v>
      </c>
      <c r="AY3" s="3">
        <v>-9.9318056253248896E-2</v>
      </c>
      <c r="AZ3" s="3">
        <v>-0.14993032213765101</v>
      </c>
      <c r="BA3" s="3">
        <v>-3.5691674516077798E-2</v>
      </c>
      <c r="BB3" s="3">
        <v>-9.1377197942462698E-2</v>
      </c>
      <c r="BC3" s="3">
        <v>-1.19762681995422E-2</v>
      </c>
      <c r="BD3" s="3">
        <v>8.1459192386125104E-2</v>
      </c>
      <c r="BE3" s="3">
        <v>-4.15919130847539E-2</v>
      </c>
      <c r="BF3" s="3">
        <v>0.23340239938159801</v>
      </c>
      <c r="BG3" s="3">
        <v>-0.17007693603228</v>
      </c>
      <c r="BH3" s="3">
        <v>-9.7433237361736105E-2</v>
      </c>
      <c r="BI3" s="3">
        <v>-1.3073773276342999E-2</v>
      </c>
      <c r="BJ3" s="3">
        <v>0.123845849994763</v>
      </c>
      <c r="BK3" s="3">
        <v>-0.115729847346421</v>
      </c>
      <c r="BL3" s="3">
        <v>5.0541556208779002E-2</v>
      </c>
      <c r="BM3" s="3">
        <v>0.100423411893139</v>
      </c>
      <c r="BN3" s="3">
        <v>0.33238625445783199</v>
      </c>
      <c r="BO3" s="3">
        <v>0.26611008712735001</v>
      </c>
      <c r="BP3" s="3">
        <v>-1.5071336508487699E-2</v>
      </c>
      <c r="BQ3" s="3">
        <v>0.24399827114683201</v>
      </c>
      <c r="BR3" s="3">
        <v>-5.1758895068346598E-2</v>
      </c>
      <c r="BS3" s="3">
        <v>8.6145169264294094E-2</v>
      </c>
    </row>
    <row r="4" spans="1:71" x14ac:dyDescent="0.25">
      <c r="A4" t="s">
        <v>92</v>
      </c>
      <c r="B4" s="3">
        <v>0.245644986188332</v>
      </c>
      <c r="C4" s="3">
        <v>0.388402085988096</v>
      </c>
      <c r="D4" s="3">
        <v>1</v>
      </c>
      <c r="E4" s="3">
        <v>0.18620400042791799</v>
      </c>
      <c r="F4" s="3">
        <v>-0.17009320520016899</v>
      </c>
      <c r="G4" s="3">
        <v>-6.8532697453327907E-2</v>
      </c>
      <c r="H4" s="3">
        <v>-4.67733905966667E-2</v>
      </c>
      <c r="I4" s="3">
        <v>6.8156918504312006E-2</v>
      </c>
      <c r="J4" s="3">
        <v>-0.104956384935552</v>
      </c>
      <c r="K4" s="3">
        <v>0.32001309838376202</v>
      </c>
      <c r="L4" s="3">
        <v>-1.1126200365837099E-2</v>
      </c>
      <c r="M4" s="3">
        <v>0.110494639074942</v>
      </c>
      <c r="N4" s="3">
        <v>1.55583936891018E-2</v>
      </c>
      <c r="O4" s="3">
        <v>2.1681963579567198E-2</v>
      </c>
      <c r="P4" s="3">
        <v>1.15173390244448E-2</v>
      </c>
      <c r="Q4" s="3">
        <v>-3.9646493887711E-2</v>
      </c>
      <c r="R4" s="3">
        <v>-9.7259212935034603E-2</v>
      </c>
      <c r="S4" s="3">
        <v>-3.8057439135476198E-2</v>
      </c>
      <c r="T4" s="3">
        <v>-0.103152605313198</v>
      </c>
      <c r="U4" s="3">
        <v>-4.6678060897905702E-2</v>
      </c>
      <c r="V4" s="3">
        <v>-0.10418535398793501</v>
      </c>
      <c r="W4" s="3" t="s">
        <v>139</v>
      </c>
      <c r="X4" s="3">
        <v>8.5372939491698302E-2</v>
      </c>
      <c r="Y4" s="3">
        <v>-4.7385372101705098E-2</v>
      </c>
      <c r="Z4" s="3">
        <v>0.19020609604307401</v>
      </c>
      <c r="AA4" s="3">
        <v>-5.8331044210672603E-2</v>
      </c>
      <c r="AB4" s="3">
        <v>2.5282866560980399E-2</v>
      </c>
      <c r="AC4" s="3">
        <v>5.2885365461851797E-2</v>
      </c>
      <c r="AD4" s="3">
        <v>8.5407801074101994E-2</v>
      </c>
      <c r="AE4" s="3">
        <v>-5.89094788513954E-2</v>
      </c>
      <c r="AF4" s="3">
        <v>-0.12870016330381701</v>
      </c>
      <c r="AG4" s="3">
        <v>-0.20298289698590199</v>
      </c>
      <c r="AH4" s="3">
        <v>-4.8213136606284901E-2</v>
      </c>
      <c r="AI4" s="3">
        <v>-0.115258764023699</v>
      </c>
      <c r="AJ4" s="3">
        <v>-0.12587033710794199</v>
      </c>
      <c r="AK4" s="3">
        <v>-0.11763412639269299</v>
      </c>
      <c r="AL4" s="3">
        <v>0.36351034485199102</v>
      </c>
      <c r="AM4" s="3">
        <v>5.24177830597762E-2</v>
      </c>
      <c r="AN4" s="3">
        <v>-5.1161314691319799E-2</v>
      </c>
      <c r="AO4" s="3">
        <v>-2.00218213094241E-2</v>
      </c>
      <c r="AP4" s="3">
        <v>-4.1465444734574898E-2</v>
      </c>
      <c r="AQ4" s="3">
        <v>-3.97726637586033E-3</v>
      </c>
      <c r="AR4" s="3">
        <v>1.26035577379761E-2</v>
      </c>
      <c r="AS4" s="3" t="s">
        <v>139</v>
      </c>
      <c r="AT4" s="3" t="s">
        <v>139</v>
      </c>
      <c r="AU4" s="3" t="s">
        <v>139</v>
      </c>
      <c r="AV4" s="3">
        <v>0.38411142173055501</v>
      </c>
      <c r="AW4" s="3">
        <v>-9.2872884098254602E-2</v>
      </c>
      <c r="AX4" s="3">
        <v>1.49215209025456E-2</v>
      </c>
      <c r="AY4" s="3">
        <v>-7.5271275757456693E-2</v>
      </c>
      <c r="AZ4" s="3">
        <v>-0.12712081785379001</v>
      </c>
      <c r="BA4" s="3">
        <v>6.1110548950428301E-3</v>
      </c>
      <c r="BB4" s="3">
        <v>-7.3057748375393694E-2</v>
      </c>
      <c r="BC4" s="3">
        <v>1.11929309190467E-2</v>
      </c>
      <c r="BD4" s="3">
        <v>-5.1001150098603697E-2</v>
      </c>
      <c r="BE4" s="3">
        <v>-0.28078175931180599</v>
      </c>
      <c r="BF4" s="3">
        <v>0.35068823798126603</v>
      </c>
      <c r="BG4" s="3">
        <v>-0.26262763974299402</v>
      </c>
      <c r="BH4" s="3">
        <v>-8.4344763692660696E-2</v>
      </c>
      <c r="BI4" s="3">
        <v>-5.9290745873035899E-2</v>
      </c>
      <c r="BJ4" s="3">
        <v>0.17043245765128601</v>
      </c>
      <c r="BK4" s="3">
        <v>-0.18591848974769501</v>
      </c>
      <c r="BL4" s="3">
        <v>-7.2530670370625503E-3</v>
      </c>
      <c r="BM4" s="3">
        <v>0.140065072094299</v>
      </c>
      <c r="BN4" s="3">
        <v>0.32618210513601797</v>
      </c>
      <c r="BO4" s="3">
        <v>0.46873184246033101</v>
      </c>
      <c r="BP4" s="3">
        <v>-4.6811567349916101E-2</v>
      </c>
      <c r="BQ4" s="3">
        <v>0.38236882298360297</v>
      </c>
      <c r="BR4" s="3">
        <v>-3.05810591286995E-2</v>
      </c>
      <c r="BS4" s="3">
        <v>0.22023869349678099</v>
      </c>
    </row>
    <row r="5" spans="1:71" x14ac:dyDescent="0.25">
      <c r="A5" t="s">
        <v>93</v>
      </c>
      <c r="B5" s="3">
        <v>0.19304863437838901</v>
      </c>
      <c r="C5" s="3">
        <v>0.34801774650824902</v>
      </c>
      <c r="D5" s="3">
        <v>0.18620400042791799</v>
      </c>
      <c r="E5" s="3">
        <v>1</v>
      </c>
      <c r="F5" s="3">
        <v>-0.26542610826172403</v>
      </c>
      <c r="G5" s="3">
        <v>2.2889382583006001E-2</v>
      </c>
      <c r="H5" s="3">
        <v>2.9335375481343601E-2</v>
      </c>
      <c r="I5" s="3">
        <v>-0.105789744180307</v>
      </c>
      <c r="J5" s="3">
        <v>-0.19808846057141499</v>
      </c>
      <c r="K5" s="3">
        <v>0.18012754366674499</v>
      </c>
      <c r="L5" s="3">
        <v>-4.6988083036831198E-2</v>
      </c>
      <c r="M5" s="3">
        <v>0.11886620129025</v>
      </c>
      <c r="N5" s="3">
        <v>-7.5307101891524397E-3</v>
      </c>
      <c r="O5" s="3">
        <v>-1.7621857415177598E-2</v>
      </c>
      <c r="P5" s="3">
        <v>4.08485882053371E-2</v>
      </c>
      <c r="Q5" s="3">
        <v>7.4449140000245797E-3</v>
      </c>
      <c r="R5" s="3">
        <v>-2.93614161577893E-2</v>
      </c>
      <c r="S5" s="3">
        <v>3.0616340909751402E-2</v>
      </c>
      <c r="T5" s="3">
        <v>-0.10823519033126</v>
      </c>
      <c r="U5" s="3">
        <v>5.5421507008565199E-2</v>
      </c>
      <c r="V5" s="3">
        <v>-1.27128914150924E-2</v>
      </c>
      <c r="W5" s="3" t="s">
        <v>139</v>
      </c>
      <c r="X5" s="3">
        <v>-1.58226745823522E-3</v>
      </c>
      <c r="Y5" s="3">
        <v>-4.5569645859151797E-2</v>
      </c>
      <c r="Z5" s="3">
        <v>6.2610002146979093E-2</v>
      </c>
      <c r="AA5" s="3">
        <v>2.26909789590009E-2</v>
      </c>
      <c r="AB5" s="3">
        <v>5.5973368859174998E-2</v>
      </c>
      <c r="AC5" s="3">
        <v>-3.1370011918601601E-3</v>
      </c>
      <c r="AD5" s="3">
        <v>6.8445431788408201E-2</v>
      </c>
      <c r="AE5" s="3">
        <v>-4.9881765041235003E-2</v>
      </c>
      <c r="AF5" s="3">
        <v>-0.14979973134115299</v>
      </c>
      <c r="AG5" s="3">
        <v>-8.6349828102879403E-2</v>
      </c>
      <c r="AH5" s="3">
        <v>-2.2498489065648501E-2</v>
      </c>
      <c r="AI5" s="3">
        <v>-0.11027826694397699</v>
      </c>
      <c r="AJ5" s="3">
        <v>-0.13195185806312701</v>
      </c>
      <c r="AK5" s="3">
        <v>8.8221646788632702E-2</v>
      </c>
      <c r="AL5" s="3">
        <v>8.2866521101129603E-2</v>
      </c>
      <c r="AM5" s="3">
        <v>-1.6240910734965801E-2</v>
      </c>
      <c r="AN5" s="3">
        <v>-1.9341421254797299E-2</v>
      </c>
      <c r="AO5" s="3">
        <v>-3.9461680649520901E-2</v>
      </c>
      <c r="AP5" s="3">
        <v>-5.8294761865315202E-2</v>
      </c>
      <c r="AQ5" s="3">
        <v>-8.8554334473664703E-2</v>
      </c>
      <c r="AR5" s="3">
        <v>-5.1985040099678498E-2</v>
      </c>
      <c r="AS5" s="3" t="s">
        <v>139</v>
      </c>
      <c r="AT5" s="3" t="s">
        <v>139</v>
      </c>
      <c r="AU5" s="3" t="s">
        <v>139</v>
      </c>
      <c r="AV5" s="3">
        <v>0.18328224534448201</v>
      </c>
      <c r="AW5" s="3">
        <v>8.0630756977883397E-2</v>
      </c>
      <c r="AX5" s="3">
        <v>7.96017369106575E-2</v>
      </c>
      <c r="AY5" s="3">
        <v>-5.1057255988348503E-2</v>
      </c>
      <c r="AZ5" s="3">
        <v>-5.4776512926085298E-2</v>
      </c>
      <c r="BA5" s="3">
        <v>-7.7281919103646998E-2</v>
      </c>
      <c r="BB5" s="3">
        <v>-6.2302955198058597E-2</v>
      </c>
      <c r="BC5" s="3">
        <v>-2.1748529963911498E-3</v>
      </c>
      <c r="BD5" s="3">
        <v>0.129887254598054</v>
      </c>
      <c r="BE5" s="3">
        <v>-2.91017726449645E-2</v>
      </c>
      <c r="BF5" s="3">
        <v>0.108219768924167</v>
      </c>
      <c r="BG5" s="3">
        <v>-0.106342542908041</v>
      </c>
      <c r="BH5" s="3">
        <v>-3.1133017860597498E-2</v>
      </c>
      <c r="BI5" s="3">
        <v>-6.9067919860935301E-2</v>
      </c>
      <c r="BJ5" s="3">
        <v>0.110112597049035</v>
      </c>
      <c r="BK5" s="3">
        <v>-0.12571976611572799</v>
      </c>
      <c r="BL5" s="3">
        <v>7.3869509449329795E-2</v>
      </c>
      <c r="BM5" s="3">
        <v>8.6460908871520498E-2</v>
      </c>
      <c r="BN5" s="3">
        <v>0.233839551941598</v>
      </c>
      <c r="BO5" s="3">
        <v>0.109937515870717</v>
      </c>
      <c r="BP5" s="3">
        <v>5.1503525823945601E-2</v>
      </c>
      <c r="BQ5" s="3">
        <v>0.116961855008022</v>
      </c>
      <c r="BR5" s="3">
        <v>2.7569884857390099E-2</v>
      </c>
      <c r="BS5" s="3">
        <v>5.8035431514489103E-2</v>
      </c>
    </row>
    <row r="6" spans="1:71" x14ac:dyDescent="0.25">
      <c r="A6" t="s">
        <v>94</v>
      </c>
      <c r="B6" s="3">
        <v>-4.67911493090305E-2</v>
      </c>
      <c r="C6" s="3">
        <v>-5.88650497246943E-2</v>
      </c>
      <c r="D6" s="3">
        <v>-0.17009320520016899</v>
      </c>
      <c r="E6" s="3">
        <v>-0.26542610826172403</v>
      </c>
      <c r="F6" s="3">
        <v>1</v>
      </c>
      <c r="G6" s="3">
        <v>-1.3535988505554699E-2</v>
      </c>
      <c r="H6" s="3">
        <v>7.8125293290604095E-2</v>
      </c>
      <c r="I6" s="3">
        <v>2.2416993983145998E-2</v>
      </c>
      <c r="J6" s="3">
        <v>-8.5235872144167005E-3</v>
      </c>
      <c r="K6" s="3">
        <v>-8.3768245610030004E-2</v>
      </c>
      <c r="L6" s="3">
        <v>9.8774140348502695E-2</v>
      </c>
      <c r="M6" s="3">
        <v>-1.4120596786353501E-2</v>
      </c>
      <c r="N6" s="3">
        <v>-9.0558095083892398E-2</v>
      </c>
      <c r="O6" s="3">
        <v>-1.0477254091674699E-2</v>
      </c>
      <c r="P6" s="3">
        <v>-3.8763613093901701E-2</v>
      </c>
      <c r="Q6" s="3">
        <v>3.58250722529193E-3</v>
      </c>
      <c r="R6" s="3">
        <v>-0.184517526154308</v>
      </c>
      <c r="S6" s="3">
        <v>-2.3080102962346302E-2</v>
      </c>
      <c r="T6" s="3">
        <v>-8.8625099272361202E-2</v>
      </c>
      <c r="U6" s="3">
        <v>-7.6090503713995103E-2</v>
      </c>
      <c r="V6" s="3">
        <v>-0.102495007366195</v>
      </c>
      <c r="W6" s="3" t="s">
        <v>139</v>
      </c>
      <c r="X6" s="3">
        <v>-4.0690109129470901E-2</v>
      </c>
      <c r="Y6" s="3">
        <v>0.15721283084368601</v>
      </c>
      <c r="Z6" s="3">
        <v>-2.1271258760962801E-2</v>
      </c>
      <c r="AA6" s="3">
        <v>4.4138556765256298E-2</v>
      </c>
      <c r="AB6" s="3">
        <v>-4.8870614695628101E-4</v>
      </c>
      <c r="AC6" s="3">
        <v>2.4269341326987999E-2</v>
      </c>
      <c r="AD6" s="3">
        <v>-3.0167984244098299E-2</v>
      </c>
      <c r="AE6" s="3">
        <v>9.5810117817390794E-2</v>
      </c>
      <c r="AF6" s="3">
        <v>0.13081107665003999</v>
      </c>
      <c r="AG6" s="3">
        <v>2.5396318635721699E-2</v>
      </c>
      <c r="AH6" s="3">
        <v>-3.2802307800720999E-2</v>
      </c>
      <c r="AI6" s="3">
        <v>-2.94335537886708E-2</v>
      </c>
      <c r="AJ6" s="3">
        <v>0.131611768755236</v>
      </c>
      <c r="AK6" s="3">
        <v>-5.4621885713477702E-2</v>
      </c>
      <c r="AL6" s="3">
        <v>0.10665974034271899</v>
      </c>
      <c r="AM6" s="3">
        <v>-1.0524853527373999E-2</v>
      </c>
      <c r="AN6" s="3">
        <v>0.147339701258873</v>
      </c>
      <c r="AO6" s="3">
        <v>1.3048148370281801E-2</v>
      </c>
      <c r="AP6" s="3">
        <v>0.164947569511147</v>
      </c>
      <c r="AQ6" s="3">
        <v>0.25285249962794198</v>
      </c>
      <c r="AR6" s="3">
        <v>0.18664319901069801</v>
      </c>
      <c r="AS6" s="3" t="s">
        <v>139</v>
      </c>
      <c r="AT6" s="3" t="s">
        <v>139</v>
      </c>
      <c r="AU6" s="3" t="s">
        <v>139</v>
      </c>
      <c r="AV6" s="3">
        <v>-0.15527259219426601</v>
      </c>
      <c r="AW6" s="3">
        <v>-1.6855851285145999E-2</v>
      </c>
      <c r="AX6" s="3">
        <v>-0.124317753305869</v>
      </c>
      <c r="AY6" s="3">
        <v>-5.3810563927486803E-3</v>
      </c>
      <c r="AZ6" s="3">
        <v>2.8793141133908701E-2</v>
      </c>
      <c r="BA6" s="3">
        <v>0.27297662805302503</v>
      </c>
      <c r="BB6" s="3">
        <v>0.23823469663490199</v>
      </c>
      <c r="BC6" s="3">
        <v>-7.2832128178390099E-3</v>
      </c>
      <c r="BD6" s="3">
        <v>-9.9193588922307702E-2</v>
      </c>
      <c r="BE6" s="3">
        <v>8.6643580058371195E-2</v>
      </c>
      <c r="BF6" s="3">
        <v>-0.14174185662562599</v>
      </c>
      <c r="BG6" s="3">
        <v>0.103009517033748</v>
      </c>
      <c r="BH6" s="3">
        <v>-3.6455624647916102E-2</v>
      </c>
      <c r="BI6" s="3">
        <v>0.195595347457511</v>
      </c>
      <c r="BJ6" s="3">
        <v>-0.150816616959006</v>
      </c>
      <c r="BK6" s="3">
        <v>0.20874464273976501</v>
      </c>
      <c r="BL6" s="3">
        <v>-0.112881063620276</v>
      </c>
      <c r="BM6" s="3">
        <v>-0.14998861104862099</v>
      </c>
      <c r="BN6" s="3">
        <v>-0.108833061589313</v>
      </c>
      <c r="BO6" s="3">
        <v>-0.143243405562862</v>
      </c>
      <c r="BP6" s="3">
        <v>0.105330950462605</v>
      </c>
      <c r="BQ6" s="3">
        <v>-8.1227140480970694E-3</v>
      </c>
      <c r="BR6" s="3">
        <v>-4.2409664228545398E-2</v>
      </c>
      <c r="BS6" s="3">
        <v>-0.14686806148510201</v>
      </c>
    </row>
    <row r="7" spans="1:71" x14ac:dyDescent="0.25">
      <c r="A7" t="s">
        <v>95</v>
      </c>
      <c r="B7" s="3">
        <v>-2.31756115288979E-2</v>
      </c>
      <c r="C7" s="3">
        <v>-4.5801665269690699E-2</v>
      </c>
      <c r="D7" s="3">
        <v>-6.8532697453327907E-2</v>
      </c>
      <c r="E7" s="3">
        <v>2.2889382583006001E-2</v>
      </c>
      <c r="F7" s="3">
        <v>-1.3535988505554699E-2</v>
      </c>
      <c r="G7" s="3">
        <v>1</v>
      </c>
      <c r="H7" s="3">
        <v>-1.9674754600319502E-2</v>
      </c>
      <c r="I7" s="3">
        <v>-4.6343263272782598E-2</v>
      </c>
      <c r="J7" s="3">
        <v>6.26748933247003E-3</v>
      </c>
      <c r="K7" s="3">
        <v>-4.2782807167836702E-2</v>
      </c>
      <c r="L7" s="3">
        <v>-7.8989772837147795E-2</v>
      </c>
      <c r="M7" s="3">
        <v>-5.3785402216895498E-2</v>
      </c>
      <c r="N7" s="3">
        <v>-1.9990470026755299E-2</v>
      </c>
      <c r="O7" s="3">
        <v>2.5420418401863299E-3</v>
      </c>
      <c r="P7" s="3">
        <v>6.2340896871774503E-3</v>
      </c>
      <c r="Q7" s="3">
        <v>3.4472894824724098E-2</v>
      </c>
      <c r="R7" s="3">
        <v>4.3549670886967899E-3</v>
      </c>
      <c r="S7" s="3">
        <v>-7.2733108793920304E-3</v>
      </c>
      <c r="T7" s="3">
        <v>2.2889382583006001E-2</v>
      </c>
      <c r="U7" s="3">
        <v>-2.13799420366893E-2</v>
      </c>
      <c r="V7" s="3">
        <v>3.1207544167203598E-2</v>
      </c>
      <c r="W7" s="3" t="s">
        <v>139</v>
      </c>
      <c r="X7" s="3">
        <v>-2.5628883360067699E-2</v>
      </c>
      <c r="Y7" s="3">
        <v>-2.9546735424501602E-2</v>
      </c>
      <c r="Z7" s="3">
        <v>1.7383963330565799E-2</v>
      </c>
      <c r="AA7" s="3">
        <v>7.4028370037432095E-2</v>
      </c>
      <c r="AB7" s="3">
        <v>-1.7010841706214599E-2</v>
      </c>
      <c r="AC7" s="3">
        <v>-1.4965593846096199E-2</v>
      </c>
      <c r="AD7" s="3">
        <v>-1.3723405484025401E-2</v>
      </c>
      <c r="AE7" s="3">
        <v>-7.9401547632590497E-2</v>
      </c>
      <c r="AF7" s="3">
        <v>3.56702734150856E-2</v>
      </c>
      <c r="AG7" s="3">
        <v>-1.47399487034776E-2</v>
      </c>
      <c r="AH7" s="3">
        <v>-1.14254101752572E-2</v>
      </c>
      <c r="AI7" s="3">
        <v>2.1762365994594898E-2</v>
      </c>
      <c r="AJ7" s="3">
        <v>4.1148813321242199E-2</v>
      </c>
      <c r="AK7" s="3">
        <v>-3.2849579235135901E-2</v>
      </c>
      <c r="AL7" s="3">
        <v>-8.6832813788860503E-3</v>
      </c>
      <c r="AM7" s="3">
        <v>-4.8961291886366999E-3</v>
      </c>
      <c r="AN7" s="3">
        <v>5.4478836880743599E-2</v>
      </c>
      <c r="AO7" s="3">
        <v>-3.0528318762369201E-2</v>
      </c>
      <c r="AP7" s="3">
        <v>2.7008285435828099E-2</v>
      </c>
      <c r="AQ7" s="3">
        <v>9.7625321820818192E-3</v>
      </c>
      <c r="AR7" s="3">
        <v>3.8724940754308302E-3</v>
      </c>
      <c r="AS7" s="3" t="s">
        <v>139</v>
      </c>
      <c r="AT7" s="3" t="s">
        <v>139</v>
      </c>
      <c r="AU7" s="3" t="s">
        <v>139</v>
      </c>
      <c r="AV7" s="3">
        <v>-4.9684068436593197E-2</v>
      </c>
      <c r="AW7" s="3">
        <v>-1.27051003741099E-2</v>
      </c>
      <c r="AX7" s="3">
        <v>-1.27199354399262E-2</v>
      </c>
      <c r="AY7" s="3">
        <v>-2.8736309604959501E-2</v>
      </c>
      <c r="AZ7" s="3">
        <v>-2.4651756700398299E-2</v>
      </c>
      <c r="BA7" s="3">
        <v>2.68331891973673E-2</v>
      </c>
      <c r="BB7" s="3">
        <v>5.0591371389913903E-2</v>
      </c>
      <c r="BC7" s="3">
        <v>-3.9944245819103802E-2</v>
      </c>
      <c r="BD7" s="3">
        <v>-2.2825761850282698E-2</v>
      </c>
      <c r="BE7" s="3">
        <v>2.9901917632924699E-2</v>
      </c>
      <c r="BF7" s="3">
        <v>3.3265397691909799E-3</v>
      </c>
      <c r="BG7" s="3">
        <v>3.0032929548606001E-2</v>
      </c>
      <c r="BH7" s="3">
        <v>-8.8451991174482401E-3</v>
      </c>
      <c r="BI7" s="3">
        <v>4.4163098964890901E-2</v>
      </c>
      <c r="BJ7" s="3">
        <v>-6.4365142760812705E-2</v>
      </c>
      <c r="BK7" s="3">
        <v>4.1131516859970997E-2</v>
      </c>
      <c r="BL7" s="3">
        <v>-5.3139801836955401E-2</v>
      </c>
      <c r="BM7" s="3">
        <v>-2.2093073808280999E-2</v>
      </c>
      <c r="BN7" s="3">
        <v>-5.1984594369774498E-2</v>
      </c>
      <c r="BO7" s="3">
        <v>-4.2323073459445297E-2</v>
      </c>
      <c r="BP7" s="3">
        <v>2.5750415980506501E-2</v>
      </c>
      <c r="BQ7" s="3">
        <v>3.1368111744405299E-3</v>
      </c>
      <c r="BR7" s="3">
        <v>-6.4457603886332204E-2</v>
      </c>
      <c r="BS7" s="3">
        <v>2.39631256315724E-2</v>
      </c>
    </row>
    <row r="8" spans="1:71" x14ac:dyDescent="0.25">
      <c r="A8" t="s">
        <v>76</v>
      </c>
      <c r="B8" s="3">
        <v>-7.37605441683639E-3</v>
      </c>
      <c r="C8" s="3">
        <v>1.58893347231494E-3</v>
      </c>
      <c r="D8" s="3">
        <v>-4.67733905966667E-2</v>
      </c>
      <c r="E8" s="3">
        <v>2.9335375481343601E-2</v>
      </c>
      <c r="F8" s="3">
        <v>7.8125293290604095E-2</v>
      </c>
      <c r="G8" s="3">
        <v>-1.9674754600319502E-2</v>
      </c>
      <c r="H8" s="3">
        <v>1</v>
      </c>
      <c r="I8" s="3">
        <v>-2.3206585489065401E-2</v>
      </c>
      <c r="J8" s="3">
        <v>-4.16968402289285E-2</v>
      </c>
      <c r="K8" s="3">
        <v>-2.1423672005111E-2</v>
      </c>
      <c r="L8" s="3">
        <v>-3.6121082484067403E-2</v>
      </c>
      <c r="M8" s="3">
        <v>3.7541875506782898E-4</v>
      </c>
      <c r="N8" s="3">
        <v>5.9948121967330098E-2</v>
      </c>
      <c r="O8" s="3">
        <v>-1.7132790809096899E-2</v>
      </c>
      <c r="P8" s="3">
        <v>-2.0801920473712699E-2</v>
      </c>
      <c r="Q8" s="3">
        <v>-1.5079990909458199E-2</v>
      </c>
      <c r="R8" s="3">
        <v>3.6799102162473001E-2</v>
      </c>
      <c r="S8" s="3">
        <v>-8.9136614742296102E-3</v>
      </c>
      <c r="T8" s="3">
        <v>2.3072767232517402E-3</v>
      </c>
      <c r="U8" s="3">
        <v>5.1690992902235097E-2</v>
      </c>
      <c r="V8" s="3">
        <v>-1.3692299879712801E-2</v>
      </c>
      <c r="W8" s="3" t="s">
        <v>139</v>
      </c>
      <c r="X8" s="3">
        <v>-1.4552206480107899E-2</v>
      </c>
      <c r="Y8" s="3">
        <v>2.77978934859523E-2</v>
      </c>
      <c r="Z8" s="3">
        <v>-3.3532637550742199E-2</v>
      </c>
      <c r="AA8" s="3">
        <v>-1.9515634321444601E-2</v>
      </c>
      <c r="AB8" s="3">
        <v>3.9772871079165703E-2</v>
      </c>
      <c r="AC8" s="3">
        <v>-2.19546204187979E-2</v>
      </c>
      <c r="AD8" s="3">
        <v>5.9278930686924497E-2</v>
      </c>
      <c r="AE8" s="3">
        <v>-2.5583477571929601E-2</v>
      </c>
      <c r="AF8" s="3">
        <v>-5.8494013279024301E-2</v>
      </c>
      <c r="AG8" s="3">
        <v>-1.04646473985736E-2</v>
      </c>
      <c r="AH8" s="3">
        <v>1.8847235392582699E-2</v>
      </c>
      <c r="AI8" s="3">
        <v>-2.65705454989177E-3</v>
      </c>
      <c r="AJ8" s="3">
        <v>-2.1283844780040799E-2</v>
      </c>
      <c r="AK8" s="3">
        <v>-1.17285405724466E-2</v>
      </c>
      <c r="AL8" s="3">
        <v>-4.6196966471377297E-2</v>
      </c>
      <c r="AM8" s="3">
        <v>-2.4517574412662498E-3</v>
      </c>
      <c r="AN8" s="3">
        <v>1.42827452835668E-2</v>
      </c>
      <c r="AO8" s="3">
        <v>-1.52871850008982E-2</v>
      </c>
      <c r="AP8" s="3">
        <v>-4.3280574385534197E-2</v>
      </c>
      <c r="AQ8" s="3">
        <v>-3.55010540486227E-2</v>
      </c>
      <c r="AR8" s="3">
        <v>-3.8557214382327299E-3</v>
      </c>
      <c r="AS8" s="3" t="s">
        <v>139</v>
      </c>
      <c r="AT8" s="3" t="s">
        <v>139</v>
      </c>
      <c r="AU8" s="3" t="s">
        <v>139</v>
      </c>
      <c r="AV8" s="3">
        <v>-1.7826545814218601E-2</v>
      </c>
      <c r="AW8" s="3">
        <v>4.6494005973496601E-2</v>
      </c>
      <c r="AX8" s="3">
        <v>4.28210926447323E-2</v>
      </c>
      <c r="AY8" s="3">
        <v>-6.67880079544334E-3</v>
      </c>
      <c r="AZ8" s="3">
        <v>-5.1888509818436004E-3</v>
      </c>
      <c r="BA8" s="3">
        <v>-3.1261760026560698E-2</v>
      </c>
      <c r="BB8" s="3">
        <v>-3.53933235644266E-2</v>
      </c>
      <c r="BC8" s="3">
        <v>-2.0002250379758699E-2</v>
      </c>
      <c r="BD8" s="3">
        <v>2.6879440077937501E-2</v>
      </c>
      <c r="BE8" s="3">
        <v>9.0959158933163805E-3</v>
      </c>
      <c r="BF8" s="3">
        <v>6.2673201635549999E-2</v>
      </c>
      <c r="BG8" s="3">
        <v>-1.48845662240194E-2</v>
      </c>
      <c r="BH8" s="3">
        <v>-2.96765390211273E-2</v>
      </c>
      <c r="BI8" s="3">
        <v>-3.67755568169622E-2</v>
      </c>
      <c r="BJ8" s="3">
        <v>-2.6672554916411899E-2</v>
      </c>
      <c r="BK8" s="3">
        <v>4.5871046718447897E-2</v>
      </c>
      <c r="BL8" s="3">
        <v>-2.58648723534744E-2</v>
      </c>
      <c r="BM8" s="3">
        <v>4.0945798586563498E-2</v>
      </c>
      <c r="BN8" s="3">
        <v>2.90463694001542E-2</v>
      </c>
      <c r="BO8" s="3">
        <v>-3.4189993447528801E-2</v>
      </c>
      <c r="BP8" s="3">
        <v>9.5153083050583898E-2</v>
      </c>
      <c r="BQ8" s="3">
        <v>2.4171527549393501E-2</v>
      </c>
      <c r="BR8" s="3">
        <v>-1.2162867101199199E-2</v>
      </c>
      <c r="BS8" s="3">
        <v>-3.3720306024002097E-2</v>
      </c>
    </row>
    <row r="9" spans="1:71" x14ac:dyDescent="0.25">
      <c r="A9" t="s">
        <v>96</v>
      </c>
      <c r="B9" s="3">
        <v>-2.8661001525175998E-2</v>
      </c>
      <c r="C9" s="3">
        <v>-4.53940805867779E-2</v>
      </c>
      <c r="D9" s="3">
        <v>6.8156918504312006E-2</v>
      </c>
      <c r="E9" s="3">
        <v>-0.105789744180307</v>
      </c>
      <c r="F9" s="3">
        <v>2.2416993983145998E-2</v>
      </c>
      <c r="G9" s="3">
        <v>-4.6343263272782598E-2</v>
      </c>
      <c r="H9" s="3">
        <v>-2.3206585489065401E-2</v>
      </c>
      <c r="I9" s="3">
        <v>1</v>
      </c>
      <c r="J9" s="3">
        <v>-9.8215590670747699E-2</v>
      </c>
      <c r="K9" s="3">
        <v>-5.0462783001445001E-2</v>
      </c>
      <c r="L9" s="3">
        <v>5.4385108222679897E-2</v>
      </c>
      <c r="M9" s="3">
        <v>-4.3902249923155098E-2</v>
      </c>
      <c r="N9" s="3">
        <v>5.3208987446442001E-2</v>
      </c>
      <c r="O9" s="3">
        <v>-9.7868473157806807E-3</v>
      </c>
      <c r="P9" s="3">
        <v>-7.8948614186233994E-3</v>
      </c>
      <c r="Q9" s="3">
        <v>-3.5520442468789E-2</v>
      </c>
      <c r="R9" s="3">
        <v>8.4515167463644607E-3</v>
      </c>
      <c r="S9" s="3">
        <v>-3.3758030395423202E-2</v>
      </c>
      <c r="T9" s="3">
        <v>1.4048059622631E-2</v>
      </c>
      <c r="U9" s="3">
        <v>2.6204363821740899E-2</v>
      </c>
      <c r="V9" s="3">
        <v>-1.00278643889003E-2</v>
      </c>
      <c r="W9" s="3" t="s">
        <v>139</v>
      </c>
      <c r="X9" s="3">
        <v>1.14857635168159E-2</v>
      </c>
      <c r="Y9" s="3">
        <v>2.5035346641563101E-2</v>
      </c>
      <c r="Z9" s="3">
        <v>-4.2700611548164798E-2</v>
      </c>
      <c r="AA9" s="3">
        <v>-1.61201614804641E-2</v>
      </c>
      <c r="AB9" s="3">
        <v>1.3677645661977499E-2</v>
      </c>
      <c r="AC9" s="3">
        <v>-6.49599028856572E-3</v>
      </c>
      <c r="AD9" s="3">
        <v>-2.2433145914446999E-2</v>
      </c>
      <c r="AE9" s="3">
        <v>2.6615472567223099E-2</v>
      </c>
      <c r="AF9" s="3">
        <v>2.4559352111213802E-2</v>
      </c>
      <c r="AG9" s="3">
        <v>-2.4775286467175799E-2</v>
      </c>
      <c r="AH9" s="3">
        <v>1.62799452672477E-2</v>
      </c>
      <c r="AI9" s="3">
        <v>4.9374632652519401E-2</v>
      </c>
      <c r="AJ9" s="3">
        <v>1.7518612583600299E-2</v>
      </c>
      <c r="AK9" s="3">
        <v>-3.9793042943100501E-2</v>
      </c>
      <c r="AL9" s="3">
        <v>-8.0055235942845596E-2</v>
      </c>
      <c r="AM9" s="3">
        <v>-5.7750372439085403E-3</v>
      </c>
      <c r="AN9" s="3">
        <v>-7.2804451067991702E-2</v>
      </c>
      <c r="AO9" s="3">
        <v>5.5740683605984395E-4</v>
      </c>
      <c r="AP9" s="3">
        <v>-4.3488426201138304E-3</v>
      </c>
      <c r="AQ9" s="3">
        <v>1.17948257198007E-2</v>
      </c>
      <c r="AR9" s="3">
        <v>-6.0951592460233702E-3</v>
      </c>
      <c r="AS9" s="3" t="s">
        <v>139</v>
      </c>
      <c r="AT9" s="3" t="s">
        <v>139</v>
      </c>
      <c r="AU9" s="3" t="s">
        <v>139</v>
      </c>
      <c r="AV9" s="3">
        <v>-3.9393207460759097E-2</v>
      </c>
      <c r="AW9" s="3">
        <v>-3.5876282147689502E-2</v>
      </c>
      <c r="AX9" s="3">
        <v>-7.3847584370011904E-2</v>
      </c>
      <c r="AY9" s="3">
        <v>1.18690080916723E-2</v>
      </c>
      <c r="AZ9" s="3">
        <v>7.0220408566348596E-3</v>
      </c>
      <c r="BA9" s="3">
        <v>1.2760466884601101E-2</v>
      </c>
      <c r="BB9" s="3">
        <v>-2.2505344961284601E-2</v>
      </c>
      <c r="BC9" s="3">
        <v>-4.5036080892393703E-3</v>
      </c>
      <c r="BD9" s="3">
        <v>-6.4368769884858207E-2</v>
      </c>
      <c r="BE9" s="3">
        <v>1.0116539198618799E-2</v>
      </c>
      <c r="BF9" s="3">
        <v>-4.0280782006382701E-2</v>
      </c>
      <c r="BG9" s="3">
        <v>5.8170678517305903E-2</v>
      </c>
      <c r="BH9" s="3">
        <v>-1.0463131770435201E-2</v>
      </c>
      <c r="BI9" s="3">
        <v>-4.8405917316988303E-2</v>
      </c>
      <c r="BJ9" s="3">
        <v>8.4280161064713199E-2</v>
      </c>
      <c r="BK9" s="3">
        <v>1.50617250261522E-2</v>
      </c>
      <c r="BL9" s="3">
        <v>3.7605314783780097E-2</v>
      </c>
      <c r="BM9" s="3">
        <v>-6.4511672413439095E-2</v>
      </c>
      <c r="BN9" s="3">
        <v>-7.1792668936179194E-2</v>
      </c>
      <c r="BO9" s="3">
        <v>-3.4575161840587502E-2</v>
      </c>
      <c r="BP9" s="3">
        <v>-3.2649988192000497E-2</v>
      </c>
      <c r="BQ9" s="3">
        <v>-7.6282974569770699E-3</v>
      </c>
      <c r="BR9" s="3">
        <v>3.6840569596767701E-2</v>
      </c>
      <c r="BS9" s="3">
        <v>-2.9081637739627299E-3</v>
      </c>
    </row>
    <row r="10" spans="1:71" x14ac:dyDescent="0.25">
      <c r="A10" t="s">
        <v>77</v>
      </c>
      <c r="B10" s="3">
        <v>-5.3291710980623498E-2</v>
      </c>
      <c r="C10" s="3">
        <v>-0.10628587702324201</v>
      </c>
      <c r="D10" s="3">
        <v>-0.104956384935552</v>
      </c>
      <c r="E10" s="3">
        <v>-0.19808846057141499</v>
      </c>
      <c r="F10" s="3">
        <v>-8.5235872144167005E-3</v>
      </c>
      <c r="G10" s="3">
        <v>6.26748933247003E-3</v>
      </c>
      <c r="H10" s="3">
        <v>-4.16968402289285E-2</v>
      </c>
      <c r="I10" s="3">
        <v>-9.8215590670747699E-2</v>
      </c>
      <c r="J10" s="3">
        <v>1</v>
      </c>
      <c r="K10" s="3">
        <v>-9.0669892014479295E-2</v>
      </c>
      <c r="L10" s="3">
        <v>-4.1435722382190003E-2</v>
      </c>
      <c r="M10" s="3">
        <v>-6.2848170725333496E-2</v>
      </c>
      <c r="N10" s="3">
        <v>-1.72945515844432E-2</v>
      </c>
      <c r="O10" s="3">
        <v>1.2215867455132299E-3</v>
      </c>
      <c r="P10" s="3">
        <v>-1.99894171878779E-2</v>
      </c>
      <c r="Q10" s="3">
        <v>-1.7824156330236901E-2</v>
      </c>
      <c r="R10" s="3">
        <v>0.20594690105323701</v>
      </c>
      <c r="S10" s="3">
        <v>4.3552045478997402E-2</v>
      </c>
      <c r="T10" s="3">
        <v>0.106949168853111</v>
      </c>
      <c r="U10" s="3">
        <v>0.105911556859239</v>
      </c>
      <c r="V10" s="3">
        <v>1.74766682160266E-2</v>
      </c>
      <c r="W10" s="3" t="s">
        <v>139</v>
      </c>
      <c r="X10" s="3">
        <v>-5.60893213293117E-2</v>
      </c>
      <c r="Y10" s="3">
        <v>1.9607843137254902E-2</v>
      </c>
      <c r="Z10" s="3">
        <v>-6.30745824828437E-2</v>
      </c>
      <c r="AA10" s="3">
        <v>7.4123394024748403E-3</v>
      </c>
      <c r="AB10" s="3">
        <v>-9.65815875096208E-2</v>
      </c>
      <c r="AC10" s="3">
        <v>4.34352982449508E-2</v>
      </c>
      <c r="AD10" s="3">
        <v>-6.01071521420736E-2</v>
      </c>
      <c r="AE10" s="3">
        <v>-1.4517337601824099E-2</v>
      </c>
      <c r="AF10" s="3">
        <v>0.117004328286679</v>
      </c>
      <c r="AG10" s="3">
        <v>-2.6948274858180101E-2</v>
      </c>
      <c r="AH10" s="3">
        <v>-6.1993481787954198E-2</v>
      </c>
      <c r="AI10" s="3">
        <v>0.116736550855207</v>
      </c>
      <c r="AJ10" s="3">
        <v>0.13690443081679499</v>
      </c>
      <c r="AK10" s="3">
        <v>-6.3306272633467997E-2</v>
      </c>
      <c r="AL10" s="3">
        <v>-0.11963088893049</v>
      </c>
      <c r="AM10" s="3">
        <v>-1.0376399638319401E-2</v>
      </c>
      <c r="AN10" s="3">
        <v>-1.0721637505745301E-2</v>
      </c>
      <c r="AO10" s="3">
        <v>3.40520379047638E-3</v>
      </c>
      <c r="AP10" s="3">
        <v>8.7158803501073204E-2</v>
      </c>
      <c r="AQ10" s="3">
        <v>-4.79287650437265E-2</v>
      </c>
      <c r="AR10" s="3">
        <v>2.44774457683355E-2</v>
      </c>
      <c r="AS10" s="3" t="s">
        <v>139</v>
      </c>
      <c r="AT10" s="3" t="s">
        <v>139</v>
      </c>
      <c r="AU10" s="3" t="s">
        <v>139</v>
      </c>
      <c r="AV10" s="3">
        <v>2.4503838548100499E-2</v>
      </c>
      <c r="AW10" s="3">
        <v>-7.4178082702380799E-2</v>
      </c>
      <c r="AX10" s="3">
        <v>-8.3823767689852197E-2</v>
      </c>
      <c r="AY10" s="3">
        <v>3.8132155395278797E-2</v>
      </c>
      <c r="AZ10" s="3">
        <v>5.6389043714145999E-2</v>
      </c>
      <c r="BA10" s="3">
        <v>-5.4829901500685202E-2</v>
      </c>
      <c r="BB10" s="3">
        <v>4.45329530979632E-2</v>
      </c>
      <c r="BC10" s="3">
        <v>-3.1745291170439303E-2</v>
      </c>
      <c r="BD10" s="3">
        <v>-8.1068781986235197E-2</v>
      </c>
      <c r="BE10" s="3">
        <v>-9.2025165837585396E-2</v>
      </c>
      <c r="BF10" s="3">
        <v>-7.2978370458816902E-2</v>
      </c>
      <c r="BG10" s="3">
        <v>9.6822458728197305E-3</v>
      </c>
      <c r="BH10" s="3">
        <v>0.128312216372096</v>
      </c>
      <c r="BI10" s="3">
        <v>-7.9201430973501505E-2</v>
      </c>
      <c r="BJ10" s="3">
        <v>-4.5849938040979303E-2</v>
      </c>
      <c r="BK10" s="3">
        <v>-5.67862489475058E-2</v>
      </c>
      <c r="BL10" s="3">
        <v>-8.3583004041724099E-3</v>
      </c>
      <c r="BM10" s="3">
        <v>-6.9770881324951503E-2</v>
      </c>
      <c r="BN10" s="3">
        <v>-0.17730757283276799</v>
      </c>
      <c r="BO10" s="3">
        <v>-5.2794057681810197E-2</v>
      </c>
      <c r="BP10" s="3">
        <v>-7.2002797079837297E-2</v>
      </c>
      <c r="BQ10" s="3">
        <v>-0.10932167964308701</v>
      </c>
      <c r="BR10" s="3">
        <v>4.7146657253605798E-2</v>
      </c>
      <c r="BS10" s="3">
        <v>5.6500729378294597E-2</v>
      </c>
    </row>
    <row r="11" spans="1:71" x14ac:dyDescent="0.25">
      <c r="A11" t="s">
        <v>97</v>
      </c>
      <c r="B11" s="3">
        <v>0.45817466643965998</v>
      </c>
      <c r="C11" s="3">
        <v>0.56271799685915902</v>
      </c>
      <c r="D11" s="3">
        <v>0.32001309838376202</v>
      </c>
      <c r="E11" s="3">
        <v>0.18012754366674499</v>
      </c>
      <c r="F11" s="3">
        <v>-8.3768245610030004E-2</v>
      </c>
      <c r="G11" s="3">
        <v>-4.2782807167836702E-2</v>
      </c>
      <c r="H11" s="3">
        <v>-2.1423672005111E-2</v>
      </c>
      <c r="I11" s="3">
        <v>-5.0462783001445001E-2</v>
      </c>
      <c r="J11" s="3">
        <v>-9.0669892014479295E-2</v>
      </c>
      <c r="K11" s="3">
        <v>1</v>
      </c>
      <c r="L11" s="3">
        <v>-7.5374942564449099E-2</v>
      </c>
      <c r="M11" s="3">
        <v>2.9090357873260499E-2</v>
      </c>
      <c r="N11" s="3">
        <v>-3.9544258567160998E-2</v>
      </c>
      <c r="O11" s="3">
        <v>-1.7992941001149901E-2</v>
      </c>
      <c r="P11" s="3">
        <v>4.3132439364134002E-2</v>
      </c>
      <c r="Q11" s="3">
        <v>-3.27914810770552E-2</v>
      </c>
      <c r="R11" s="3">
        <v>-0.16403593269243999</v>
      </c>
      <c r="S11" s="3">
        <v>-5.2572474543414703E-2</v>
      </c>
      <c r="T11" s="3">
        <v>-0.14191450540494499</v>
      </c>
      <c r="U11" s="3">
        <v>-5.0433126354084999E-2</v>
      </c>
      <c r="V11" s="3">
        <v>-0.10781158418817</v>
      </c>
      <c r="W11" s="3" t="s">
        <v>139</v>
      </c>
      <c r="X11" s="3">
        <v>8.73688137538179E-2</v>
      </c>
      <c r="Y11" s="3">
        <v>-4.9268114838917999E-2</v>
      </c>
      <c r="Z11" s="3">
        <v>0.14160035673614499</v>
      </c>
      <c r="AA11" s="3">
        <v>-5.0687157480629401E-2</v>
      </c>
      <c r="AB11" s="3">
        <v>6.4189747026103902E-2</v>
      </c>
      <c r="AC11" s="3">
        <v>1.5820531401176501E-2</v>
      </c>
      <c r="AD11" s="3">
        <v>3.6143380969868598E-2</v>
      </c>
      <c r="AE11" s="3">
        <v>-4.2539860871256698E-2</v>
      </c>
      <c r="AF11" s="3">
        <v>-0.16569887494750299</v>
      </c>
      <c r="AG11" s="3">
        <v>-0.12477804384395701</v>
      </c>
      <c r="AH11" s="3">
        <v>-3.6414502482701498E-2</v>
      </c>
      <c r="AI11" s="3">
        <v>-0.107301485857833</v>
      </c>
      <c r="AJ11" s="3">
        <v>-0.159231355681271</v>
      </c>
      <c r="AK11" s="3">
        <v>-2.1144258840099E-2</v>
      </c>
      <c r="AL11" s="3">
        <v>0.30144168898842499</v>
      </c>
      <c r="AM11" s="3">
        <v>-5.3313531966645098E-3</v>
      </c>
      <c r="AN11" s="3">
        <v>-0.124973083745616</v>
      </c>
      <c r="AO11" s="3">
        <v>-3.3242025190080599E-2</v>
      </c>
      <c r="AP11" s="3">
        <v>-9.4113726227591996E-2</v>
      </c>
      <c r="AQ11" s="3">
        <v>-7.7197138184001202E-2</v>
      </c>
      <c r="AR11" s="3">
        <v>-8.6510491515269405E-2</v>
      </c>
      <c r="AS11" s="3" t="s">
        <v>139</v>
      </c>
      <c r="AT11" s="3" t="s">
        <v>139</v>
      </c>
      <c r="AU11" s="3" t="s">
        <v>139</v>
      </c>
      <c r="AV11" s="3">
        <v>0.310138208634333</v>
      </c>
      <c r="AW11" s="3">
        <v>-1.4693980523069E-2</v>
      </c>
      <c r="AX11" s="3">
        <v>5.3339425535531802E-2</v>
      </c>
      <c r="AY11" s="3">
        <v>-7.9805201334115894E-2</v>
      </c>
      <c r="AZ11" s="3">
        <v>-0.10452111387028599</v>
      </c>
      <c r="BA11" s="3">
        <v>-6.7978781850819903E-2</v>
      </c>
      <c r="BB11" s="3">
        <v>-7.6962877954326797E-2</v>
      </c>
      <c r="BC11" s="3">
        <v>-4.3494947627255899E-2</v>
      </c>
      <c r="BD11" s="3">
        <v>3.4766351793693001E-2</v>
      </c>
      <c r="BE11" s="3">
        <v>-5.5808131810045E-2</v>
      </c>
      <c r="BF11" s="3">
        <v>0.233052396673013</v>
      </c>
      <c r="BG11" s="3">
        <v>-0.171490294297546</v>
      </c>
      <c r="BH11" s="3">
        <v>-7.0509987370577301E-2</v>
      </c>
      <c r="BI11" s="3">
        <v>-9.1709736503509706E-2</v>
      </c>
      <c r="BJ11" s="3">
        <v>0.13939854147494599</v>
      </c>
      <c r="BK11" s="3">
        <v>-0.14028902100621199</v>
      </c>
      <c r="BL11" s="3">
        <v>5.9206588254785301E-2</v>
      </c>
      <c r="BM11" s="3">
        <v>0.123406445414409</v>
      </c>
      <c r="BN11" s="3">
        <v>0.29881111126929499</v>
      </c>
      <c r="BO11" s="3">
        <v>0.34687431887359499</v>
      </c>
      <c r="BP11" s="3">
        <v>-7.8044085841765906E-2</v>
      </c>
      <c r="BQ11" s="3">
        <v>0.28404965596115</v>
      </c>
      <c r="BR11" s="3">
        <v>-6.0619161544007497E-2</v>
      </c>
      <c r="BS11" s="3">
        <v>6.1220697551258099E-2</v>
      </c>
    </row>
    <row r="12" spans="1:71" x14ac:dyDescent="0.25">
      <c r="A12" t="s">
        <v>98</v>
      </c>
      <c r="B12" s="3">
        <v>-4.0584512537350702E-2</v>
      </c>
      <c r="C12" s="3">
        <v>-1.6866343373503501E-2</v>
      </c>
      <c r="D12" s="3">
        <v>-1.1126200365837099E-2</v>
      </c>
      <c r="E12" s="3">
        <v>-4.6988083036831198E-2</v>
      </c>
      <c r="F12" s="3">
        <v>9.8774140348502695E-2</v>
      </c>
      <c r="G12" s="3">
        <v>-7.8989772837147795E-2</v>
      </c>
      <c r="H12" s="3">
        <v>-3.6121082484067403E-2</v>
      </c>
      <c r="I12" s="3">
        <v>5.4385108222679897E-2</v>
      </c>
      <c r="J12" s="3">
        <v>-4.1435722382190003E-2</v>
      </c>
      <c r="K12" s="3">
        <v>-7.5374942564449099E-2</v>
      </c>
      <c r="L12" s="3">
        <v>1</v>
      </c>
      <c r="M12" s="3">
        <v>-6.5418752866150103E-3</v>
      </c>
      <c r="N12" s="3">
        <v>-0.13344607108238299</v>
      </c>
      <c r="O12" s="3">
        <v>1.11640792558589E-2</v>
      </c>
      <c r="P12" s="3">
        <v>-4.1370540868582703E-2</v>
      </c>
      <c r="Q12" s="3">
        <v>3.2143464430489002E-2</v>
      </c>
      <c r="R12" s="3">
        <v>-0.12670350570356101</v>
      </c>
      <c r="S12" s="3">
        <v>-8.5357381832732601E-2</v>
      </c>
      <c r="T12" s="3">
        <v>-6.3266168415032201E-2</v>
      </c>
      <c r="U12" s="3">
        <v>1.3502752908147999E-2</v>
      </c>
      <c r="V12" s="3">
        <v>-2.4641018938445999E-2</v>
      </c>
      <c r="W12" s="3" t="s">
        <v>139</v>
      </c>
      <c r="X12" s="3">
        <v>-7.4206919098189106E-2</v>
      </c>
      <c r="Y12" s="3">
        <v>5.0643660689343402E-2</v>
      </c>
      <c r="Z12" s="3">
        <v>2.7384194933039101E-2</v>
      </c>
      <c r="AA12" s="3">
        <v>3.8266973108957797E-2</v>
      </c>
      <c r="AB12" s="3">
        <v>-4.7181170126761499E-2</v>
      </c>
      <c r="AC12" s="3">
        <v>0.17666531707657801</v>
      </c>
      <c r="AD12" s="3">
        <v>2.2927147961659702E-2</v>
      </c>
      <c r="AE12" s="3">
        <v>0.62814878521545003</v>
      </c>
      <c r="AF12" s="3">
        <v>8.05012923175083E-2</v>
      </c>
      <c r="AG12" s="3">
        <v>0.189884642217722</v>
      </c>
      <c r="AH12" s="3">
        <v>2.14908390255527E-2</v>
      </c>
      <c r="AI12" s="3">
        <v>-0.230824876460583</v>
      </c>
      <c r="AJ12" s="3">
        <v>-0.15936931021456699</v>
      </c>
      <c r="AK12" s="3">
        <v>0.127146469204416</v>
      </c>
      <c r="AL12" s="3">
        <v>-0.17816138795636499</v>
      </c>
      <c r="AM12" s="3">
        <v>4.7768280894201098E-2</v>
      </c>
      <c r="AN12" s="3">
        <v>-0.13509877465717399</v>
      </c>
      <c r="AO12" s="3">
        <v>0.29784453180954801</v>
      </c>
      <c r="AP12" s="3">
        <v>-0.111259697346112</v>
      </c>
      <c r="AQ12" s="3">
        <v>0.24865244024869301</v>
      </c>
      <c r="AR12" s="3">
        <v>0.19088741647967999</v>
      </c>
      <c r="AS12" s="3" t="s">
        <v>139</v>
      </c>
      <c r="AT12" s="3" t="s">
        <v>139</v>
      </c>
      <c r="AU12" s="3" t="s">
        <v>139</v>
      </c>
      <c r="AV12" s="3">
        <v>-0.15776869235871799</v>
      </c>
      <c r="AW12" s="3">
        <v>-9.9899230006466097E-2</v>
      </c>
      <c r="AX12" s="3">
        <v>-0.14743860337013501</v>
      </c>
      <c r="AY12" s="3">
        <v>0.12229073497406701</v>
      </c>
      <c r="AZ12" s="3">
        <v>-0.102013731070851</v>
      </c>
      <c r="BA12" s="3">
        <v>0.118793698585209</v>
      </c>
      <c r="BB12" s="3">
        <v>-0.184384868866451</v>
      </c>
      <c r="BC12" s="3">
        <v>0.38970947883122797</v>
      </c>
      <c r="BD12" s="3">
        <v>-3.4205924276980403E-2</v>
      </c>
      <c r="BE12" s="3">
        <v>5.7527755652225801E-2</v>
      </c>
      <c r="BF12" s="3">
        <v>-1.55715980895438E-2</v>
      </c>
      <c r="BG12" s="3">
        <v>-0.13986476244429599</v>
      </c>
      <c r="BH12" s="3">
        <v>7.9983933877432495E-2</v>
      </c>
      <c r="BI12" s="3">
        <v>0.114912600196638</v>
      </c>
      <c r="BJ12" s="3">
        <v>0.20873779582115801</v>
      </c>
      <c r="BK12" s="3">
        <v>9.05588164671699E-2</v>
      </c>
      <c r="BL12" s="3">
        <v>1.47108443122187E-2</v>
      </c>
      <c r="BM12" s="3">
        <v>-0.226014207398953</v>
      </c>
      <c r="BN12" s="3">
        <v>9.7298213639885403E-2</v>
      </c>
      <c r="BO12" s="3">
        <v>-0.125817225347858</v>
      </c>
      <c r="BP12" s="3">
        <v>-0.14795787224492099</v>
      </c>
      <c r="BQ12" s="3">
        <v>4.8225123803618299E-2</v>
      </c>
      <c r="BR12" s="3">
        <v>0.23233100465262299</v>
      </c>
      <c r="BS12" s="3">
        <v>6.6717199139626093E-2</v>
      </c>
    </row>
    <row r="13" spans="1:71" x14ac:dyDescent="0.25">
      <c r="A13" t="s">
        <v>99</v>
      </c>
      <c r="B13" s="3">
        <v>3.2098766491987202E-2</v>
      </c>
      <c r="C13" s="3">
        <v>2.9950885816640901E-2</v>
      </c>
      <c r="D13" s="3">
        <v>0.110494639074942</v>
      </c>
      <c r="E13" s="3">
        <v>0.11886620129025</v>
      </c>
      <c r="F13" s="3">
        <v>-1.4120596786353501E-2</v>
      </c>
      <c r="G13" s="3">
        <v>-5.3785402216895498E-2</v>
      </c>
      <c r="H13" s="3">
        <v>3.7541875506782898E-4</v>
      </c>
      <c r="I13" s="3">
        <v>-4.3902249923155098E-2</v>
      </c>
      <c r="J13" s="3">
        <v>-6.2848170725333496E-2</v>
      </c>
      <c r="K13" s="3">
        <v>2.9090357873260499E-2</v>
      </c>
      <c r="L13" s="3">
        <v>-6.5418752866150103E-3</v>
      </c>
      <c r="M13" s="3">
        <v>1</v>
      </c>
      <c r="N13" s="3">
        <v>-2.1465745536162699E-2</v>
      </c>
      <c r="O13" s="3">
        <v>-4.1059318909457201E-2</v>
      </c>
      <c r="P13" s="3">
        <v>2.0417625534123698E-2</v>
      </c>
      <c r="Q13" s="3">
        <v>3.5595572017614201E-2</v>
      </c>
      <c r="R13" s="3">
        <v>-5.1434388979116397E-2</v>
      </c>
      <c r="S13" s="3">
        <v>-9.2688103640123504E-2</v>
      </c>
      <c r="T13" s="3">
        <v>-7.4689103656595196E-3</v>
      </c>
      <c r="U13" s="3">
        <v>-4.1061168054457803E-3</v>
      </c>
      <c r="V13" s="3">
        <v>-0.111868782653841</v>
      </c>
      <c r="W13" s="3" t="s">
        <v>139</v>
      </c>
      <c r="X13" s="3">
        <v>0.108816355291881</v>
      </c>
      <c r="Y13" s="3">
        <v>1.1298547546127399E-2</v>
      </c>
      <c r="Z13" s="3">
        <v>0.15511616251037399</v>
      </c>
      <c r="AA13" s="3">
        <v>-2.5055059444421102E-2</v>
      </c>
      <c r="AB13" s="3">
        <v>0.29287293676121201</v>
      </c>
      <c r="AC13" s="3">
        <v>5.4358870959988502E-2</v>
      </c>
      <c r="AD13" s="3">
        <v>0.10964707533508999</v>
      </c>
      <c r="AE13" s="3">
        <v>-2.7680898508905101E-2</v>
      </c>
      <c r="AF13" s="3">
        <v>-2.2801702908930199E-2</v>
      </c>
      <c r="AG13" s="3">
        <v>-1.98619445730665E-2</v>
      </c>
      <c r="AH13" s="3">
        <v>-5.2207294390245601E-3</v>
      </c>
      <c r="AI13" s="3">
        <v>-6.7305197294267802E-2</v>
      </c>
      <c r="AJ13" s="3">
        <v>-5.7247782706784198E-2</v>
      </c>
      <c r="AK13" s="3">
        <v>3.5235122923416698E-2</v>
      </c>
      <c r="AL13" s="3">
        <v>0.15500598738965601</v>
      </c>
      <c r="AM13" s="3">
        <v>-1.9058542149357101E-2</v>
      </c>
      <c r="AN13" s="3">
        <v>5.5070175812607501E-2</v>
      </c>
      <c r="AO13" s="3">
        <v>2.3627757387720001E-2</v>
      </c>
      <c r="AP13" s="3">
        <v>5.9287502919972E-2</v>
      </c>
      <c r="AQ13" s="3">
        <v>3.4153750318986403E-2</v>
      </c>
      <c r="AR13" s="3">
        <v>1.9313601460446101E-2</v>
      </c>
      <c r="AS13" s="3" t="s">
        <v>139</v>
      </c>
      <c r="AT13" s="3" t="s">
        <v>139</v>
      </c>
      <c r="AU13" s="3" t="s">
        <v>139</v>
      </c>
      <c r="AV13" s="3">
        <v>0.11692141400127901</v>
      </c>
      <c r="AW13" s="3">
        <v>9.6762202861552307E-3</v>
      </c>
      <c r="AX13" s="3">
        <v>2.2000231941627799E-2</v>
      </c>
      <c r="AY13" s="3">
        <v>4.05916701056728E-2</v>
      </c>
      <c r="AZ13" s="3">
        <v>3.1637140383600701E-2</v>
      </c>
      <c r="BA13" s="3">
        <v>2.53914319702674E-2</v>
      </c>
      <c r="BB13" s="3">
        <v>3.9706574590301497E-2</v>
      </c>
      <c r="BC13" s="3">
        <v>-1.22584886615585E-2</v>
      </c>
      <c r="BD13" s="3">
        <v>1.20375314354964E-2</v>
      </c>
      <c r="BE13" s="3">
        <v>-2.6770539979301702E-2</v>
      </c>
      <c r="BF13" s="3">
        <v>3.7928169509017999E-2</v>
      </c>
      <c r="BG13" s="3">
        <v>-5.3725485657914102E-2</v>
      </c>
      <c r="BH13" s="3">
        <v>9.2806979353413904E-3</v>
      </c>
      <c r="BI13" s="3">
        <v>-8.2212458878123292E-3</v>
      </c>
      <c r="BJ13" s="3">
        <v>1.29608316211776E-2</v>
      </c>
      <c r="BK13" s="3">
        <v>-9.1432419650209401E-2</v>
      </c>
      <c r="BL13" s="3">
        <v>-2.99698400801852E-2</v>
      </c>
      <c r="BM13" s="3">
        <v>2.39055503908569E-2</v>
      </c>
      <c r="BN13" s="3">
        <v>0.105732565523874</v>
      </c>
      <c r="BO13" s="3">
        <v>9.4721153876345596E-2</v>
      </c>
      <c r="BP13" s="3">
        <v>4.4557317193577403E-2</v>
      </c>
      <c r="BQ13" s="3">
        <v>0.106086122941828</v>
      </c>
      <c r="BR13" s="3">
        <v>-9.0212175792557994E-3</v>
      </c>
      <c r="BS13" s="3">
        <v>2.10466920723309E-2</v>
      </c>
    </row>
    <row r="14" spans="1:71" x14ac:dyDescent="0.25">
      <c r="A14" t="s">
        <v>78</v>
      </c>
      <c r="B14" s="3">
        <v>2.4718605412244202E-2</v>
      </c>
      <c r="C14" s="3">
        <v>1.8187698440178899E-2</v>
      </c>
      <c r="D14" s="3">
        <v>1.55583936891018E-2</v>
      </c>
      <c r="E14" s="3">
        <v>-7.5307101891524397E-3</v>
      </c>
      <c r="F14" s="3">
        <v>-9.0558095083892398E-2</v>
      </c>
      <c r="G14" s="3">
        <v>-1.9990470026755299E-2</v>
      </c>
      <c r="H14" s="3">
        <v>5.9948121967330098E-2</v>
      </c>
      <c r="I14" s="3">
        <v>5.3208987446442001E-2</v>
      </c>
      <c r="J14" s="3">
        <v>-1.72945515844432E-2</v>
      </c>
      <c r="K14" s="3">
        <v>-3.9544258567160998E-2</v>
      </c>
      <c r="L14" s="3">
        <v>-0.13344607108238299</v>
      </c>
      <c r="M14" s="3">
        <v>-2.1465745536162699E-2</v>
      </c>
      <c r="N14" s="3">
        <v>1</v>
      </c>
      <c r="O14" s="3">
        <v>1.20802359194437E-2</v>
      </c>
      <c r="P14" s="3">
        <v>1.6089911739609801E-3</v>
      </c>
      <c r="Q14" s="3">
        <v>-1.9564556435528301E-2</v>
      </c>
      <c r="R14" s="3">
        <v>7.4029081639294197E-2</v>
      </c>
      <c r="S14" s="3">
        <v>7.7149318150795093E-2</v>
      </c>
      <c r="T14" s="3">
        <v>7.86672612935084E-3</v>
      </c>
      <c r="U14" s="3">
        <v>2.4945464685454801E-2</v>
      </c>
      <c r="V14" s="3">
        <v>8.4766782615097097E-2</v>
      </c>
      <c r="W14" s="3" t="s">
        <v>139</v>
      </c>
      <c r="X14" s="3">
        <v>-4.0831267821826299E-2</v>
      </c>
      <c r="Y14" s="3">
        <v>-2.7712956153384899E-2</v>
      </c>
      <c r="Z14" s="3">
        <v>3.4118410685541299E-2</v>
      </c>
      <c r="AA14" s="3">
        <v>2.61288840773557E-2</v>
      </c>
      <c r="AB14" s="3">
        <v>4.3888705482217003E-2</v>
      </c>
      <c r="AC14" s="3">
        <v>-9.1444705833047799E-2</v>
      </c>
      <c r="AD14" s="3">
        <v>1.7329430679548799E-2</v>
      </c>
      <c r="AE14" s="3">
        <v>-0.10529951531012301</v>
      </c>
      <c r="AF14" s="3">
        <v>-0.16829142530206601</v>
      </c>
      <c r="AG14" s="3">
        <v>7.0653430516305807E-2</v>
      </c>
      <c r="AH14" s="3">
        <v>0.20632699385811701</v>
      </c>
      <c r="AI14" s="3">
        <v>0.15892476916422099</v>
      </c>
      <c r="AJ14" s="3">
        <v>-6.4780810664086697E-2</v>
      </c>
      <c r="AK14" s="3">
        <v>-8.4765412273264895E-2</v>
      </c>
      <c r="AL14" s="3">
        <v>-0.10472016334218801</v>
      </c>
      <c r="AM14" s="3">
        <v>-2.55820924774601E-2</v>
      </c>
      <c r="AN14" s="3">
        <v>-5.6103857023740598E-3</v>
      </c>
      <c r="AO14" s="3">
        <v>-6.5545499479043298E-2</v>
      </c>
      <c r="AP14" s="3">
        <v>-0.181508772683904</v>
      </c>
      <c r="AQ14" s="3">
        <v>-0.19444887463310201</v>
      </c>
      <c r="AR14" s="3">
        <v>-0.20505042927702599</v>
      </c>
      <c r="AS14" s="3" t="s">
        <v>139</v>
      </c>
      <c r="AT14" s="3" t="s">
        <v>139</v>
      </c>
      <c r="AU14" s="3" t="s">
        <v>139</v>
      </c>
      <c r="AV14" s="3">
        <v>-0.13637021991515799</v>
      </c>
      <c r="AW14" s="3">
        <v>4.6779873363390102E-2</v>
      </c>
      <c r="AX14" s="3">
        <v>0.116054735363061</v>
      </c>
      <c r="AY14" s="3">
        <v>-2.3512926924388701E-2</v>
      </c>
      <c r="AZ14" s="3">
        <v>1.1212387040016E-2</v>
      </c>
      <c r="BA14" s="3">
        <v>-0.18077811799169</v>
      </c>
      <c r="BB14" s="3">
        <v>-0.19879014006238299</v>
      </c>
      <c r="BC14" s="3">
        <v>-0.104972072605242</v>
      </c>
      <c r="BD14" s="3">
        <v>-6.9479032194485604E-2</v>
      </c>
      <c r="BE14" s="3">
        <v>-5.7176492109801497E-2</v>
      </c>
      <c r="BF14" s="3">
        <v>0.119059187003363</v>
      </c>
      <c r="BG14" s="3">
        <v>0.14669629454455299</v>
      </c>
      <c r="BH14" s="3">
        <v>-0.154260969789624</v>
      </c>
      <c r="BI14" s="3">
        <v>-0.112842523247283</v>
      </c>
      <c r="BJ14" s="3">
        <v>6.9800921382388598E-3</v>
      </c>
      <c r="BK14" s="3">
        <v>-5.7674560784047403E-2</v>
      </c>
      <c r="BL14" s="3">
        <v>5.5297821082494203E-2</v>
      </c>
      <c r="BM14" s="3">
        <v>0.108220073534149</v>
      </c>
      <c r="BN14" s="3">
        <v>-5.1456092692761399E-2</v>
      </c>
      <c r="BO14" s="3">
        <v>5.2976014043887902E-2</v>
      </c>
      <c r="BP14" s="3">
        <v>0.10205355949419199</v>
      </c>
      <c r="BQ14" s="3">
        <v>2.3669774238715299E-2</v>
      </c>
      <c r="BR14" s="3">
        <v>-6.0343479915832103E-2</v>
      </c>
      <c r="BS14" s="3">
        <v>-8.3455878574967193E-3</v>
      </c>
    </row>
    <row r="15" spans="1:71" x14ac:dyDescent="0.25">
      <c r="A15" t="s">
        <v>100</v>
      </c>
      <c r="B15" s="3">
        <v>1.3629527156395699E-3</v>
      </c>
      <c r="C15" s="3">
        <v>-1.5740571025702602E-2</v>
      </c>
      <c r="D15" s="3">
        <v>2.1681963579567198E-2</v>
      </c>
      <c r="E15" s="3">
        <v>-1.7621857415177598E-2</v>
      </c>
      <c r="F15" s="3">
        <v>-1.0477254091674699E-2</v>
      </c>
      <c r="G15" s="3">
        <v>2.5420418401863299E-3</v>
      </c>
      <c r="H15" s="3">
        <v>-1.7132790809096899E-2</v>
      </c>
      <c r="I15" s="3">
        <v>-9.7868473157806807E-3</v>
      </c>
      <c r="J15" s="3">
        <v>1.2215867455132299E-3</v>
      </c>
      <c r="K15" s="3">
        <v>-1.7992941001149901E-2</v>
      </c>
      <c r="L15" s="3">
        <v>1.11640792558589E-2</v>
      </c>
      <c r="M15" s="3">
        <v>-4.1059318909457201E-2</v>
      </c>
      <c r="N15" s="3">
        <v>1.20802359194437E-2</v>
      </c>
      <c r="O15" s="3">
        <v>1</v>
      </c>
      <c r="P15" s="3">
        <v>-0.17003127104301499</v>
      </c>
      <c r="Q15" s="3">
        <v>-5.7672350610558799E-3</v>
      </c>
      <c r="R15" s="3">
        <v>-1.8979873792948399E-2</v>
      </c>
      <c r="S15" s="3">
        <v>1.3504789933750001E-2</v>
      </c>
      <c r="T15" s="3">
        <v>-3.6625983589554198E-2</v>
      </c>
      <c r="U15" s="3">
        <v>1.3861250369077399E-2</v>
      </c>
      <c r="V15" s="3">
        <v>4.21607878206786E-3</v>
      </c>
      <c r="W15" s="3" t="s">
        <v>139</v>
      </c>
      <c r="X15" s="3">
        <v>-4.87162777370116E-2</v>
      </c>
      <c r="Y15" s="3">
        <v>4.3104560877395302E-2</v>
      </c>
      <c r="Z15" s="3">
        <v>3.0053456896048499E-2</v>
      </c>
      <c r="AA15" s="3">
        <v>-3.02523236025328E-3</v>
      </c>
      <c r="AB15" s="3">
        <v>-2.26358404512964E-2</v>
      </c>
      <c r="AC15" s="3">
        <v>4.8612420912330603E-2</v>
      </c>
      <c r="AD15" s="3">
        <v>-2.18403883260238E-2</v>
      </c>
      <c r="AE15" s="3">
        <v>1.67968087285325E-3</v>
      </c>
      <c r="AF15" s="3">
        <v>-2.7588321185492402E-2</v>
      </c>
      <c r="AG15" s="3">
        <v>3.7056850290912803E-2</v>
      </c>
      <c r="AH15" s="3">
        <v>1.9201149736838799E-2</v>
      </c>
      <c r="AI15" s="3">
        <v>-2.1913703369934999E-2</v>
      </c>
      <c r="AJ15" s="3">
        <v>-4.2881784632629101E-2</v>
      </c>
      <c r="AK15" s="3">
        <v>1.46492887594911E-2</v>
      </c>
      <c r="AL15" s="3">
        <v>2.6356057777992201E-2</v>
      </c>
      <c r="AM15" s="3">
        <v>-2.00402378498887E-2</v>
      </c>
      <c r="AN15" s="3">
        <v>4.6254310849453299E-2</v>
      </c>
      <c r="AO15" s="3">
        <v>2.4154490296255202E-2</v>
      </c>
      <c r="AP15" s="3">
        <v>1.0200574448402999E-2</v>
      </c>
      <c r="AQ15" s="3">
        <v>1.6377501919680699E-2</v>
      </c>
      <c r="AR15" s="3">
        <v>-7.6072332029296702E-3</v>
      </c>
      <c r="AS15" s="3" t="s">
        <v>139</v>
      </c>
      <c r="AT15" s="3" t="s">
        <v>139</v>
      </c>
      <c r="AU15" s="3" t="s">
        <v>139</v>
      </c>
      <c r="AV15" s="3">
        <v>-3.0803888395646399E-2</v>
      </c>
      <c r="AW15" s="3">
        <v>-8.9463063506820695E-3</v>
      </c>
      <c r="AX15" s="3">
        <v>2.4845117556078902E-2</v>
      </c>
      <c r="AY15" s="3">
        <v>3.3688311799975501E-2</v>
      </c>
      <c r="AZ15" s="3">
        <v>3.8636509620296598E-2</v>
      </c>
      <c r="BA15" s="3">
        <v>5.4421868310515903E-3</v>
      </c>
      <c r="BB15" s="3">
        <v>6.1614278673311701E-3</v>
      </c>
      <c r="BC15" s="3">
        <v>-2.6056215996648701E-3</v>
      </c>
      <c r="BD15" s="3">
        <v>2.9414622758827901E-2</v>
      </c>
      <c r="BE15" s="3">
        <v>-3.78067514876049E-2</v>
      </c>
      <c r="BF15" s="3">
        <v>2.0757633139765998E-2</v>
      </c>
      <c r="BG15" s="3">
        <v>-1.9909813338720099E-2</v>
      </c>
      <c r="BH15" s="3">
        <v>-1.09852163958959E-2</v>
      </c>
      <c r="BI15" s="3">
        <v>-1.3027978234935801E-2</v>
      </c>
      <c r="BJ15" s="3">
        <v>-3.1982623542941797E-2</v>
      </c>
      <c r="BK15" s="3">
        <v>1.6463646776724399E-2</v>
      </c>
      <c r="BL15" s="3">
        <v>-4.1563334553540001E-3</v>
      </c>
      <c r="BM15" s="3">
        <v>2.6325618199727299E-2</v>
      </c>
      <c r="BN15" s="3">
        <v>3.0826285769149999E-2</v>
      </c>
      <c r="BO15" s="3">
        <v>-2.0155075166746101E-2</v>
      </c>
      <c r="BP15" s="3">
        <v>4.2769327704296103E-2</v>
      </c>
      <c r="BQ15" s="3">
        <v>-3.6915635682336898E-2</v>
      </c>
      <c r="BR15" s="3">
        <v>1.9128456734401101E-2</v>
      </c>
      <c r="BS15" s="3">
        <v>3.6454229495102702E-4</v>
      </c>
    </row>
    <row r="16" spans="1:71" x14ac:dyDescent="0.25">
      <c r="A16" t="s">
        <v>79</v>
      </c>
      <c r="B16" s="3">
        <v>8.0656884551918107E-2</v>
      </c>
      <c r="C16" s="3">
        <v>7.9846472347446407E-2</v>
      </c>
      <c r="D16" s="3">
        <v>1.15173390244448E-2</v>
      </c>
      <c r="E16" s="3">
        <v>4.08485882053371E-2</v>
      </c>
      <c r="F16" s="3">
        <v>-3.8763613093901701E-2</v>
      </c>
      <c r="G16" s="3">
        <v>6.2340896871774503E-3</v>
      </c>
      <c r="H16" s="3">
        <v>-2.0801920473712699E-2</v>
      </c>
      <c r="I16" s="3">
        <v>-7.8948614186233994E-3</v>
      </c>
      <c r="J16" s="3">
        <v>-1.99894171878779E-2</v>
      </c>
      <c r="K16" s="3">
        <v>4.3132439364134002E-2</v>
      </c>
      <c r="L16" s="3">
        <v>-4.1370540868582703E-2</v>
      </c>
      <c r="M16" s="3">
        <v>2.0417625534123698E-2</v>
      </c>
      <c r="N16" s="3">
        <v>1.6089911739609801E-3</v>
      </c>
      <c r="O16" s="3">
        <v>-0.17003127104301499</v>
      </c>
      <c r="P16" s="3">
        <v>1</v>
      </c>
      <c r="Q16" s="3">
        <v>-1.1386506972878199E-2</v>
      </c>
      <c r="R16" s="3">
        <v>-5.7651431696937401E-5</v>
      </c>
      <c r="S16" s="3">
        <v>-3.81860340264604E-3</v>
      </c>
      <c r="T16" s="3">
        <v>7.7662747945949602E-3</v>
      </c>
      <c r="U16" s="3">
        <v>-6.6659067435158696E-3</v>
      </c>
      <c r="V16" s="3">
        <v>7.4160056463837803E-2</v>
      </c>
      <c r="W16" s="3" t="s">
        <v>139</v>
      </c>
      <c r="X16" s="3">
        <v>7.1971038507550503E-2</v>
      </c>
      <c r="Y16" s="3">
        <v>-5.40139570821382E-2</v>
      </c>
      <c r="Z16" s="3">
        <v>9.9482473961547205E-2</v>
      </c>
      <c r="AA16" s="3">
        <v>-8.3581808255413906E-2</v>
      </c>
      <c r="AB16" s="3">
        <v>-3.7090004026439201E-2</v>
      </c>
      <c r="AC16" s="3">
        <v>-1.3982208142612499E-2</v>
      </c>
      <c r="AD16" s="3">
        <v>1.9839869455647902E-3</v>
      </c>
      <c r="AE16" s="3">
        <v>2.7570404296330502E-2</v>
      </c>
      <c r="AF16" s="3">
        <v>9.3611855184811493E-2</v>
      </c>
      <c r="AG16" s="3">
        <v>-8.6545679360643404E-2</v>
      </c>
      <c r="AH16" s="3">
        <v>-0.160137551285264</v>
      </c>
      <c r="AI16" s="3">
        <v>-4.3231388331336801E-2</v>
      </c>
      <c r="AJ16" s="3">
        <v>3.6123006614740202E-2</v>
      </c>
      <c r="AK16" s="3">
        <v>-4.8434880697894103E-2</v>
      </c>
      <c r="AL16" s="3">
        <v>2.1552921441251101E-2</v>
      </c>
      <c r="AM16" s="3">
        <v>-5.17662822637648E-3</v>
      </c>
      <c r="AN16" s="3">
        <v>3.0978492519072101E-2</v>
      </c>
      <c r="AO16" s="3">
        <v>8.1000966621314896E-3</v>
      </c>
      <c r="AP16" s="3">
        <v>7.4418158841353402E-2</v>
      </c>
      <c r="AQ16" s="3">
        <v>-3.6643183809795803E-2</v>
      </c>
      <c r="AR16" s="3">
        <v>-2.24331994276489E-2</v>
      </c>
      <c r="AS16" s="3" t="s">
        <v>139</v>
      </c>
      <c r="AT16" s="3" t="s">
        <v>139</v>
      </c>
      <c r="AU16" s="3" t="s">
        <v>139</v>
      </c>
      <c r="AV16" s="3">
        <v>0.14109101185013501</v>
      </c>
      <c r="AW16" s="3">
        <v>-7.6273888877922302E-2</v>
      </c>
      <c r="AX16" s="3">
        <v>-9.8998749939521402E-2</v>
      </c>
      <c r="AY16" s="3">
        <v>1.3038624100878299E-2</v>
      </c>
      <c r="AZ16" s="3">
        <v>1.25657120503703E-2</v>
      </c>
      <c r="BA16" s="3">
        <v>-4.4805429717455901E-2</v>
      </c>
      <c r="BB16" s="3">
        <v>0.11728955755369901</v>
      </c>
      <c r="BC16" s="3">
        <v>-1.0864196196178399E-2</v>
      </c>
      <c r="BD16" s="3">
        <v>-4.4574835798189903E-2</v>
      </c>
      <c r="BE16" s="3">
        <v>-5.1756375847927402E-2</v>
      </c>
      <c r="BF16" s="3">
        <v>-3.2016199961146098E-3</v>
      </c>
      <c r="BG16" s="3">
        <v>-0.101350995078572</v>
      </c>
      <c r="BH16" s="3">
        <v>0.16291325271541399</v>
      </c>
      <c r="BI16" s="3">
        <v>-5.6485839451863799E-2</v>
      </c>
      <c r="BJ16" s="3">
        <v>-7.2852348593966604E-3</v>
      </c>
      <c r="BK16" s="3">
        <v>-9.0083747582408905E-2</v>
      </c>
      <c r="BL16" s="3">
        <v>-2.8240222950979599E-2</v>
      </c>
      <c r="BM16" s="3">
        <v>-6.6510708287640899E-2</v>
      </c>
      <c r="BN16" s="3">
        <v>-2.0635920158328901E-2</v>
      </c>
      <c r="BO16" s="3">
        <v>3.3618440392411603E-2</v>
      </c>
      <c r="BP16" s="3">
        <v>-6.4068184188638799E-2</v>
      </c>
      <c r="BQ16" s="3">
        <v>5.64589886959007E-2</v>
      </c>
      <c r="BR16" s="3">
        <v>3.34553742820077E-3</v>
      </c>
      <c r="BS16" s="3">
        <v>8.5113235792645403E-2</v>
      </c>
    </row>
    <row r="17" spans="1:71" x14ac:dyDescent="0.25">
      <c r="A17" t="s">
        <v>233</v>
      </c>
      <c r="B17" s="3">
        <v>-2.23540958947775E-2</v>
      </c>
      <c r="C17" s="3">
        <v>-4.8631975040685997E-2</v>
      </c>
      <c r="D17" s="3">
        <v>-3.9646493887711E-2</v>
      </c>
      <c r="E17" s="3">
        <v>7.4449140000245797E-3</v>
      </c>
      <c r="F17" s="3">
        <v>3.58250722529193E-3</v>
      </c>
      <c r="G17" s="3">
        <v>3.4472894824724098E-2</v>
      </c>
      <c r="H17" s="3">
        <v>-1.5079990909458199E-2</v>
      </c>
      <c r="I17" s="3">
        <v>-3.5520442468789E-2</v>
      </c>
      <c r="J17" s="3">
        <v>-1.7824156330236901E-2</v>
      </c>
      <c r="K17" s="3">
        <v>-3.27914810770552E-2</v>
      </c>
      <c r="L17" s="3">
        <v>3.2143464430489002E-2</v>
      </c>
      <c r="M17" s="3">
        <v>3.5595572017614201E-2</v>
      </c>
      <c r="N17" s="3">
        <v>-1.9564556435528301E-2</v>
      </c>
      <c r="O17" s="3">
        <v>-5.7672350610558799E-3</v>
      </c>
      <c r="P17" s="3">
        <v>-1.1386506972878199E-2</v>
      </c>
      <c r="Q17" s="3">
        <v>1</v>
      </c>
      <c r="R17" s="3">
        <v>-0.12524539955962899</v>
      </c>
      <c r="S17" s="3">
        <v>-1.30288518191058E-2</v>
      </c>
      <c r="T17" s="3">
        <v>-9.9892747187142999E-2</v>
      </c>
      <c r="U17" s="3">
        <v>-4.9606494992375398E-2</v>
      </c>
      <c r="V17" s="3">
        <v>8.2994631622702902E-2</v>
      </c>
      <c r="W17" s="3" t="s">
        <v>139</v>
      </c>
      <c r="X17" s="3">
        <v>-8.6182304481564206E-2</v>
      </c>
      <c r="Y17" s="3">
        <v>-5.2322523421018098E-2</v>
      </c>
      <c r="Z17" s="3">
        <v>-5.1325694747687799E-2</v>
      </c>
      <c r="AA17" s="3">
        <v>8.5980046867817794E-2</v>
      </c>
      <c r="AB17" s="3">
        <v>4.7606605399438E-2</v>
      </c>
      <c r="AC17" s="3">
        <v>-1.70788886834379E-3</v>
      </c>
      <c r="AD17" s="3">
        <v>-2.5518786241484299E-2</v>
      </c>
      <c r="AE17" s="3">
        <v>-6.4328117187157597E-3</v>
      </c>
      <c r="AF17" s="3">
        <v>1.77878201755471E-2</v>
      </c>
      <c r="AG17" s="3">
        <v>-5.5803337524222299E-2</v>
      </c>
      <c r="AH17" s="3">
        <v>-3.09587219693566E-2</v>
      </c>
      <c r="AI17" s="3">
        <v>-7.5528855693899902E-2</v>
      </c>
      <c r="AJ17" s="3">
        <v>-3.4726229472111299E-2</v>
      </c>
      <c r="AK17" s="3">
        <v>-4.9953190815140602E-2</v>
      </c>
      <c r="AL17" s="3">
        <v>0.25129392399601502</v>
      </c>
      <c r="AM17" s="3">
        <v>-3.7527067125388901E-3</v>
      </c>
      <c r="AN17" s="3">
        <v>-2.14765769447227E-2</v>
      </c>
      <c r="AO17" s="3">
        <v>-2.3398857000742099E-2</v>
      </c>
      <c r="AP17" s="3">
        <v>3.4619620895816099E-2</v>
      </c>
      <c r="AQ17" s="3">
        <v>6.2202763248957897E-2</v>
      </c>
      <c r="AR17" s="3">
        <v>4.61183502041254E-2</v>
      </c>
      <c r="AS17" s="3" t="s">
        <v>139</v>
      </c>
      <c r="AT17" s="3" t="s">
        <v>139</v>
      </c>
      <c r="AU17" s="3" t="s">
        <v>139</v>
      </c>
      <c r="AV17" s="3">
        <v>-2.73549840145764E-3</v>
      </c>
      <c r="AW17" s="3">
        <v>-8.5349123828863893E-2</v>
      </c>
      <c r="AX17" s="3">
        <v>-6.2173289882926301E-2</v>
      </c>
      <c r="AY17" s="3">
        <v>1.48768881512045E-2</v>
      </c>
      <c r="AZ17" s="3">
        <v>5.4993723881737601E-2</v>
      </c>
      <c r="BA17" s="3">
        <v>8.1124538518619602E-2</v>
      </c>
      <c r="BB17" s="3">
        <v>6.2642046146834496E-2</v>
      </c>
      <c r="BC17" s="3">
        <v>-3.06158260203899E-2</v>
      </c>
      <c r="BD17" s="3">
        <v>-8.4380096680511704E-2</v>
      </c>
      <c r="BE17" s="3">
        <v>-5.72112892865572E-2</v>
      </c>
      <c r="BF17" s="3">
        <v>-5.6315940120215902E-2</v>
      </c>
      <c r="BG17" s="3">
        <v>5.7552770386845399E-2</v>
      </c>
      <c r="BH17" s="3">
        <v>-3.3163390928566801E-2</v>
      </c>
      <c r="BI17" s="3">
        <v>-2.92468624108063E-3</v>
      </c>
      <c r="BJ17" s="3">
        <v>5.1021366557437102E-2</v>
      </c>
      <c r="BK17" s="3">
        <v>3.5294840551669697E-2</v>
      </c>
      <c r="BL17" s="3">
        <v>-0.10605511251086</v>
      </c>
      <c r="BM17" s="3">
        <v>3.11390263716643E-2</v>
      </c>
      <c r="BN17" s="3">
        <v>-4.0428427095941397E-2</v>
      </c>
      <c r="BO17" s="3">
        <v>-8.5291558101526308E-3</v>
      </c>
      <c r="BP17" s="3">
        <v>-2.0624249670098498E-2</v>
      </c>
      <c r="BQ17" s="3">
        <v>4.1613834446030402E-2</v>
      </c>
      <c r="BR17" s="3">
        <v>8.9474717801063502E-2</v>
      </c>
      <c r="BS17" s="3">
        <v>4.4136007268525797E-2</v>
      </c>
    </row>
    <row r="18" spans="1:71" x14ac:dyDescent="0.25">
      <c r="A18" t="s">
        <v>234</v>
      </c>
      <c r="B18" s="3">
        <v>-0.10112029520449101</v>
      </c>
      <c r="C18" s="3">
        <v>-0.142934514523197</v>
      </c>
      <c r="D18" s="3">
        <v>-9.7259212935034603E-2</v>
      </c>
      <c r="E18" s="3">
        <v>-2.93614161577893E-2</v>
      </c>
      <c r="F18" s="3">
        <v>-0.184517526154308</v>
      </c>
      <c r="G18" s="3">
        <v>4.3549670886967899E-3</v>
      </c>
      <c r="H18" s="3">
        <v>3.6799102162473001E-2</v>
      </c>
      <c r="I18" s="3">
        <v>8.4515167463644607E-3</v>
      </c>
      <c r="J18" s="3">
        <v>0.20594690105323701</v>
      </c>
      <c r="K18" s="3">
        <v>-0.16403593269243999</v>
      </c>
      <c r="L18" s="3">
        <v>-0.12670350570356101</v>
      </c>
      <c r="M18" s="3">
        <v>-5.1434388979116397E-2</v>
      </c>
      <c r="N18" s="3">
        <v>7.4029081639294197E-2</v>
      </c>
      <c r="O18" s="3">
        <v>-1.8979873792948399E-2</v>
      </c>
      <c r="P18" s="3">
        <v>-5.7651431696937401E-5</v>
      </c>
      <c r="Q18" s="3">
        <v>-0.12524539955962899</v>
      </c>
      <c r="R18" s="3">
        <v>1</v>
      </c>
      <c r="S18" s="3">
        <v>-4.5042921883310903E-2</v>
      </c>
      <c r="T18" s="3">
        <v>0.59828781478715198</v>
      </c>
      <c r="U18" s="3">
        <v>0.50546789210366205</v>
      </c>
      <c r="V18" s="3">
        <v>-1.6037090717201899E-3</v>
      </c>
      <c r="W18" s="3" t="s">
        <v>139</v>
      </c>
      <c r="X18" s="3">
        <v>-0.37755239555131398</v>
      </c>
      <c r="Y18" s="3">
        <v>0.11664985611734401</v>
      </c>
      <c r="Z18" s="3">
        <v>-0.328254922622643</v>
      </c>
      <c r="AA18" s="3">
        <v>0.13624423468438901</v>
      </c>
      <c r="AB18" s="3">
        <v>-0.11338927964114601</v>
      </c>
      <c r="AC18" s="3">
        <v>-7.5092202314550605E-2</v>
      </c>
      <c r="AD18" s="3">
        <v>-4.6586492642321101E-3</v>
      </c>
      <c r="AE18" s="3">
        <v>-0.16911720395344801</v>
      </c>
      <c r="AF18" s="3">
        <v>0.245158474603625</v>
      </c>
      <c r="AG18" s="3">
        <v>-0.10483819865869599</v>
      </c>
      <c r="AH18" s="3">
        <v>-1.6166112413524499E-2</v>
      </c>
      <c r="AI18" s="3">
        <v>0.392928904572379</v>
      </c>
      <c r="AJ18" s="3">
        <v>0.39187540838391099</v>
      </c>
      <c r="AK18" s="3">
        <v>-0.23548703725949499</v>
      </c>
      <c r="AL18" s="3">
        <v>-0.45646407104776898</v>
      </c>
      <c r="AM18" s="3">
        <v>2.92146719893281E-3</v>
      </c>
      <c r="AN18" s="3">
        <v>0.160311835159025</v>
      </c>
      <c r="AO18" s="3">
        <v>0.119517363264351</v>
      </c>
      <c r="AP18" s="3">
        <v>7.0795222946268194E-2</v>
      </c>
      <c r="AQ18" s="3">
        <v>5.7599562120544E-4</v>
      </c>
      <c r="AR18" s="3">
        <v>3.4054816075174202E-2</v>
      </c>
      <c r="AS18" s="3" t="s">
        <v>139</v>
      </c>
      <c r="AT18" s="3" t="s">
        <v>139</v>
      </c>
      <c r="AU18" s="3" t="s">
        <v>139</v>
      </c>
      <c r="AV18" s="3">
        <v>-1.43974859291049E-2</v>
      </c>
      <c r="AW18" s="3">
        <v>8.4796335813776394E-2</v>
      </c>
      <c r="AX18" s="3">
        <v>0.102211592011634</v>
      </c>
      <c r="AY18" s="3">
        <v>0.22655173801164</v>
      </c>
      <c r="AZ18" s="3">
        <v>0.252312878507919</v>
      </c>
      <c r="BA18" s="3">
        <v>-6.2116175877652897E-2</v>
      </c>
      <c r="BB18" s="3">
        <v>-1.37138104955972E-2</v>
      </c>
      <c r="BC18" s="3">
        <v>0.14722916166723901</v>
      </c>
      <c r="BD18" s="3">
        <v>-0.151629276844575</v>
      </c>
      <c r="BE18" s="3">
        <v>-0.20041592595742</v>
      </c>
      <c r="BF18" s="3">
        <v>-5.79110986083489E-2</v>
      </c>
      <c r="BG18" s="3">
        <v>7.4198316394967295E-2</v>
      </c>
      <c r="BH18" s="3">
        <v>0.179580632940053</v>
      </c>
      <c r="BI18" s="3">
        <v>1.46086160956532E-2</v>
      </c>
      <c r="BJ18" s="3">
        <v>-0.29599931573328597</v>
      </c>
      <c r="BK18" s="3">
        <v>-0.179407940530911</v>
      </c>
      <c r="BL18" s="3">
        <v>-9.4034723366281797E-2</v>
      </c>
      <c r="BM18" s="3">
        <v>-2.1719075873937901E-3</v>
      </c>
      <c r="BN18" s="3">
        <v>-0.36546488375922298</v>
      </c>
      <c r="BO18" s="3">
        <v>-1.95338676022726E-2</v>
      </c>
      <c r="BP18" s="3">
        <v>0.227631161497787</v>
      </c>
      <c r="BQ18" s="3">
        <v>-0.132404773600693</v>
      </c>
      <c r="BR18" s="3">
        <v>-4.9798776696474603E-2</v>
      </c>
      <c r="BS18" s="3">
        <v>-9.1797030234747803E-3</v>
      </c>
    </row>
    <row r="19" spans="1:71" x14ac:dyDescent="0.25">
      <c r="A19" t="s">
        <v>235</v>
      </c>
      <c r="B19" s="3">
        <v>-4.8809587405156597E-2</v>
      </c>
      <c r="C19" s="3">
        <v>-3.98532976030362E-2</v>
      </c>
      <c r="D19" s="3">
        <v>-3.8057439135476198E-2</v>
      </c>
      <c r="E19" s="3">
        <v>3.0616340909751402E-2</v>
      </c>
      <c r="F19" s="3">
        <v>-2.3080102962346302E-2</v>
      </c>
      <c r="G19" s="3">
        <v>-7.2733108793920304E-3</v>
      </c>
      <c r="H19" s="3">
        <v>-8.9136614742296102E-3</v>
      </c>
      <c r="I19" s="3">
        <v>-3.3758030395423202E-2</v>
      </c>
      <c r="J19" s="3">
        <v>4.3552045478997402E-2</v>
      </c>
      <c r="K19" s="3">
        <v>-5.2572474543414703E-2</v>
      </c>
      <c r="L19" s="3">
        <v>-8.5357381832732601E-2</v>
      </c>
      <c r="M19" s="3">
        <v>-9.2688103640123504E-2</v>
      </c>
      <c r="N19" s="3">
        <v>7.7149318150795093E-2</v>
      </c>
      <c r="O19" s="3">
        <v>1.3504789933750001E-2</v>
      </c>
      <c r="P19" s="3">
        <v>-3.81860340264604E-3</v>
      </c>
      <c r="Q19" s="3">
        <v>-1.30288518191058E-2</v>
      </c>
      <c r="R19" s="3">
        <v>-4.5042921883310903E-2</v>
      </c>
      <c r="S19" s="3">
        <v>1</v>
      </c>
      <c r="T19" s="3">
        <v>-0.354274801955695</v>
      </c>
      <c r="U19" s="3">
        <v>-0.17593200391431299</v>
      </c>
      <c r="V19" s="3">
        <v>0.305568826090235</v>
      </c>
      <c r="W19" s="3" t="s">
        <v>139</v>
      </c>
      <c r="X19" s="3">
        <v>0.15532644238769799</v>
      </c>
      <c r="Y19" s="3">
        <v>5.9909621245756897E-2</v>
      </c>
      <c r="Z19" s="3">
        <v>2.0225470543822399E-2</v>
      </c>
      <c r="AA19" s="3">
        <v>5.8855031387718996E-3</v>
      </c>
      <c r="AB19" s="3">
        <v>-6.5675667898415904E-2</v>
      </c>
      <c r="AC19" s="3">
        <v>-6.0354430359786E-2</v>
      </c>
      <c r="AD19" s="3">
        <v>-3.6871876628676997E-2</v>
      </c>
      <c r="AE19" s="3">
        <v>-4.2758173281859303E-2</v>
      </c>
      <c r="AF19" s="3">
        <v>-4.1139054508503602E-2</v>
      </c>
      <c r="AG19" s="3">
        <v>-1.2627493076177899E-4</v>
      </c>
      <c r="AH19" s="3">
        <v>1.4657813179985799E-2</v>
      </c>
      <c r="AI19" s="3">
        <v>-2.6099861423479E-2</v>
      </c>
      <c r="AJ19" s="3">
        <v>-9.4905922866476297E-2</v>
      </c>
      <c r="AK19" s="3">
        <v>-0.127950028994123</v>
      </c>
      <c r="AL19" s="3">
        <v>-0.22405756874229801</v>
      </c>
      <c r="AM19" s="3">
        <v>4.5842692297932398E-2</v>
      </c>
      <c r="AN19" s="3">
        <v>0.202802247998223</v>
      </c>
      <c r="AO19" s="3">
        <v>-5.38676238237559E-2</v>
      </c>
      <c r="AP19" s="3">
        <v>-3.5670210362091198E-2</v>
      </c>
      <c r="AQ19" s="3">
        <v>-0.15587550996774099</v>
      </c>
      <c r="AR19" s="3">
        <v>-8.0656324393653903E-2</v>
      </c>
      <c r="AS19" s="3" t="s">
        <v>139</v>
      </c>
      <c r="AT19" s="3" t="s">
        <v>139</v>
      </c>
      <c r="AU19" s="3" t="s">
        <v>139</v>
      </c>
      <c r="AV19" s="3">
        <v>-0.13766516852451399</v>
      </c>
      <c r="AW19" s="3">
        <v>-0.10599049286524199</v>
      </c>
      <c r="AX19" s="3">
        <v>-4.5441069577105399E-2</v>
      </c>
      <c r="AY19" s="3">
        <v>-8.4566806692433397E-2</v>
      </c>
      <c r="AZ19" s="3">
        <v>-8.8049767106088903E-2</v>
      </c>
      <c r="BA19" s="3">
        <v>-0.144221183774453</v>
      </c>
      <c r="BB19" s="3">
        <v>-8.5967997431498799E-2</v>
      </c>
      <c r="BC19" s="3">
        <v>-8.5959651770107698E-2</v>
      </c>
      <c r="BD19" s="3">
        <v>3.3726355679818597E-2</v>
      </c>
      <c r="BE19" s="3">
        <v>-0.189222775604584</v>
      </c>
      <c r="BF19" s="3">
        <v>0.138009551804882</v>
      </c>
      <c r="BG19" s="3">
        <v>1.3560806058829099E-2</v>
      </c>
      <c r="BH19" s="3">
        <v>-8.1410505752818399E-2</v>
      </c>
      <c r="BI19" s="3">
        <v>-9.3858201077727608E-3</v>
      </c>
      <c r="BJ19" s="3">
        <v>-8.6455300605545599E-2</v>
      </c>
      <c r="BK19" s="3">
        <v>1.6141220134286701E-2</v>
      </c>
      <c r="BL19" s="3">
        <v>-0.12905150053772499</v>
      </c>
      <c r="BM19" s="3">
        <v>7.1233497351599903E-3</v>
      </c>
      <c r="BN19" s="3">
        <v>-0.130249955616456</v>
      </c>
      <c r="BO19" s="3">
        <v>-0.186101203056877</v>
      </c>
      <c r="BP19" s="3">
        <v>0.122402190612559</v>
      </c>
      <c r="BQ19" s="3">
        <v>-5.6420347071053499E-2</v>
      </c>
      <c r="BR19" s="3">
        <v>0.112003233928781</v>
      </c>
      <c r="BS19" s="3">
        <v>0.28726589461466301</v>
      </c>
    </row>
    <row r="20" spans="1:71" x14ac:dyDescent="0.25">
      <c r="A20" t="s">
        <v>236</v>
      </c>
      <c r="B20" s="3">
        <v>-7.2323771513586196E-2</v>
      </c>
      <c r="C20" s="3">
        <v>-0.101671716664523</v>
      </c>
      <c r="D20" s="3">
        <v>-0.103152605313198</v>
      </c>
      <c r="E20" s="3">
        <v>-0.10823519033126</v>
      </c>
      <c r="F20" s="3">
        <v>-8.8625099272361202E-2</v>
      </c>
      <c r="G20" s="3">
        <v>2.2889382583006001E-2</v>
      </c>
      <c r="H20" s="3">
        <v>2.3072767232517402E-3</v>
      </c>
      <c r="I20" s="3">
        <v>1.4048059622631E-2</v>
      </c>
      <c r="J20" s="3">
        <v>0.106949168853111</v>
      </c>
      <c r="K20" s="3">
        <v>-0.14191450540494499</v>
      </c>
      <c r="L20" s="3">
        <v>-6.3266168415032201E-2</v>
      </c>
      <c r="M20" s="3">
        <v>-7.4689103656595196E-3</v>
      </c>
      <c r="N20" s="3">
        <v>7.86672612935084E-3</v>
      </c>
      <c r="O20" s="3">
        <v>-3.6625983589554198E-2</v>
      </c>
      <c r="P20" s="3">
        <v>7.7662747945949602E-3</v>
      </c>
      <c r="Q20" s="3">
        <v>-9.9892747187142999E-2</v>
      </c>
      <c r="R20" s="3">
        <v>0.59828781478715198</v>
      </c>
      <c r="S20" s="3">
        <v>-0.354274801955695</v>
      </c>
      <c r="T20" s="3">
        <v>1</v>
      </c>
      <c r="U20" s="3">
        <v>-0.214686283464085</v>
      </c>
      <c r="V20" s="3">
        <v>-0.13291384689506</v>
      </c>
      <c r="W20" s="3" t="s">
        <v>139</v>
      </c>
      <c r="X20" s="3">
        <v>-0.22685542338016501</v>
      </c>
      <c r="Y20" s="3">
        <v>5.8589544676052298E-2</v>
      </c>
      <c r="Z20" s="3">
        <v>-0.21336548513228201</v>
      </c>
      <c r="AA20" s="3">
        <v>3.5869626322528603E-2</v>
      </c>
      <c r="AB20" s="3">
        <v>-7.8537224177932102E-2</v>
      </c>
      <c r="AC20" s="3">
        <v>-3.0012205432572599E-2</v>
      </c>
      <c r="AD20" s="3">
        <v>-1.28660554502658E-2</v>
      </c>
      <c r="AE20" s="3">
        <v>-0.112616500215794</v>
      </c>
      <c r="AF20" s="3">
        <v>0.19209514480276699</v>
      </c>
      <c r="AG20" s="3">
        <v>6.8617080821800999E-2</v>
      </c>
      <c r="AH20" s="3">
        <v>0.11048314902827901</v>
      </c>
      <c r="AI20" s="3">
        <v>0.46286394474754</v>
      </c>
      <c r="AJ20" s="3">
        <v>0.45193892848371697</v>
      </c>
      <c r="AK20" s="3">
        <v>-8.6365498279465894E-2</v>
      </c>
      <c r="AL20" s="3">
        <v>-0.306017551353022</v>
      </c>
      <c r="AM20" s="3">
        <v>-1.6240910734965801E-2</v>
      </c>
      <c r="AN20" s="3">
        <v>1.8043810037340399E-2</v>
      </c>
      <c r="AO20" s="3">
        <v>4.8829119166596803E-2</v>
      </c>
      <c r="AP20" s="3">
        <v>3.9592688092824999E-2</v>
      </c>
      <c r="AQ20" s="3">
        <v>-4.7763658917148299E-3</v>
      </c>
      <c r="AR20" s="3">
        <v>-5.82823481379207E-3</v>
      </c>
      <c r="AS20" s="3" t="s">
        <v>139</v>
      </c>
      <c r="AT20" s="3" t="s">
        <v>139</v>
      </c>
      <c r="AU20" s="3" t="s">
        <v>139</v>
      </c>
      <c r="AV20" s="3">
        <v>-9.09172913551059E-2</v>
      </c>
      <c r="AW20" s="3">
        <v>5.6910546239502001E-2</v>
      </c>
      <c r="AX20" s="3">
        <v>4.4250984547925698E-2</v>
      </c>
      <c r="AY20" s="3">
        <v>9.3210154407562001E-2</v>
      </c>
      <c r="AZ20" s="3">
        <v>0.100750377223452</v>
      </c>
      <c r="BA20" s="3">
        <v>-3.0924074432841901E-2</v>
      </c>
      <c r="BB20" s="3">
        <v>9.0759801182296197E-3</v>
      </c>
      <c r="BC20" s="3">
        <v>0.16244478919198499</v>
      </c>
      <c r="BD20" s="3">
        <v>-0.21129724457662299</v>
      </c>
      <c r="BE20" s="3">
        <v>-5.7033980993430398E-2</v>
      </c>
      <c r="BF20" s="3">
        <v>-0.212807919123427</v>
      </c>
      <c r="BG20" s="3">
        <v>0.214292630123016</v>
      </c>
      <c r="BH20" s="3">
        <v>0.13411697083607299</v>
      </c>
      <c r="BI20" s="3">
        <v>0.16278928441867199</v>
      </c>
      <c r="BJ20" s="3">
        <v>-0.24970111287254601</v>
      </c>
      <c r="BK20" s="3">
        <v>-0.12649043444442801</v>
      </c>
      <c r="BL20" s="3">
        <v>4.9816428511086502E-2</v>
      </c>
      <c r="BM20" s="3">
        <v>-9.7168067110545001E-2</v>
      </c>
      <c r="BN20" s="3">
        <v>-0.362215554529215</v>
      </c>
      <c r="BO20" s="3">
        <v>0.125815480566456</v>
      </c>
      <c r="BP20" s="3">
        <v>-0.131590561827087</v>
      </c>
      <c r="BQ20" s="3">
        <v>-0.16570557683135601</v>
      </c>
      <c r="BR20" s="3">
        <v>-0.17693794949234601</v>
      </c>
      <c r="BS20" s="3">
        <v>-2.56430228722602E-2</v>
      </c>
    </row>
    <row r="21" spans="1:71" x14ac:dyDescent="0.25">
      <c r="A21" t="s">
        <v>237</v>
      </c>
      <c r="B21" s="3">
        <v>-4.0204983054250597E-2</v>
      </c>
      <c r="C21" s="3">
        <v>-6.4309435514726801E-2</v>
      </c>
      <c r="D21" s="3">
        <v>-4.6678060897905702E-2</v>
      </c>
      <c r="E21" s="3">
        <v>5.5421507008565199E-2</v>
      </c>
      <c r="F21" s="3">
        <v>-7.6090503713995103E-2</v>
      </c>
      <c r="G21" s="3">
        <v>-2.13799420366893E-2</v>
      </c>
      <c r="H21" s="3">
        <v>5.1690992902235097E-2</v>
      </c>
      <c r="I21" s="3">
        <v>2.6204363821740899E-2</v>
      </c>
      <c r="J21" s="3">
        <v>0.105911556859239</v>
      </c>
      <c r="K21" s="3">
        <v>-5.0433126354084999E-2</v>
      </c>
      <c r="L21" s="3">
        <v>1.3502752908147999E-2</v>
      </c>
      <c r="M21" s="3">
        <v>-4.1061168054457803E-3</v>
      </c>
      <c r="N21" s="3">
        <v>2.4945464685454801E-2</v>
      </c>
      <c r="O21" s="3">
        <v>1.3861250369077399E-2</v>
      </c>
      <c r="P21" s="3">
        <v>-6.6659067435158696E-3</v>
      </c>
      <c r="Q21" s="3">
        <v>-4.9606494992375398E-2</v>
      </c>
      <c r="R21" s="3">
        <v>0.50546789210366205</v>
      </c>
      <c r="S21" s="3">
        <v>-0.17593200391431299</v>
      </c>
      <c r="T21" s="3">
        <v>-0.214686283464085</v>
      </c>
      <c r="U21" s="3">
        <v>1</v>
      </c>
      <c r="V21" s="3">
        <v>-2.0552438553806899E-2</v>
      </c>
      <c r="W21" s="3" t="s">
        <v>139</v>
      </c>
      <c r="X21" s="3">
        <v>-0.21423698529495899</v>
      </c>
      <c r="Y21" s="3">
        <v>7.1186456249652696E-2</v>
      </c>
      <c r="Z21" s="3">
        <v>-0.110307534449422</v>
      </c>
      <c r="AA21" s="3">
        <v>8.5732502923088205E-2</v>
      </c>
      <c r="AB21" s="3">
        <v>-1.6099862698028398E-2</v>
      </c>
      <c r="AC21" s="3">
        <v>1.81235368226484E-2</v>
      </c>
      <c r="AD21" s="3">
        <v>2.1058304496468599E-2</v>
      </c>
      <c r="AE21" s="3">
        <v>-4.8563175515043203E-3</v>
      </c>
      <c r="AF21" s="3">
        <v>8.9939475382499398E-2</v>
      </c>
      <c r="AG21" s="3">
        <v>-0.14351879086314001</v>
      </c>
      <c r="AH21" s="3">
        <v>-0.128544209970648</v>
      </c>
      <c r="AI21" s="3">
        <v>-4.8270504163963002E-2</v>
      </c>
      <c r="AJ21" s="3">
        <v>-1.16163178653122E-2</v>
      </c>
      <c r="AK21" s="3">
        <v>-0.107357793085654</v>
      </c>
      <c r="AL21" s="3">
        <v>-0.151967570782021</v>
      </c>
      <c r="AM21" s="3">
        <v>-8.0651967208024995E-3</v>
      </c>
      <c r="AN21" s="3">
        <v>5.92877904632629E-2</v>
      </c>
      <c r="AO21" s="3">
        <v>0.15575566021456499</v>
      </c>
      <c r="AP21" s="3">
        <v>3.2480901812742997E-2</v>
      </c>
      <c r="AQ21" s="3">
        <v>8.52464824509679E-2</v>
      </c>
      <c r="AR21" s="3">
        <v>9.6528308151194994E-2</v>
      </c>
      <c r="AS21" s="3" t="s">
        <v>139</v>
      </c>
      <c r="AT21" s="3" t="s">
        <v>139</v>
      </c>
      <c r="AU21" s="3" t="s">
        <v>139</v>
      </c>
      <c r="AV21" s="3">
        <v>9.8731814906162702E-2</v>
      </c>
      <c r="AW21" s="3">
        <v>9.9885910750502099E-2</v>
      </c>
      <c r="AX21" s="3">
        <v>6.7307417091433397E-2</v>
      </c>
      <c r="AY21" s="3">
        <v>0.236048429418908</v>
      </c>
      <c r="AZ21" s="3">
        <v>0.240841494310991</v>
      </c>
      <c r="BA21" s="3">
        <v>1.2560018773397699E-2</v>
      </c>
      <c r="BB21" s="3">
        <v>-1.8442125999162201E-2</v>
      </c>
      <c r="BC21" s="3">
        <v>9.4273080492933495E-2</v>
      </c>
      <c r="BD21" s="3">
        <v>2.43460196503444E-2</v>
      </c>
      <c r="BE21" s="3">
        <v>-4.3893709732826303E-2</v>
      </c>
      <c r="BF21" s="3">
        <v>4.14320636347843E-2</v>
      </c>
      <c r="BG21" s="3">
        <v>-0.113449760682058</v>
      </c>
      <c r="BH21" s="3">
        <v>0.12252939236287</v>
      </c>
      <c r="BI21" s="3">
        <v>-0.13534952549308399</v>
      </c>
      <c r="BJ21" s="3">
        <v>-3.37538947735107E-2</v>
      </c>
      <c r="BK21" s="3">
        <v>-4.8567425725900303E-2</v>
      </c>
      <c r="BL21" s="3">
        <v>-8.7939053972528006E-2</v>
      </c>
      <c r="BM21" s="3">
        <v>4.5657200141679698E-2</v>
      </c>
      <c r="BN21" s="3">
        <v>3.5836006971588E-3</v>
      </c>
      <c r="BO21" s="3">
        <v>-0.13629538509424</v>
      </c>
      <c r="BP21" s="3">
        <v>0.35629583792554298</v>
      </c>
      <c r="BQ21" s="3">
        <v>1.7102067212286E-2</v>
      </c>
      <c r="BR21" s="3">
        <v>0.11928528701298199</v>
      </c>
      <c r="BS21" s="3">
        <v>-0.173042295436554</v>
      </c>
    </row>
    <row r="22" spans="1:71" x14ac:dyDescent="0.25">
      <c r="A22" t="s">
        <v>238</v>
      </c>
      <c r="B22" s="3">
        <v>-6.5063565813121005E-2</v>
      </c>
      <c r="C22" s="3">
        <v>-7.3326002594896397E-2</v>
      </c>
      <c r="D22" s="3">
        <v>-0.10418535398793501</v>
      </c>
      <c r="E22" s="3">
        <v>-1.27128914150924E-2</v>
      </c>
      <c r="F22" s="3">
        <v>-0.102495007366195</v>
      </c>
      <c r="G22" s="3">
        <v>3.1207544167203598E-2</v>
      </c>
      <c r="H22" s="3">
        <v>-1.3692299879712801E-2</v>
      </c>
      <c r="I22" s="3">
        <v>-1.00278643889003E-2</v>
      </c>
      <c r="J22" s="3">
        <v>1.74766682160266E-2</v>
      </c>
      <c r="K22" s="3">
        <v>-0.10781158418817</v>
      </c>
      <c r="L22" s="3">
        <v>-2.4641018938445999E-2</v>
      </c>
      <c r="M22" s="3">
        <v>-0.111868782653841</v>
      </c>
      <c r="N22" s="3">
        <v>8.4766782615097097E-2</v>
      </c>
      <c r="O22" s="3">
        <v>4.21607878206786E-3</v>
      </c>
      <c r="P22" s="3">
        <v>7.4160056463837803E-2</v>
      </c>
      <c r="Q22" s="3">
        <v>8.2994631622702902E-2</v>
      </c>
      <c r="R22" s="3">
        <v>-1.6037090717201899E-3</v>
      </c>
      <c r="S22" s="3">
        <v>0.305568826090235</v>
      </c>
      <c r="T22" s="3">
        <v>-0.13291384689506</v>
      </c>
      <c r="U22" s="3">
        <v>-2.0552438553806899E-2</v>
      </c>
      <c r="V22" s="3">
        <v>1</v>
      </c>
      <c r="W22" s="3" t="s">
        <v>139</v>
      </c>
      <c r="X22" s="3">
        <v>2.8427379320700101E-2</v>
      </c>
      <c r="Y22" s="3">
        <v>-7.0826497507055303E-2</v>
      </c>
      <c r="Z22" s="3">
        <v>-3.7937265007031103E-2</v>
      </c>
      <c r="AA22" s="3">
        <v>-9.8404950928531604E-2</v>
      </c>
      <c r="AB22" s="3">
        <v>-5.8658036677454201E-2</v>
      </c>
      <c r="AC22" s="3">
        <v>-4.0242515917856797E-2</v>
      </c>
      <c r="AD22" s="3">
        <v>-4.12655505784955E-2</v>
      </c>
      <c r="AE22" s="3">
        <v>1.2863780030705201E-3</v>
      </c>
      <c r="AF22" s="3">
        <v>8.7088594980243197E-2</v>
      </c>
      <c r="AG22" s="3">
        <v>-2.8512516852225601E-2</v>
      </c>
      <c r="AH22" s="3">
        <v>-4.7357501381630397E-2</v>
      </c>
      <c r="AI22" s="3">
        <v>0.101978548030938</v>
      </c>
      <c r="AJ22" s="3">
        <v>8.9359281246789907E-2</v>
      </c>
      <c r="AK22" s="3">
        <v>4.7624217834803403E-2</v>
      </c>
      <c r="AL22" s="3">
        <v>-0.20500593972344</v>
      </c>
      <c r="AM22" s="3">
        <v>3.65075904534716E-2</v>
      </c>
      <c r="AN22" s="3">
        <v>6.2870418239745596E-2</v>
      </c>
      <c r="AO22" s="3">
        <v>5.8571959745889102E-4</v>
      </c>
      <c r="AP22" s="3">
        <v>-5.1185421447604698E-2</v>
      </c>
      <c r="AQ22" s="3">
        <v>-0.14670106778108299</v>
      </c>
      <c r="AR22" s="3">
        <v>-0.119013384734185</v>
      </c>
      <c r="AS22" s="3" t="s">
        <v>139</v>
      </c>
      <c r="AT22" s="3" t="s">
        <v>139</v>
      </c>
      <c r="AU22" s="3" t="s">
        <v>139</v>
      </c>
      <c r="AV22" s="3">
        <v>-0.112832594399667</v>
      </c>
      <c r="AW22" s="3">
        <v>4.6420684579953797E-2</v>
      </c>
      <c r="AX22" s="3">
        <v>7.7377837087853799E-2</v>
      </c>
      <c r="AY22" s="3">
        <v>1.28063344790531E-2</v>
      </c>
      <c r="AZ22" s="3">
        <v>1.6687699064137199E-2</v>
      </c>
      <c r="BA22" s="3">
        <v>-0.16265917749188999</v>
      </c>
      <c r="BB22" s="3">
        <v>1.2066065217615499E-2</v>
      </c>
      <c r="BC22" s="3">
        <v>-5.4935123566524399E-2</v>
      </c>
      <c r="BD22" s="3">
        <v>9.1056504933877194E-2</v>
      </c>
      <c r="BE22" s="3">
        <v>-5.22758502367862E-2</v>
      </c>
      <c r="BF22" s="3">
        <v>3.9124331919720298E-2</v>
      </c>
      <c r="BG22" s="3">
        <v>-0.16809859660227899</v>
      </c>
      <c r="BH22" s="3">
        <v>0.172243738131381</v>
      </c>
      <c r="BI22" s="3">
        <v>-0.19186431509891899</v>
      </c>
      <c r="BJ22" s="3">
        <v>4.6348576302633102E-2</v>
      </c>
      <c r="BK22" s="3">
        <v>2.28722048879085E-2</v>
      </c>
      <c r="BL22" s="3">
        <v>-4.0165278256416798E-3</v>
      </c>
      <c r="BM22" s="3">
        <v>9.0503945617206899E-2</v>
      </c>
      <c r="BN22" s="3">
        <v>-8.9293987318135898E-2</v>
      </c>
      <c r="BO22" s="3">
        <v>-0.157913201850678</v>
      </c>
      <c r="BP22" s="3">
        <v>-0.10769072163702</v>
      </c>
      <c r="BQ22" s="3">
        <v>-0.26569664043750202</v>
      </c>
      <c r="BR22" s="3">
        <v>-2.1875487705907E-4</v>
      </c>
      <c r="BS22" s="3">
        <v>0.214234328254784</v>
      </c>
    </row>
    <row r="23" spans="1:71" x14ac:dyDescent="0.25">
      <c r="A23" t="s">
        <v>239</v>
      </c>
      <c r="B23" s="3" t="s">
        <v>139</v>
      </c>
      <c r="C23" s="3" t="s">
        <v>139</v>
      </c>
      <c r="D23" s="3" t="s">
        <v>139</v>
      </c>
      <c r="E23" s="3" t="s">
        <v>139</v>
      </c>
      <c r="F23" s="3" t="s">
        <v>139</v>
      </c>
      <c r="G23" s="3" t="s">
        <v>139</v>
      </c>
      <c r="H23" s="3" t="s">
        <v>139</v>
      </c>
      <c r="I23" s="3" t="s">
        <v>139</v>
      </c>
      <c r="J23" s="3" t="s">
        <v>139</v>
      </c>
      <c r="K23" s="3" t="s">
        <v>139</v>
      </c>
      <c r="L23" s="3" t="s">
        <v>139</v>
      </c>
      <c r="M23" s="3" t="s">
        <v>139</v>
      </c>
      <c r="N23" s="3" t="s">
        <v>139</v>
      </c>
      <c r="O23" s="3" t="s">
        <v>139</v>
      </c>
      <c r="P23" s="3" t="s">
        <v>139</v>
      </c>
      <c r="Q23" s="3" t="s">
        <v>139</v>
      </c>
      <c r="R23" s="3" t="s">
        <v>139</v>
      </c>
      <c r="S23" s="3" t="s">
        <v>139</v>
      </c>
      <c r="T23" s="3" t="s">
        <v>139</v>
      </c>
      <c r="U23" s="3" t="s">
        <v>139</v>
      </c>
      <c r="V23" s="3" t="s">
        <v>139</v>
      </c>
      <c r="W23" s="3" t="s">
        <v>139</v>
      </c>
      <c r="X23" s="3" t="s">
        <v>139</v>
      </c>
      <c r="Y23" s="3" t="s">
        <v>139</v>
      </c>
      <c r="Z23" s="3" t="s">
        <v>139</v>
      </c>
      <c r="AA23" s="3" t="s">
        <v>139</v>
      </c>
      <c r="AB23" s="3" t="s">
        <v>139</v>
      </c>
      <c r="AC23" s="3" t="s">
        <v>139</v>
      </c>
      <c r="AD23" s="3" t="s">
        <v>139</v>
      </c>
      <c r="AE23" s="3" t="s">
        <v>139</v>
      </c>
      <c r="AF23" s="3" t="s">
        <v>139</v>
      </c>
      <c r="AG23" s="3" t="s">
        <v>139</v>
      </c>
      <c r="AH23" s="3" t="s">
        <v>139</v>
      </c>
      <c r="AI23" s="3" t="s">
        <v>139</v>
      </c>
      <c r="AJ23" s="3" t="s">
        <v>139</v>
      </c>
      <c r="AK23" s="3" t="s">
        <v>139</v>
      </c>
      <c r="AL23" s="3" t="s">
        <v>139</v>
      </c>
      <c r="AM23" s="3" t="s">
        <v>139</v>
      </c>
      <c r="AN23" s="3" t="s">
        <v>139</v>
      </c>
      <c r="AO23" s="3" t="s">
        <v>139</v>
      </c>
      <c r="AP23" s="3" t="s">
        <v>139</v>
      </c>
      <c r="AQ23" s="3" t="s">
        <v>139</v>
      </c>
      <c r="AR23" s="3" t="s">
        <v>139</v>
      </c>
      <c r="AS23" s="3" t="s">
        <v>139</v>
      </c>
      <c r="AT23" s="3" t="s">
        <v>139</v>
      </c>
      <c r="AU23" s="3" t="s">
        <v>139</v>
      </c>
      <c r="AV23" s="3" t="s">
        <v>139</v>
      </c>
      <c r="AW23" s="3" t="s">
        <v>139</v>
      </c>
      <c r="AX23" s="3" t="s">
        <v>139</v>
      </c>
      <c r="AY23" s="3" t="s">
        <v>139</v>
      </c>
      <c r="AZ23" s="3" t="s">
        <v>139</v>
      </c>
      <c r="BA23" s="3" t="s">
        <v>139</v>
      </c>
      <c r="BB23" s="3" t="s">
        <v>139</v>
      </c>
      <c r="BC23" s="3" t="s">
        <v>139</v>
      </c>
      <c r="BD23" s="3" t="s">
        <v>139</v>
      </c>
      <c r="BE23" s="3" t="s">
        <v>139</v>
      </c>
      <c r="BF23" s="3" t="s">
        <v>139</v>
      </c>
      <c r="BG23" s="3" t="s">
        <v>139</v>
      </c>
      <c r="BH23" s="3" t="s">
        <v>139</v>
      </c>
      <c r="BI23" s="3" t="s">
        <v>139</v>
      </c>
      <c r="BJ23" s="3" t="s">
        <v>139</v>
      </c>
      <c r="BK23" s="3" t="s">
        <v>139</v>
      </c>
      <c r="BL23" s="3" t="s">
        <v>139</v>
      </c>
      <c r="BM23" s="3" t="s">
        <v>139</v>
      </c>
      <c r="BN23" s="3" t="s">
        <v>139</v>
      </c>
      <c r="BO23" s="3" t="s">
        <v>139</v>
      </c>
      <c r="BP23" s="3" t="s">
        <v>139</v>
      </c>
      <c r="BQ23" s="3" t="s">
        <v>139</v>
      </c>
      <c r="BR23" s="3" t="s">
        <v>139</v>
      </c>
      <c r="BS23" s="3" t="s">
        <v>139</v>
      </c>
    </row>
    <row r="24" spans="1:71" x14ac:dyDescent="0.25">
      <c r="A24" t="s">
        <v>240</v>
      </c>
      <c r="B24" s="3">
        <v>5.2456496394212897E-2</v>
      </c>
      <c r="C24" s="3">
        <v>6.7758880723886403E-2</v>
      </c>
      <c r="D24" s="3">
        <v>8.5372939491698302E-2</v>
      </c>
      <c r="E24" s="3">
        <v>-1.58226745823522E-3</v>
      </c>
      <c r="F24" s="3">
        <v>-4.0690109129470901E-2</v>
      </c>
      <c r="G24" s="3">
        <v>-2.5628883360067699E-2</v>
      </c>
      <c r="H24" s="3">
        <v>-1.4552206480107899E-2</v>
      </c>
      <c r="I24" s="3">
        <v>1.14857635168159E-2</v>
      </c>
      <c r="J24" s="3">
        <v>-5.60893213293117E-2</v>
      </c>
      <c r="K24" s="3">
        <v>8.73688137538179E-2</v>
      </c>
      <c r="L24" s="3">
        <v>-7.4206919098189106E-2</v>
      </c>
      <c r="M24" s="3">
        <v>0.108816355291881</v>
      </c>
      <c r="N24" s="3">
        <v>-4.0831267821826299E-2</v>
      </c>
      <c r="O24" s="3">
        <v>-4.87162777370116E-2</v>
      </c>
      <c r="P24" s="3">
        <v>7.1971038507550503E-2</v>
      </c>
      <c r="Q24" s="3">
        <v>-8.6182304481564206E-2</v>
      </c>
      <c r="R24" s="3">
        <v>-0.37755239555131398</v>
      </c>
      <c r="S24" s="3">
        <v>0.15532644238769799</v>
      </c>
      <c r="T24" s="3">
        <v>-0.22685542338016501</v>
      </c>
      <c r="U24" s="3">
        <v>-0.21423698529495899</v>
      </c>
      <c r="V24" s="3">
        <v>2.8427379320700101E-2</v>
      </c>
      <c r="W24" s="3" t="s">
        <v>139</v>
      </c>
      <c r="X24" s="3">
        <v>1</v>
      </c>
      <c r="Y24" s="3">
        <v>-0.28704535033236001</v>
      </c>
      <c r="Z24" s="3">
        <v>0.494409020811787</v>
      </c>
      <c r="AA24" s="3">
        <v>-0.34620353449776903</v>
      </c>
      <c r="AB24" s="3">
        <v>5.8643293093519197E-3</v>
      </c>
      <c r="AC24" s="3">
        <v>3.1892811058414197E-2</v>
      </c>
      <c r="AD24" s="3">
        <v>6.9528385717203198E-2</v>
      </c>
      <c r="AE24" s="3">
        <v>-1.6149641002963702E-2</v>
      </c>
      <c r="AF24" s="3">
        <v>-4.0825818623614098E-2</v>
      </c>
      <c r="AG24" s="3">
        <v>-6.337818694498E-2</v>
      </c>
      <c r="AH24" s="3">
        <v>-4.1974010543745902E-2</v>
      </c>
      <c r="AI24" s="3">
        <v>-3.10163513436322E-2</v>
      </c>
      <c r="AJ24" s="3">
        <v>-2.18470388537511E-2</v>
      </c>
      <c r="AK24" s="3">
        <v>-4.0888067569752901E-3</v>
      </c>
      <c r="AL24" s="3">
        <v>0.191819643367099</v>
      </c>
      <c r="AM24" s="3">
        <v>-1.6878151193096401E-2</v>
      </c>
      <c r="AN24" s="3">
        <v>-9.0848248806398996E-2</v>
      </c>
      <c r="AO24" s="3">
        <v>-6.17340124393599E-2</v>
      </c>
      <c r="AP24" s="3">
        <v>3.0752486885608499E-2</v>
      </c>
      <c r="AQ24" s="3">
        <v>-1.7348041009934E-2</v>
      </c>
      <c r="AR24" s="3">
        <v>-8.5380113600193007E-3</v>
      </c>
      <c r="AS24" s="3" t="s">
        <v>139</v>
      </c>
      <c r="AT24" s="3" t="s">
        <v>139</v>
      </c>
      <c r="AU24" s="3" t="s">
        <v>139</v>
      </c>
      <c r="AV24" s="3">
        <v>0.205991764702776</v>
      </c>
      <c r="AW24" s="3">
        <v>-5.1358603433107997E-2</v>
      </c>
      <c r="AX24" s="3">
        <v>6.5577147456889501E-4</v>
      </c>
      <c r="AY24" s="3">
        <v>-3.6311128300751797E-2</v>
      </c>
      <c r="AZ24" s="3">
        <v>-1.2453308713484799E-3</v>
      </c>
      <c r="BA24" s="3">
        <v>1.3215185322389701E-2</v>
      </c>
      <c r="BB24" s="3">
        <v>5.8408692057241599E-2</v>
      </c>
      <c r="BC24" s="3">
        <v>-0.103899664053034</v>
      </c>
      <c r="BD24" s="3">
        <v>1.23113589163518E-2</v>
      </c>
      <c r="BE24" s="3">
        <v>-4.99240266931869E-2</v>
      </c>
      <c r="BF24" s="3">
        <v>6.6702488866003398E-2</v>
      </c>
      <c r="BG24" s="3">
        <v>-7.4917170317700399E-2</v>
      </c>
      <c r="BH24" s="3">
        <v>-2.6776753381403E-2</v>
      </c>
      <c r="BI24" s="3">
        <v>-7.0223007109474198E-2</v>
      </c>
      <c r="BJ24" s="3">
        <v>3.5581637830625498E-2</v>
      </c>
      <c r="BK24" s="3">
        <v>-6.3616667266511107E-2</v>
      </c>
      <c r="BL24" s="3">
        <v>3.2252618885204302E-2</v>
      </c>
      <c r="BM24" s="3">
        <v>5.5931689701787302E-2</v>
      </c>
      <c r="BN24" s="3">
        <v>0.13115686231946599</v>
      </c>
      <c r="BO24" s="3">
        <v>0.202814979237226</v>
      </c>
      <c r="BP24" s="3">
        <v>-6.4686271414391705E-2</v>
      </c>
      <c r="BQ24" s="3">
        <v>0.157811157950939</v>
      </c>
      <c r="BR24" s="3">
        <v>-4.2901929842831102E-2</v>
      </c>
      <c r="BS24" s="3">
        <v>-1.33441885876987E-2</v>
      </c>
    </row>
    <row r="25" spans="1:71" x14ac:dyDescent="0.25">
      <c r="A25" t="s">
        <v>241</v>
      </c>
      <c r="B25" s="3">
        <v>-2.5863922936420002E-2</v>
      </c>
      <c r="C25" s="3">
        <v>1.6267287526873501E-2</v>
      </c>
      <c r="D25" s="3">
        <v>-4.7385372101705098E-2</v>
      </c>
      <c r="E25" s="3">
        <v>-4.5569645859151797E-2</v>
      </c>
      <c r="F25" s="3">
        <v>0.15721283084368601</v>
      </c>
      <c r="G25" s="3">
        <v>-2.9546735424501602E-2</v>
      </c>
      <c r="H25" s="3">
        <v>2.77978934859523E-2</v>
      </c>
      <c r="I25" s="3">
        <v>2.5035346641563101E-2</v>
      </c>
      <c r="J25" s="3">
        <v>1.9607843137254902E-2</v>
      </c>
      <c r="K25" s="3">
        <v>-4.9268114838917999E-2</v>
      </c>
      <c r="L25" s="3">
        <v>5.0643660689343402E-2</v>
      </c>
      <c r="M25" s="3">
        <v>1.1298547546127399E-2</v>
      </c>
      <c r="N25" s="3">
        <v>-2.7712956153384899E-2</v>
      </c>
      <c r="O25" s="3">
        <v>4.3104560877395302E-2</v>
      </c>
      <c r="P25" s="3">
        <v>-5.40139570821382E-2</v>
      </c>
      <c r="Q25" s="3">
        <v>-5.2322523421018098E-2</v>
      </c>
      <c r="R25" s="3">
        <v>0.11664985611734401</v>
      </c>
      <c r="S25" s="3">
        <v>5.9909621245756897E-2</v>
      </c>
      <c r="T25" s="3">
        <v>5.8589544676052298E-2</v>
      </c>
      <c r="U25" s="3">
        <v>7.1186456249652696E-2</v>
      </c>
      <c r="V25" s="3">
        <v>-7.0826497507055303E-2</v>
      </c>
      <c r="W25" s="3" t="s">
        <v>139</v>
      </c>
      <c r="X25" s="3">
        <v>-0.28704535033236001</v>
      </c>
      <c r="Y25" s="3">
        <v>1</v>
      </c>
      <c r="Z25" s="3">
        <v>-0.14191781058639799</v>
      </c>
      <c r="AA25" s="3">
        <v>-0.21284003141391999</v>
      </c>
      <c r="AB25" s="3">
        <v>5.0590355362182302E-2</v>
      </c>
      <c r="AC25" s="3">
        <v>7.3050274321053599E-2</v>
      </c>
      <c r="AD25" s="3">
        <v>2.35201899686375E-2</v>
      </c>
      <c r="AE25" s="3">
        <v>7.4199725520434204E-2</v>
      </c>
      <c r="AF25" s="3">
        <v>4.8959966575980304E-3</v>
      </c>
      <c r="AG25" s="3">
        <v>9.1011958496457601E-2</v>
      </c>
      <c r="AH25" s="3">
        <v>2.6226255734300201E-2</v>
      </c>
      <c r="AI25" s="3">
        <v>-5.46198540698676E-2</v>
      </c>
      <c r="AJ25" s="3">
        <v>-9.1865375247823497E-2</v>
      </c>
      <c r="AK25" s="3">
        <v>5.75511569395164E-3</v>
      </c>
      <c r="AL25" s="3">
        <v>-0.146413923765675</v>
      </c>
      <c r="AM25" s="3">
        <v>-1.0376399638319401E-2</v>
      </c>
      <c r="AN25" s="3">
        <v>0.10758608669558201</v>
      </c>
      <c r="AO25" s="3">
        <v>0.13961335540953099</v>
      </c>
      <c r="AP25" s="3">
        <v>-6.1989951153169701E-2</v>
      </c>
      <c r="AQ25" s="3">
        <v>-4.8467290493656003E-3</v>
      </c>
      <c r="AR25" s="3">
        <v>-3.98067552394143E-2</v>
      </c>
      <c r="AS25" s="3" t="s">
        <v>139</v>
      </c>
      <c r="AT25" s="3" t="s">
        <v>139</v>
      </c>
      <c r="AU25" s="3" t="s">
        <v>139</v>
      </c>
      <c r="AV25" s="3">
        <v>-9.1566975627112204E-2</v>
      </c>
      <c r="AW25" s="3">
        <v>-2.7276298052593101E-2</v>
      </c>
      <c r="AX25" s="3">
        <v>8.2164928892025594E-3</v>
      </c>
      <c r="AY25" s="3">
        <v>9.4185507316010303E-2</v>
      </c>
      <c r="AZ25" s="3">
        <v>4.5156135633433098E-2</v>
      </c>
      <c r="BA25" s="3">
        <v>-7.8668989109678802E-2</v>
      </c>
      <c r="BB25" s="3">
        <v>-5.2629853661229201E-2</v>
      </c>
      <c r="BC25" s="3">
        <v>7.4072346064358294E-2</v>
      </c>
      <c r="BD25" s="3">
        <v>5.9719810309709999E-2</v>
      </c>
      <c r="BE25" s="3">
        <v>-3.96576883829141E-2</v>
      </c>
      <c r="BF25" s="3">
        <v>6.7120674396400404E-2</v>
      </c>
      <c r="BG25" s="3">
        <v>-2.9910723943333498E-2</v>
      </c>
      <c r="BH25" s="3">
        <v>2.2930536436071201E-2</v>
      </c>
      <c r="BI25" s="3">
        <v>1.83950105261966E-2</v>
      </c>
      <c r="BJ25" s="3">
        <v>-6.6227109711701995E-2</v>
      </c>
      <c r="BK25" s="3">
        <v>5.4499308695062296E-3</v>
      </c>
      <c r="BL25" s="3">
        <v>-4.4917431894731401E-2</v>
      </c>
      <c r="BM25" s="3">
        <v>-1.7897431279588299E-2</v>
      </c>
      <c r="BN25" s="3">
        <v>-2.0706622448674699E-2</v>
      </c>
      <c r="BO25" s="3">
        <v>-0.15198960381580401</v>
      </c>
      <c r="BP25" s="3">
        <v>0.118312305934468</v>
      </c>
      <c r="BQ25" s="3">
        <v>-0.107956569376486</v>
      </c>
      <c r="BR25" s="3">
        <v>-2.65498596935272E-3</v>
      </c>
      <c r="BS25" s="3">
        <v>6.6326085988206607E-2</v>
      </c>
    </row>
    <row r="26" spans="1:71" x14ac:dyDescent="0.25">
      <c r="A26" t="s">
        <v>242</v>
      </c>
      <c r="B26" s="3">
        <v>0.14120362958558699</v>
      </c>
      <c r="C26" s="3">
        <v>0.16698719706439799</v>
      </c>
      <c r="D26" s="3">
        <v>0.19020609604307401</v>
      </c>
      <c r="E26" s="3">
        <v>6.2610002146979093E-2</v>
      </c>
      <c r="F26" s="3">
        <v>-2.1271258760962801E-2</v>
      </c>
      <c r="G26" s="3">
        <v>1.7383963330565799E-2</v>
      </c>
      <c r="H26" s="3">
        <v>-3.3532637550742199E-2</v>
      </c>
      <c r="I26" s="3">
        <v>-4.2700611548164798E-2</v>
      </c>
      <c r="J26" s="3">
        <v>-6.30745824828437E-2</v>
      </c>
      <c r="K26" s="3">
        <v>0.14160035673614499</v>
      </c>
      <c r="L26" s="3">
        <v>2.7384194933039101E-2</v>
      </c>
      <c r="M26" s="3">
        <v>0.15511616251037399</v>
      </c>
      <c r="N26" s="3">
        <v>3.4118410685541299E-2</v>
      </c>
      <c r="O26" s="3">
        <v>3.0053456896048499E-2</v>
      </c>
      <c r="P26" s="3">
        <v>9.9482473961547205E-2</v>
      </c>
      <c r="Q26" s="3">
        <v>-5.1325694747687799E-2</v>
      </c>
      <c r="R26" s="3">
        <v>-0.328254922622643</v>
      </c>
      <c r="S26" s="3">
        <v>2.0225470543822399E-2</v>
      </c>
      <c r="T26" s="3">
        <v>-0.21336548513228201</v>
      </c>
      <c r="U26" s="3">
        <v>-0.110307534449422</v>
      </c>
      <c r="V26" s="3">
        <v>-3.7937265007031103E-2</v>
      </c>
      <c r="W26" s="3" t="s">
        <v>139</v>
      </c>
      <c r="X26" s="3">
        <v>0.494409020811787</v>
      </c>
      <c r="Y26" s="3">
        <v>-0.14191781058639799</v>
      </c>
      <c r="Z26" s="3">
        <v>1</v>
      </c>
      <c r="AA26" s="3">
        <v>-0.17116615049262199</v>
      </c>
      <c r="AB26" s="3">
        <v>1.8387420922627899E-2</v>
      </c>
      <c r="AC26" s="3">
        <v>7.3490578570197598E-2</v>
      </c>
      <c r="AD26" s="3">
        <v>0.115591413470558</v>
      </c>
      <c r="AE26" s="3">
        <v>2.2145164032702402E-2</v>
      </c>
      <c r="AF26" s="3">
        <v>-0.107488343956474</v>
      </c>
      <c r="AG26" s="3">
        <v>-5.9330445362722001E-2</v>
      </c>
      <c r="AH26" s="3">
        <v>-5.7813903647168999E-2</v>
      </c>
      <c r="AI26" s="3">
        <v>-0.102369413438857</v>
      </c>
      <c r="AJ26" s="3">
        <v>-0.122952412666127</v>
      </c>
      <c r="AK26" s="3">
        <v>-2.9753160262006299E-2</v>
      </c>
      <c r="AL26" s="3">
        <v>0.194953061566699</v>
      </c>
      <c r="AM26" s="3">
        <v>-8.3447102044921107E-3</v>
      </c>
      <c r="AN26" s="3">
        <v>-9.50582321641638E-2</v>
      </c>
      <c r="AO26" s="3">
        <v>-5.2030892831335503E-2</v>
      </c>
      <c r="AP26" s="3">
        <v>-4.3025117341747403E-2</v>
      </c>
      <c r="AQ26" s="3">
        <v>-6.3755955310008494E-2</v>
      </c>
      <c r="AR26" s="3">
        <v>-6.5530733045963893E-2</v>
      </c>
      <c r="AS26" s="3" t="s">
        <v>139</v>
      </c>
      <c r="AT26" s="3" t="s">
        <v>139</v>
      </c>
      <c r="AU26" s="3" t="s">
        <v>139</v>
      </c>
      <c r="AV26" s="3">
        <v>0.28862636715301099</v>
      </c>
      <c r="AW26" s="3">
        <v>-4.0865305741879798E-2</v>
      </c>
      <c r="AX26" s="3">
        <v>2.40457447644539E-2</v>
      </c>
      <c r="AY26" s="3">
        <v>-8.6523049575715397E-2</v>
      </c>
      <c r="AZ26" s="3">
        <v>-9.7393444784209193E-2</v>
      </c>
      <c r="BA26" s="3">
        <v>-4.3238390794170897E-2</v>
      </c>
      <c r="BB26" s="3">
        <v>-2.5115920467513899E-2</v>
      </c>
      <c r="BC26" s="3">
        <v>-6.8078913536639904E-2</v>
      </c>
      <c r="BD26" s="3">
        <v>3.03333250607844E-2</v>
      </c>
      <c r="BE26" s="3">
        <v>-8.6653827080104495E-2</v>
      </c>
      <c r="BF26" s="3">
        <v>0.20510457113508701</v>
      </c>
      <c r="BG26" s="3">
        <v>-0.19455609018238701</v>
      </c>
      <c r="BH26" s="3">
        <v>-2.42597608174101E-2</v>
      </c>
      <c r="BI26" s="3">
        <v>-8.2404474274816106E-2</v>
      </c>
      <c r="BJ26" s="3">
        <v>7.1689405872723405E-2</v>
      </c>
      <c r="BK26" s="3">
        <v>-6.3116920665678006E-2</v>
      </c>
      <c r="BL26" s="3">
        <v>1.3018392400159E-2</v>
      </c>
      <c r="BM26" s="3">
        <v>8.1499612023591794E-2</v>
      </c>
      <c r="BN26" s="3">
        <v>0.25608144411600697</v>
      </c>
      <c r="BO26" s="3">
        <v>0.266845071633732</v>
      </c>
      <c r="BP26" s="3">
        <v>-4.6655018588349501E-2</v>
      </c>
      <c r="BQ26" s="3">
        <v>0.21249419700691899</v>
      </c>
      <c r="BR26" s="3">
        <v>-2.7311697597084E-2</v>
      </c>
      <c r="BS26" s="3">
        <v>9.7136172344789197E-3</v>
      </c>
    </row>
    <row r="27" spans="1:71" x14ac:dyDescent="0.25">
      <c r="A27" t="s">
        <v>243</v>
      </c>
      <c r="B27" s="3">
        <v>-4.4762589147523103E-2</v>
      </c>
      <c r="C27" s="3">
        <v>-3.9980271292649097E-2</v>
      </c>
      <c r="D27" s="3">
        <v>-5.8331044210672603E-2</v>
      </c>
      <c r="E27" s="3">
        <v>2.26909789590009E-2</v>
      </c>
      <c r="F27" s="3">
        <v>4.4138556765256298E-2</v>
      </c>
      <c r="G27" s="3">
        <v>7.4028370037432095E-2</v>
      </c>
      <c r="H27" s="3">
        <v>-1.9515634321444601E-2</v>
      </c>
      <c r="I27" s="3">
        <v>-1.61201614804641E-2</v>
      </c>
      <c r="J27" s="3">
        <v>7.4123394024748403E-3</v>
      </c>
      <c r="K27" s="3">
        <v>-5.0687157480629401E-2</v>
      </c>
      <c r="L27" s="3">
        <v>3.8266973108957797E-2</v>
      </c>
      <c r="M27" s="3">
        <v>-2.5055059444421102E-2</v>
      </c>
      <c r="N27" s="3">
        <v>2.61288840773557E-2</v>
      </c>
      <c r="O27" s="3">
        <v>-3.02523236025328E-3</v>
      </c>
      <c r="P27" s="3">
        <v>-8.3581808255413906E-2</v>
      </c>
      <c r="Q27" s="3">
        <v>8.5980046867817794E-2</v>
      </c>
      <c r="R27" s="3">
        <v>0.13624423468438901</v>
      </c>
      <c r="S27" s="3">
        <v>5.8855031387718996E-3</v>
      </c>
      <c r="T27" s="3">
        <v>3.5869626322528603E-2</v>
      </c>
      <c r="U27" s="3">
        <v>8.5732502923088205E-2</v>
      </c>
      <c r="V27" s="3">
        <v>-9.8404950928531604E-2</v>
      </c>
      <c r="W27" s="3" t="s">
        <v>139</v>
      </c>
      <c r="X27" s="3">
        <v>-0.34620353449776903</v>
      </c>
      <c r="Y27" s="3">
        <v>-0.21284003141391999</v>
      </c>
      <c r="Z27" s="3">
        <v>-0.17116615049262199</v>
      </c>
      <c r="AA27" s="3">
        <v>1</v>
      </c>
      <c r="AB27" s="3">
        <v>-2.99735221556163E-2</v>
      </c>
      <c r="AC27" s="3">
        <v>-5.0592224670679302E-2</v>
      </c>
      <c r="AD27" s="3">
        <v>-6.6586116345784804E-2</v>
      </c>
      <c r="AE27" s="3">
        <v>1.2718173809958299E-2</v>
      </c>
      <c r="AF27" s="3">
        <v>1.2660110494176299E-2</v>
      </c>
      <c r="AG27" s="3">
        <v>4.3398106429654297E-2</v>
      </c>
      <c r="AH27" s="3">
        <v>7.7625601046226705E-2</v>
      </c>
      <c r="AI27" s="3">
        <v>4.40604329911553E-2</v>
      </c>
      <c r="AJ27" s="3">
        <v>3.7777828327130697E-2</v>
      </c>
      <c r="AK27" s="3">
        <v>-1.8772340812356101E-2</v>
      </c>
      <c r="AL27" s="3">
        <v>-6.9764501542174701E-2</v>
      </c>
      <c r="AM27" s="3">
        <v>4.87521053694073E-2</v>
      </c>
      <c r="AN27" s="3">
        <v>5.4487149784980399E-2</v>
      </c>
      <c r="AO27" s="3">
        <v>-4.7874066678637403E-2</v>
      </c>
      <c r="AP27" s="3">
        <v>1.02445171877794E-2</v>
      </c>
      <c r="AQ27" s="3">
        <v>2.86463897055944E-2</v>
      </c>
      <c r="AR27" s="3">
        <v>6.84575973853363E-2</v>
      </c>
      <c r="AS27" s="3" t="s">
        <v>139</v>
      </c>
      <c r="AT27" s="3" t="s">
        <v>139</v>
      </c>
      <c r="AU27" s="3" t="s">
        <v>139</v>
      </c>
      <c r="AV27" s="3">
        <v>-0.12859321808636001</v>
      </c>
      <c r="AW27" s="3">
        <v>7.2208630882925701E-2</v>
      </c>
      <c r="AX27" s="3">
        <v>-3.4801429564311898E-2</v>
      </c>
      <c r="AY27" s="3">
        <v>-6.5380874896308394E-2</v>
      </c>
      <c r="AZ27" s="3">
        <v>-8.1924941649116706E-2</v>
      </c>
      <c r="BA27" s="3">
        <v>5.6839175647292697E-2</v>
      </c>
      <c r="BB27" s="3">
        <v>-4.20213137970539E-2</v>
      </c>
      <c r="BC27" s="3">
        <v>-8.3814066997186295E-3</v>
      </c>
      <c r="BD27" s="3">
        <v>-5.3186773634935403E-2</v>
      </c>
      <c r="BE27" s="3">
        <v>7.6943074805406103E-2</v>
      </c>
      <c r="BF27" s="3">
        <v>-6.0313447930111001E-2</v>
      </c>
      <c r="BG27" s="3">
        <v>0.101310530307625</v>
      </c>
      <c r="BH27" s="3">
        <v>-7.4404322007391804E-2</v>
      </c>
      <c r="BI27" s="3">
        <v>9.2297197027220598E-2</v>
      </c>
      <c r="BJ27" s="3">
        <v>3.39612869770924E-2</v>
      </c>
      <c r="BK27" s="3">
        <v>6.2330554053816399E-2</v>
      </c>
      <c r="BL27" s="3">
        <v>1.4169693973887299E-2</v>
      </c>
      <c r="BM27" s="3">
        <v>-6.4336242846287403E-2</v>
      </c>
      <c r="BN27" s="3">
        <v>-7.5406355433118799E-2</v>
      </c>
      <c r="BO27" s="3">
        <v>-7.5895689372024899E-2</v>
      </c>
      <c r="BP27" s="3">
        <v>5.3198501909332901E-3</v>
      </c>
      <c r="BQ27" s="3">
        <v>-4.9398056736739498E-2</v>
      </c>
      <c r="BR27" s="3">
        <v>1.7040198890790701E-2</v>
      </c>
      <c r="BS27" s="3">
        <v>-4.35441217655703E-2</v>
      </c>
    </row>
    <row r="28" spans="1:71" x14ac:dyDescent="0.25">
      <c r="A28" t="s">
        <v>101</v>
      </c>
      <c r="B28" s="3">
        <v>2.9707324158536601E-2</v>
      </c>
      <c r="C28" s="3">
        <v>5.1147482166210602E-2</v>
      </c>
      <c r="D28" s="3">
        <v>2.5282866560980399E-2</v>
      </c>
      <c r="E28" s="3">
        <v>5.5973368859174998E-2</v>
      </c>
      <c r="F28" s="3">
        <v>-4.8870614695628101E-4</v>
      </c>
      <c r="G28" s="3">
        <v>-1.7010841706214599E-2</v>
      </c>
      <c r="H28" s="3">
        <v>3.9772871079165703E-2</v>
      </c>
      <c r="I28" s="3">
        <v>1.3677645661977499E-2</v>
      </c>
      <c r="J28" s="3">
        <v>-9.65815875096208E-2</v>
      </c>
      <c r="K28" s="3">
        <v>6.4189747026103902E-2</v>
      </c>
      <c r="L28" s="3">
        <v>-4.7181170126761499E-2</v>
      </c>
      <c r="M28" s="3">
        <v>0.29287293676121201</v>
      </c>
      <c r="N28" s="3">
        <v>4.3888705482217003E-2</v>
      </c>
      <c r="O28" s="3">
        <v>-2.26358404512964E-2</v>
      </c>
      <c r="P28" s="3">
        <v>-3.7090004026439201E-2</v>
      </c>
      <c r="Q28" s="3">
        <v>4.7606605399438E-2</v>
      </c>
      <c r="R28" s="3">
        <v>-0.11338927964114601</v>
      </c>
      <c r="S28" s="3">
        <v>-6.5675667898415904E-2</v>
      </c>
      <c r="T28" s="3">
        <v>-7.8537224177932102E-2</v>
      </c>
      <c r="U28" s="3">
        <v>-1.6099862698028398E-2</v>
      </c>
      <c r="V28" s="3">
        <v>-5.8658036677454201E-2</v>
      </c>
      <c r="W28" s="3" t="s">
        <v>139</v>
      </c>
      <c r="X28" s="3">
        <v>5.8643293093519197E-3</v>
      </c>
      <c r="Y28" s="3">
        <v>5.0590355362182302E-2</v>
      </c>
      <c r="Z28" s="3">
        <v>1.8387420922627899E-2</v>
      </c>
      <c r="AA28" s="3">
        <v>-2.99735221556163E-2</v>
      </c>
      <c r="AB28" s="3">
        <v>1</v>
      </c>
      <c r="AC28" s="3">
        <v>-0.27188010466482998</v>
      </c>
      <c r="AD28" s="3">
        <v>5.5241405498128497E-2</v>
      </c>
      <c r="AE28" s="3">
        <v>-6.0762443321507598E-2</v>
      </c>
      <c r="AF28" s="3">
        <v>-0.21701417795413799</v>
      </c>
      <c r="AG28" s="3">
        <v>0.17006703831112399</v>
      </c>
      <c r="AH28" s="3">
        <v>0.12965170700220099</v>
      </c>
      <c r="AI28" s="3">
        <v>-4.6331962259400498E-2</v>
      </c>
      <c r="AJ28" s="3">
        <v>-0.22139436860599901</v>
      </c>
      <c r="AK28" s="3">
        <v>2.9913624354286902E-2</v>
      </c>
      <c r="AL28" s="3">
        <v>6.6297120037222698E-2</v>
      </c>
      <c r="AM28" s="3">
        <v>-1.6712363629811398E-2</v>
      </c>
      <c r="AN28" s="3">
        <v>-0.11916762585525301</v>
      </c>
      <c r="AO28" s="3">
        <v>-6.9274654208547004E-2</v>
      </c>
      <c r="AP28" s="3">
        <v>-0.24481980518959001</v>
      </c>
      <c r="AQ28" s="3">
        <v>-0.22541994623912601</v>
      </c>
      <c r="AR28" s="3">
        <v>-0.18368725991962701</v>
      </c>
      <c r="AS28" s="3" t="s">
        <v>139</v>
      </c>
      <c r="AT28" s="3" t="s">
        <v>139</v>
      </c>
      <c r="AU28" s="3" t="s">
        <v>139</v>
      </c>
      <c r="AV28" s="3">
        <v>6.9070891120439307E-2</v>
      </c>
      <c r="AW28" s="3">
        <v>5.8941638357590601E-2</v>
      </c>
      <c r="AX28" s="3">
        <v>0.13154015197595101</v>
      </c>
      <c r="AY28" s="3">
        <v>-9.0702790931708493E-2</v>
      </c>
      <c r="AZ28" s="3">
        <v>-0.102684570395883</v>
      </c>
      <c r="BA28" s="3">
        <v>-0.21309526484069899</v>
      </c>
      <c r="BB28" s="3">
        <v>-0.203882317103109</v>
      </c>
      <c r="BC28" s="3">
        <v>-0.109208378174416</v>
      </c>
      <c r="BD28" s="3">
        <v>6.6823430861409003E-2</v>
      </c>
      <c r="BE28" s="3">
        <v>1.3567505631857E-2</v>
      </c>
      <c r="BF28" s="3">
        <v>0.212452823814862</v>
      </c>
      <c r="BG28" s="3">
        <v>-6.4190414638046797E-2</v>
      </c>
      <c r="BH28" s="3">
        <v>-8.1016821436551895E-2</v>
      </c>
      <c r="BI28" s="3">
        <v>-0.14759674151482699</v>
      </c>
      <c r="BJ28" s="3">
        <v>4.6418103791228002E-2</v>
      </c>
      <c r="BK28" s="3">
        <v>8.8344791282408297E-2</v>
      </c>
      <c r="BL28" s="3">
        <v>-1.8205959009316101E-2</v>
      </c>
      <c r="BM28" s="3">
        <v>0.16143752739963499</v>
      </c>
      <c r="BN28" s="3">
        <v>0.18068875469519699</v>
      </c>
      <c r="BO28" s="3">
        <v>6.01554386207147E-2</v>
      </c>
      <c r="BP28" s="3">
        <v>8.0183152466971695E-3</v>
      </c>
      <c r="BQ28" s="3">
        <v>2.8210213683222501E-2</v>
      </c>
      <c r="BR28" s="3">
        <v>-4.66350348003833E-2</v>
      </c>
      <c r="BS28" s="3">
        <v>-9.4229374561948007E-2</v>
      </c>
    </row>
    <row r="29" spans="1:71" x14ac:dyDescent="0.25">
      <c r="A29" t="s">
        <v>80</v>
      </c>
      <c r="B29" s="3">
        <v>4.99715513651285E-2</v>
      </c>
      <c r="C29" s="3">
        <v>2.07851028773069E-2</v>
      </c>
      <c r="D29" s="3">
        <v>5.2885365461851797E-2</v>
      </c>
      <c r="E29" s="3">
        <v>-3.1370011918601601E-3</v>
      </c>
      <c r="F29" s="3">
        <v>2.4269341326987999E-2</v>
      </c>
      <c r="G29" s="3">
        <v>-1.4965593846096199E-2</v>
      </c>
      <c r="H29" s="3">
        <v>-2.19546204187979E-2</v>
      </c>
      <c r="I29" s="3">
        <v>-6.49599028856572E-3</v>
      </c>
      <c r="J29" s="3">
        <v>4.34352982449508E-2</v>
      </c>
      <c r="K29" s="3">
        <v>1.5820531401176501E-2</v>
      </c>
      <c r="L29" s="3">
        <v>0.17666531707657801</v>
      </c>
      <c r="M29" s="3">
        <v>5.4358870959988502E-2</v>
      </c>
      <c r="N29" s="3">
        <v>-9.1444705833047799E-2</v>
      </c>
      <c r="O29" s="3">
        <v>4.8612420912330603E-2</v>
      </c>
      <c r="P29" s="3">
        <v>-1.3982208142612499E-2</v>
      </c>
      <c r="Q29" s="3">
        <v>-1.70788886834379E-3</v>
      </c>
      <c r="R29" s="3">
        <v>-7.5092202314550605E-2</v>
      </c>
      <c r="S29" s="3">
        <v>-6.0354430359786E-2</v>
      </c>
      <c r="T29" s="3">
        <v>-3.0012205432572599E-2</v>
      </c>
      <c r="U29" s="3">
        <v>1.81235368226484E-2</v>
      </c>
      <c r="V29" s="3">
        <v>-4.0242515917856797E-2</v>
      </c>
      <c r="W29" s="3" t="s">
        <v>139</v>
      </c>
      <c r="X29" s="3">
        <v>3.1892811058414197E-2</v>
      </c>
      <c r="Y29" s="3">
        <v>7.3050274321053599E-2</v>
      </c>
      <c r="Z29" s="3">
        <v>7.3490578570197598E-2</v>
      </c>
      <c r="AA29" s="3">
        <v>-5.0592224670679302E-2</v>
      </c>
      <c r="AB29" s="3">
        <v>-0.27188010466482998</v>
      </c>
      <c r="AC29" s="3">
        <v>1</v>
      </c>
      <c r="AD29" s="3">
        <v>9.4336069809655004E-2</v>
      </c>
      <c r="AE29" s="3">
        <v>0.33135348912283102</v>
      </c>
      <c r="AF29" s="3">
        <v>2.6133097696462101E-2</v>
      </c>
      <c r="AG29" s="3">
        <v>9.3650854327451197E-2</v>
      </c>
      <c r="AH29" s="3">
        <v>-7.7382584974940202E-2</v>
      </c>
      <c r="AI29" s="3">
        <v>-0.115763783227931</v>
      </c>
      <c r="AJ29" s="3">
        <v>-9.7233071538723903E-2</v>
      </c>
      <c r="AK29" s="3">
        <v>6.9828290288470998E-2</v>
      </c>
      <c r="AL29" s="3">
        <v>6.47234011685762E-3</v>
      </c>
      <c r="AM29" s="3">
        <v>-9.9256875135506194E-3</v>
      </c>
      <c r="AN29" s="3">
        <v>3.3019998175583001E-2</v>
      </c>
      <c r="AO29" s="3">
        <v>0.14897836103030401</v>
      </c>
      <c r="AP29" s="3">
        <v>-2.1283215760172398E-2</v>
      </c>
      <c r="AQ29" s="3">
        <v>-4.3677933242125003E-2</v>
      </c>
      <c r="AR29" s="3">
        <v>-5.8989935138634299E-2</v>
      </c>
      <c r="AS29" s="3" t="s">
        <v>139</v>
      </c>
      <c r="AT29" s="3" t="s">
        <v>139</v>
      </c>
      <c r="AU29" s="3" t="s">
        <v>139</v>
      </c>
      <c r="AV29" s="3">
        <v>0.15632815020750801</v>
      </c>
      <c r="AW29" s="3">
        <v>3.54102838251001E-2</v>
      </c>
      <c r="AX29" s="3">
        <v>-1.9388218037887098E-2</v>
      </c>
      <c r="AY29" s="3">
        <v>9.5705336446187006E-2</v>
      </c>
      <c r="AZ29" s="3">
        <v>1.2972228753671799E-2</v>
      </c>
      <c r="BA29" s="3">
        <v>-0.126560016062189</v>
      </c>
      <c r="BB29" s="3">
        <v>2.3847067413111302E-2</v>
      </c>
      <c r="BC29" s="3">
        <v>8.28416539294798E-2</v>
      </c>
      <c r="BD29" s="3">
        <v>3.8445110717127202E-2</v>
      </c>
      <c r="BE29" s="3">
        <v>4.2487751665632699E-2</v>
      </c>
      <c r="BF29" s="3">
        <v>3.3810494683126101E-2</v>
      </c>
      <c r="BG29" s="3">
        <v>-0.184086734847133</v>
      </c>
      <c r="BH29" s="3">
        <v>0.21143775695863301</v>
      </c>
      <c r="BI29" s="3">
        <v>-5.4244294531675397E-2</v>
      </c>
      <c r="BJ29" s="3">
        <v>1.66871976282243E-2</v>
      </c>
      <c r="BK29" s="3">
        <v>-0.10002334514096201</v>
      </c>
      <c r="BL29" s="3">
        <v>2.5993253282992301E-2</v>
      </c>
      <c r="BM29" s="3">
        <v>-6.0637032289858402E-2</v>
      </c>
      <c r="BN29" s="3">
        <v>0.12930906565706701</v>
      </c>
      <c r="BO29" s="3">
        <v>2.04654197628132E-2</v>
      </c>
      <c r="BP29" s="3">
        <v>-5.2914689309409103E-2</v>
      </c>
      <c r="BQ29" s="3">
        <v>-1.42960528634747E-2</v>
      </c>
      <c r="BR29" s="3">
        <v>-5.0235224876135499E-2</v>
      </c>
      <c r="BS29" s="3">
        <v>-1.9212394689684699E-2</v>
      </c>
    </row>
    <row r="30" spans="1:71" x14ac:dyDescent="0.25">
      <c r="A30" t="s">
        <v>102</v>
      </c>
      <c r="B30" s="3">
        <v>1.5850575517179499E-2</v>
      </c>
      <c r="C30" s="3">
        <v>2.85052525096482E-2</v>
      </c>
      <c r="D30" s="3">
        <v>8.5407801074101994E-2</v>
      </c>
      <c r="E30" s="3">
        <v>6.8445431788408201E-2</v>
      </c>
      <c r="F30" s="3">
        <v>-3.0167984244098299E-2</v>
      </c>
      <c r="G30" s="3">
        <v>-1.3723405484025401E-2</v>
      </c>
      <c r="H30" s="3">
        <v>5.9278930686924497E-2</v>
      </c>
      <c r="I30" s="3">
        <v>-2.2433145914446999E-2</v>
      </c>
      <c r="J30" s="3">
        <v>-6.01071521420736E-2</v>
      </c>
      <c r="K30" s="3">
        <v>3.6143380969868598E-2</v>
      </c>
      <c r="L30" s="3">
        <v>2.2927147961659702E-2</v>
      </c>
      <c r="M30" s="3">
        <v>0.10964707533508999</v>
      </c>
      <c r="N30" s="3">
        <v>1.7329430679548799E-2</v>
      </c>
      <c r="O30" s="3">
        <v>-2.18403883260238E-2</v>
      </c>
      <c r="P30" s="3">
        <v>1.9839869455647902E-3</v>
      </c>
      <c r="Q30" s="3">
        <v>-2.5518786241484299E-2</v>
      </c>
      <c r="R30" s="3">
        <v>-4.6586492642321101E-3</v>
      </c>
      <c r="S30" s="3">
        <v>-3.6871876628676997E-2</v>
      </c>
      <c r="T30" s="3">
        <v>-1.28660554502658E-2</v>
      </c>
      <c r="U30" s="3">
        <v>2.1058304496468599E-2</v>
      </c>
      <c r="V30" s="3">
        <v>-4.12655505784955E-2</v>
      </c>
      <c r="W30" s="3" t="s">
        <v>139</v>
      </c>
      <c r="X30" s="3">
        <v>6.9528385717203198E-2</v>
      </c>
      <c r="Y30" s="3">
        <v>2.35201899686375E-2</v>
      </c>
      <c r="Z30" s="3">
        <v>0.115591413470558</v>
      </c>
      <c r="AA30" s="3">
        <v>-6.6586116345784804E-2</v>
      </c>
      <c r="AB30" s="3">
        <v>5.5241405498128497E-2</v>
      </c>
      <c r="AC30" s="3">
        <v>9.4336069809655004E-2</v>
      </c>
      <c r="AD30" s="3">
        <v>1</v>
      </c>
      <c r="AE30" s="3">
        <v>-9.2874546399579094E-2</v>
      </c>
      <c r="AF30" s="3">
        <v>-7.4046398134731906E-2</v>
      </c>
      <c r="AG30" s="3">
        <v>-2.1205434567819498E-2</v>
      </c>
      <c r="AH30" s="3">
        <v>-5.3846567152995599E-3</v>
      </c>
      <c r="AI30" s="3">
        <v>-3.66844468169015E-2</v>
      </c>
      <c r="AJ30" s="3">
        <v>-6.9223385605825097E-2</v>
      </c>
      <c r="AK30" s="3">
        <v>-1.7488694742189299E-2</v>
      </c>
      <c r="AL30" s="3">
        <v>4.8666524373999799E-2</v>
      </c>
      <c r="AM30" s="3">
        <v>-4.1489331416241504E-3</v>
      </c>
      <c r="AN30" s="3">
        <v>9.0174284170230594E-3</v>
      </c>
      <c r="AO30" s="3">
        <v>-1.0589815293374999E-3</v>
      </c>
      <c r="AP30" s="3">
        <v>-5.2864935304015599E-2</v>
      </c>
      <c r="AQ30" s="3">
        <v>-4.8304744382860303E-2</v>
      </c>
      <c r="AR30" s="3">
        <v>-3.4897583441253099E-2</v>
      </c>
      <c r="AS30" s="3" t="s">
        <v>139</v>
      </c>
      <c r="AT30" s="3" t="s">
        <v>139</v>
      </c>
      <c r="AU30" s="3" t="s">
        <v>139</v>
      </c>
      <c r="AV30" s="3">
        <v>0.114306429293076</v>
      </c>
      <c r="AW30" s="3">
        <v>3.0311776316465699E-2</v>
      </c>
      <c r="AX30" s="3">
        <v>5.8798576876370898E-2</v>
      </c>
      <c r="AY30" s="3">
        <v>5.81906137726156E-3</v>
      </c>
      <c r="AZ30" s="3">
        <v>7.34886341096675E-3</v>
      </c>
      <c r="BA30" s="3">
        <v>-5.2902032663031902E-2</v>
      </c>
      <c r="BB30" s="3">
        <v>-3.6295869863523803E-2</v>
      </c>
      <c r="BC30" s="3">
        <v>-1.4573604888909601E-2</v>
      </c>
      <c r="BD30" s="3">
        <v>1.44856130827906E-2</v>
      </c>
      <c r="BE30" s="3">
        <v>-4.4990523184198099E-2</v>
      </c>
      <c r="BF30" s="3">
        <v>0.115407499597282</v>
      </c>
      <c r="BG30" s="3">
        <v>-7.8100552590259997E-2</v>
      </c>
      <c r="BH30" s="3">
        <v>-5.3036369395962598E-3</v>
      </c>
      <c r="BI30" s="3">
        <v>-5.5371666150145403E-2</v>
      </c>
      <c r="BJ30" s="3">
        <v>-3.3338148215493798E-3</v>
      </c>
      <c r="BK30" s="3">
        <v>-4.6802356671572003E-2</v>
      </c>
      <c r="BL30" s="3">
        <v>-1.6428637013932001E-2</v>
      </c>
      <c r="BM30" s="3">
        <v>8.2230013292113699E-2</v>
      </c>
      <c r="BN30" s="3">
        <v>0.11807520895802801</v>
      </c>
      <c r="BO30" s="3">
        <v>0.10318174092101901</v>
      </c>
      <c r="BP30" s="3">
        <v>5.1980028266897398E-2</v>
      </c>
      <c r="BQ30" s="3">
        <v>8.6641650444679905E-2</v>
      </c>
      <c r="BR30" s="3">
        <v>-1.6684712988929099E-2</v>
      </c>
      <c r="BS30" s="3">
        <v>-1.65527070060821E-2</v>
      </c>
    </row>
    <row r="31" spans="1:71" x14ac:dyDescent="0.25">
      <c r="A31" t="s">
        <v>81</v>
      </c>
      <c r="B31" s="3">
        <v>-3.3380045322852901E-2</v>
      </c>
      <c r="C31" s="3">
        <v>-2.3273076424495099E-2</v>
      </c>
      <c r="D31" s="3">
        <v>-5.89094788513954E-2</v>
      </c>
      <c r="E31" s="3">
        <v>-4.9881765041235003E-2</v>
      </c>
      <c r="F31" s="3">
        <v>9.5810117817390794E-2</v>
      </c>
      <c r="G31" s="3">
        <v>-7.9401547632590497E-2</v>
      </c>
      <c r="H31" s="3">
        <v>-2.5583477571929601E-2</v>
      </c>
      <c r="I31" s="3">
        <v>2.6615472567223099E-2</v>
      </c>
      <c r="J31" s="3">
        <v>-1.4517337601824099E-2</v>
      </c>
      <c r="K31" s="3">
        <v>-4.2539860871256698E-2</v>
      </c>
      <c r="L31" s="3">
        <v>0.62814878521545003</v>
      </c>
      <c r="M31" s="3">
        <v>-2.7680898508905101E-2</v>
      </c>
      <c r="N31" s="3">
        <v>-0.10529951531012301</v>
      </c>
      <c r="O31" s="3">
        <v>1.67968087285325E-3</v>
      </c>
      <c r="P31" s="3">
        <v>2.7570404296330502E-2</v>
      </c>
      <c r="Q31" s="3">
        <v>-6.4328117187157597E-3</v>
      </c>
      <c r="R31" s="3">
        <v>-0.16911720395344801</v>
      </c>
      <c r="S31" s="3">
        <v>-4.2758173281859303E-2</v>
      </c>
      <c r="T31" s="3">
        <v>-0.112616500215794</v>
      </c>
      <c r="U31" s="3">
        <v>-4.8563175515043203E-3</v>
      </c>
      <c r="V31" s="3">
        <v>1.2863780030705201E-3</v>
      </c>
      <c r="W31" s="3" t="s">
        <v>139</v>
      </c>
      <c r="X31" s="3">
        <v>-1.6149641002963702E-2</v>
      </c>
      <c r="Y31" s="3">
        <v>7.4199725520434204E-2</v>
      </c>
      <c r="Z31" s="3">
        <v>2.2145164032702402E-2</v>
      </c>
      <c r="AA31" s="3">
        <v>1.2718173809958299E-2</v>
      </c>
      <c r="AB31" s="3">
        <v>-6.0762443321507598E-2</v>
      </c>
      <c r="AC31" s="3">
        <v>0.33135348912283102</v>
      </c>
      <c r="AD31" s="3">
        <v>-9.2874546399579094E-2</v>
      </c>
      <c r="AE31" s="3">
        <v>1</v>
      </c>
      <c r="AF31" s="3">
        <v>-4.3400386619643402E-3</v>
      </c>
      <c r="AG31" s="3">
        <v>0.15678714823611101</v>
      </c>
      <c r="AH31" s="3">
        <v>-5.2061673607702301E-2</v>
      </c>
      <c r="AI31" s="3">
        <v>-0.16651632087187301</v>
      </c>
      <c r="AJ31" s="3">
        <v>-0.199944909324416</v>
      </c>
      <c r="AK31" s="3">
        <v>0.123923991162412</v>
      </c>
      <c r="AL31" s="3">
        <v>-0.14819055706297299</v>
      </c>
      <c r="AM31" s="3">
        <v>4.4672445814959598E-2</v>
      </c>
      <c r="AN31" s="3">
        <v>-5.4487210879570501E-2</v>
      </c>
      <c r="AO31" s="3">
        <v>0.24982819596674899</v>
      </c>
      <c r="AP31" s="3">
        <v>-0.11140512649737699</v>
      </c>
      <c r="AQ31" s="3">
        <v>-3.8830483286171898E-2</v>
      </c>
      <c r="AR31" s="3">
        <v>-7.5684198417081003E-2</v>
      </c>
      <c r="AS31" s="3" t="s">
        <v>139</v>
      </c>
      <c r="AT31" s="3" t="s">
        <v>139</v>
      </c>
      <c r="AU31" s="3" t="s">
        <v>139</v>
      </c>
      <c r="AV31" s="3">
        <v>-3.7681428963514299E-2</v>
      </c>
      <c r="AW31" s="3">
        <v>2.3349975844484099E-2</v>
      </c>
      <c r="AX31" s="3">
        <v>-4.7230972977650797E-2</v>
      </c>
      <c r="AY31" s="3">
        <v>0.13944969270211799</v>
      </c>
      <c r="AZ31" s="3">
        <v>1.6382744155214402E-2</v>
      </c>
      <c r="BA31" s="3">
        <v>-0.174147497735016</v>
      </c>
      <c r="BB31" s="3">
        <v>-6.5165885324122999E-2</v>
      </c>
      <c r="BC31" s="3">
        <v>0.148820575106828</v>
      </c>
      <c r="BD31" s="3">
        <v>7.5602405096440298E-2</v>
      </c>
      <c r="BE31" s="3">
        <v>0.18379276706711001</v>
      </c>
      <c r="BF31" s="3">
        <v>-3.7929315240327499E-2</v>
      </c>
      <c r="BG31" s="3">
        <v>-0.14909942290991299</v>
      </c>
      <c r="BH31" s="3">
        <v>0.20136863493705301</v>
      </c>
      <c r="BI31" s="3">
        <v>-9.4308419829400206E-2</v>
      </c>
      <c r="BJ31" s="3">
        <v>9.0223529197181407E-2</v>
      </c>
      <c r="BK31" s="3">
        <v>-1.6538496487592601E-2</v>
      </c>
      <c r="BL31" s="3">
        <v>9.2726874108427504E-2</v>
      </c>
      <c r="BM31" s="3">
        <v>-0.11746586898074</v>
      </c>
      <c r="BN31" s="3">
        <v>8.5606912798932996E-2</v>
      </c>
      <c r="BO31" s="3">
        <v>-0.135992619799847</v>
      </c>
      <c r="BP31" s="3">
        <v>-0.13571225212590399</v>
      </c>
      <c r="BQ31" s="3">
        <v>-9.4522946737493299E-2</v>
      </c>
      <c r="BR31" s="3">
        <v>3.3142123038261098E-2</v>
      </c>
      <c r="BS31" s="3">
        <v>-3.9240292634139903E-2</v>
      </c>
    </row>
    <row r="32" spans="1:71" x14ac:dyDescent="0.25">
      <c r="A32" t="s">
        <v>103</v>
      </c>
      <c r="B32" s="3">
        <v>-0.10763992799387501</v>
      </c>
      <c r="C32" s="3">
        <v>-0.183272278305494</v>
      </c>
      <c r="D32" s="3">
        <v>-0.12870016330381701</v>
      </c>
      <c r="E32" s="3">
        <v>-0.14979973134115299</v>
      </c>
      <c r="F32" s="3">
        <v>0.13081107665003999</v>
      </c>
      <c r="G32" s="3">
        <v>3.56702734150856E-2</v>
      </c>
      <c r="H32" s="3">
        <v>-5.8494013279024301E-2</v>
      </c>
      <c r="I32" s="3">
        <v>2.4559352111213802E-2</v>
      </c>
      <c r="J32" s="3">
        <v>0.117004328286679</v>
      </c>
      <c r="K32" s="3">
        <v>-0.16569887494750299</v>
      </c>
      <c r="L32" s="3">
        <v>8.05012923175083E-2</v>
      </c>
      <c r="M32" s="3">
        <v>-2.2801702908930199E-2</v>
      </c>
      <c r="N32" s="3">
        <v>-0.16829142530206601</v>
      </c>
      <c r="O32" s="3">
        <v>-2.7588321185492402E-2</v>
      </c>
      <c r="P32" s="3">
        <v>9.3611855184811493E-2</v>
      </c>
      <c r="Q32" s="3">
        <v>1.77878201755471E-2</v>
      </c>
      <c r="R32" s="3">
        <v>0.245158474603625</v>
      </c>
      <c r="S32" s="3">
        <v>-4.1139054508503602E-2</v>
      </c>
      <c r="T32" s="3">
        <v>0.19209514480276699</v>
      </c>
      <c r="U32" s="3">
        <v>8.9939475382499398E-2</v>
      </c>
      <c r="V32" s="3">
        <v>8.7088594980243197E-2</v>
      </c>
      <c r="W32" s="3" t="s">
        <v>139</v>
      </c>
      <c r="X32" s="3">
        <v>-4.0825818623614098E-2</v>
      </c>
      <c r="Y32" s="3">
        <v>4.8959966575980304E-3</v>
      </c>
      <c r="Z32" s="3">
        <v>-0.107488343956474</v>
      </c>
      <c r="AA32" s="3">
        <v>1.2660110494176299E-2</v>
      </c>
      <c r="AB32" s="3">
        <v>-0.21701417795413799</v>
      </c>
      <c r="AC32" s="3">
        <v>2.6133097696462101E-2</v>
      </c>
      <c r="AD32" s="3">
        <v>-7.4046398134731906E-2</v>
      </c>
      <c r="AE32" s="3">
        <v>-4.3400386619643402E-3</v>
      </c>
      <c r="AF32" s="3">
        <v>1</v>
      </c>
      <c r="AG32" s="3">
        <v>-0.110629213307056</v>
      </c>
      <c r="AH32" s="3">
        <v>-0.56067869524548797</v>
      </c>
      <c r="AI32" s="3">
        <v>-5.2681468724019097E-2</v>
      </c>
      <c r="AJ32" s="3">
        <v>0.54902433645708404</v>
      </c>
      <c r="AK32" s="3">
        <v>-0.25292286158424299</v>
      </c>
      <c r="AL32" s="3">
        <v>1.7610711865184901E-2</v>
      </c>
      <c r="AM32" s="3">
        <v>-1.6092051782798801E-2</v>
      </c>
      <c r="AN32" s="3">
        <v>0.31570378135846899</v>
      </c>
      <c r="AO32" s="3">
        <v>0.19515032029732601</v>
      </c>
      <c r="AP32" s="3">
        <v>0.70335978615483397</v>
      </c>
      <c r="AQ32" s="3">
        <v>0.529382314159762</v>
      </c>
      <c r="AR32" s="3">
        <v>0.39017106785759997</v>
      </c>
      <c r="AS32" s="3" t="s">
        <v>139</v>
      </c>
      <c r="AT32" s="3" t="s">
        <v>139</v>
      </c>
      <c r="AU32" s="3" t="s">
        <v>139</v>
      </c>
      <c r="AV32" s="3">
        <v>6.2674710005796205E-2</v>
      </c>
      <c r="AW32" s="3">
        <v>-0.528475846144984</v>
      </c>
      <c r="AX32" s="3">
        <v>-0.66783950535026104</v>
      </c>
      <c r="AY32" s="3">
        <v>0.184012990055615</v>
      </c>
      <c r="AZ32" s="3">
        <v>0.15224779307191999</v>
      </c>
      <c r="BA32" s="3">
        <v>0.48339327738888599</v>
      </c>
      <c r="BB32" s="3">
        <v>0.70838287510704201</v>
      </c>
      <c r="BC32" s="3">
        <v>0.18449721428363999</v>
      </c>
      <c r="BD32" s="3">
        <v>-0.47924474445195803</v>
      </c>
      <c r="BE32" s="3">
        <v>-0.26721850510745399</v>
      </c>
      <c r="BF32" s="3">
        <v>-0.38142659512244098</v>
      </c>
      <c r="BG32" s="3">
        <v>-0.111533562814103</v>
      </c>
      <c r="BH32" s="3">
        <v>0.62171616411894204</v>
      </c>
      <c r="BI32" s="3">
        <v>0.24380465715770699</v>
      </c>
      <c r="BJ32" s="3">
        <v>-0.18533523637105501</v>
      </c>
      <c r="BK32" s="3">
        <v>-7.2149046960545304E-2</v>
      </c>
      <c r="BL32" s="3">
        <v>-0.414650518805875</v>
      </c>
      <c r="BM32" s="3">
        <v>-0.61024100522406399</v>
      </c>
      <c r="BN32" s="3">
        <v>-0.58648855203524197</v>
      </c>
      <c r="BO32" s="3">
        <v>-0.27870279114038998</v>
      </c>
      <c r="BP32" s="3">
        <v>-0.15800640764455101</v>
      </c>
      <c r="BQ32" s="3">
        <v>-3.38574994111056E-2</v>
      </c>
      <c r="BR32" s="3">
        <v>0.18475301386621401</v>
      </c>
      <c r="BS32" s="3">
        <v>0.33429308152349602</v>
      </c>
    </row>
    <row r="33" spans="1:71" x14ac:dyDescent="0.25">
      <c r="A33" t="s">
        <v>82</v>
      </c>
      <c r="B33" s="3">
        <v>-7.1377601442632901E-2</v>
      </c>
      <c r="C33" s="3">
        <v>-5.607341240614E-2</v>
      </c>
      <c r="D33" s="3">
        <v>-0.20298289698590199</v>
      </c>
      <c r="E33" s="3">
        <v>-8.6349828102879403E-2</v>
      </c>
      <c r="F33" s="3">
        <v>2.5396318635721699E-2</v>
      </c>
      <c r="G33" s="3">
        <v>-1.47399487034776E-2</v>
      </c>
      <c r="H33" s="3">
        <v>-1.04646473985736E-2</v>
      </c>
      <c r="I33" s="3">
        <v>-2.4775286467175799E-2</v>
      </c>
      <c r="J33" s="3">
        <v>-2.6948274858180101E-2</v>
      </c>
      <c r="K33" s="3">
        <v>-0.12477804384395701</v>
      </c>
      <c r="L33" s="3">
        <v>0.189884642217722</v>
      </c>
      <c r="M33" s="3">
        <v>-1.98619445730665E-2</v>
      </c>
      <c r="N33" s="3">
        <v>7.0653430516305807E-2</v>
      </c>
      <c r="O33" s="3">
        <v>3.7056850290912803E-2</v>
      </c>
      <c r="P33" s="3">
        <v>-8.6545679360643404E-2</v>
      </c>
      <c r="Q33" s="3">
        <v>-5.5803337524222299E-2</v>
      </c>
      <c r="R33" s="3">
        <v>-0.10483819865869599</v>
      </c>
      <c r="S33" s="3">
        <v>-1.2627493076177899E-4</v>
      </c>
      <c r="T33" s="3">
        <v>6.8617080821800999E-2</v>
      </c>
      <c r="U33" s="3">
        <v>-0.14351879086314001</v>
      </c>
      <c r="V33" s="3">
        <v>-2.8512516852225601E-2</v>
      </c>
      <c r="W33" s="3" t="s">
        <v>139</v>
      </c>
      <c r="X33" s="3">
        <v>-6.337818694498E-2</v>
      </c>
      <c r="Y33" s="3">
        <v>9.1011958496457601E-2</v>
      </c>
      <c r="Z33" s="3">
        <v>-5.9330445362722001E-2</v>
      </c>
      <c r="AA33" s="3">
        <v>4.3398106429654297E-2</v>
      </c>
      <c r="AB33" s="3">
        <v>0.17006703831112399</v>
      </c>
      <c r="AC33" s="3">
        <v>9.3650854327451197E-2</v>
      </c>
      <c r="AD33" s="3">
        <v>-2.1205434567819498E-2</v>
      </c>
      <c r="AE33" s="3">
        <v>0.15678714823611101</v>
      </c>
      <c r="AF33" s="3">
        <v>-0.110629213307056</v>
      </c>
      <c r="AG33" s="3">
        <v>1</v>
      </c>
      <c r="AH33" s="3">
        <v>0.53851287897439304</v>
      </c>
      <c r="AI33" s="3">
        <v>3.36202816452882E-2</v>
      </c>
      <c r="AJ33" s="3">
        <v>-0.21549831437373501</v>
      </c>
      <c r="AK33" s="3">
        <v>0.44332182358780697</v>
      </c>
      <c r="AL33" s="3">
        <v>-0.27825447005472098</v>
      </c>
      <c r="AM33" s="3">
        <v>1.6329103761143899E-2</v>
      </c>
      <c r="AN33" s="3">
        <v>3.8911077945155699E-2</v>
      </c>
      <c r="AO33" s="3">
        <v>-0.124200100227013</v>
      </c>
      <c r="AP33" s="3">
        <v>-0.28917771075110499</v>
      </c>
      <c r="AQ33" s="3">
        <v>-0.288426840569044</v>
      </c>
      <c r="AR33" s="3">
        <v>-0.24123223390449</v>
      </c>
      <c r="AS33" s="3" t="s">
        <v>139</v>
      </c>
      <c r="AT33" s="3" t="s">
        <v>139</v>
      </c>
      <c r="AU33" s="3" t="s">
        <v>139</v>
      </c>
      <c r="AV33" s="3">
        <v>-0.35676008647065699</v>
      </c>
      <c r="AW33" s="3">
        <v>2.6316882752935301E-2</v>
      </c>
      <c r="AX33" s="3">
        <v>0.120626569761075</v>
      </c>
      <c r="AY33" s="3">
        <v>-0.23820969299515701</v>
      </c>
      <c r="AZ33" s="3">
        <v>-0.35883634202867798</v>
      </c>
      <c r="BA33" s="3">
        <v>-0.25398487218827698</v>
      </c>
      <c r="BB33" s="3">
        <v>-0.28755158872026598</v>
      </c>
      <c r="BC33" s="3">
        <v>-0.16250745325485899</v>
      </c>
      <c r="BD33" s="3">
        <v>0.19745127751604299</v>
      </c>
      <c r="BE33" s="3">
        <v>0.20472812546166</v>
      </c>
      <c r="BF33" s="3">
        <v>9.2929363798481698E-2</v>
      </c>
      <c r="BG33" s="3">
        <v>0.137193946039076</v>
      </c>
      <c r="BH33" s="3">
        <v>-0.12832285592565401</v>
      </c>
      <c r="BI33" s="3">
        <v>0.212760038032212</v>
      </c>
      <c r="BJ33" s="3">
        <v>-0.155519982168424</v>
      </c>
      <c r="BK33" s="3">
        <v>0.232237606473049</v>
      </c>
      <c r="BL33" s="3">
        <v>-2.5687049360723E-2</v>
      </c>
      <c r="BM33" s="3">
        <v>-2.3358964095472098E-2</v>
      </c>
      <c r="BN33" s="3">
        <v>2.22568680610249E-2</v>
      </c>
      <c r="BO33" s="3">
        <v>-0.243099910725493</v>
      </c>
      <c r="BP33" s="3">
        <v>-0.22133662673082999</v>
      </c>
      <c r="BQ33" s="3">
        <v>-0.37658770565508698</v>
      </c>
      <c r="BR33" s="3">
        <v>-0.19892888636007999</v>
      </c>
      <c r="BS33" s="3">
        <v>-9.2113204344711097E-2</v>
      </c>
    </row>
    <row r="34" spans="1:71" x14ac:dyDescent="0.25">
      <c r="A34" t="s">
        <v>104</v>
      </c>
      <c r="B34" s="3">
        <v>-1.04069795910773E-2</v>
      </c>
      <c r="C34" s="3">
        <v>2.2512251098035101E-2</v>
      </c>
      <c r="D34" s="3">
        <v>-4.8213136606284901E-2</v>
      </c>
      <c r="E34" s="3">
        <v>-2.2498489065648501E-2</v>
      </c>
      <c r="F34" s="3">
        <v>-3.2802307800720999E-2</v>
      </c>
      <c r="G34" s="3">
        <v>-1.14254101752572E-2</v>
      </c>
      <c r="H34" s="3">
        <v>1.8847235392582699E-2</v>
      </c>
      <c r="I34" s="3">
        <v>1.62799452672477E-2</v>
      </c>
      <c r="J34" s="3">
        <v>-6.1993481787954198E-2</v>
      </c>
      <c r="K34" s="3">
        <v>-3.6414502482701498E-2</v>
      </c>
      <c r="L34" s="3">
        <v>2.14908390255527E-2</v>
      </c>
      <c r="M34" s="3">
        <v>-5.2207294390245601E-3</v>
      </c>
      <c r="N34" s="3">
        <v>0.20632699385811701</v>
      </c>
      <c r="O34" s="3">
        <v>1.9201149736838799E-2</v>
      </c>
      <c r="P34" s="3">
        <v>-0.160137551285264</v>
      </c>
      <c r="Q34" s="3">
        <v>-3.09587219693566E-2</v>
      </c>
      <c r="R34" s="3">
        <v>-1.6166112413524499E-2</v>
      </c>
      <c r="S34" s="3">
        <v>1.4657813179985799E-2</v>
      </c>
      <c r="T34" s="3">
        <v>0.11048314902827901</v>
      </c>
      <c r="U34" s="3">
        <v>-0.128544209970648</v>
      </c>
      <c r="V34" s="3">
        <v>-4.7357501381630397E-2</v>
      </c>
      <c r="W34" s="3" t="s">
        <v>139</v>
      </c>
      <c r="X34" s="3">
        <v>-4.1974010543745902E-2</v>
      </c>
      <c r="Y34" s="3">
        <v>2.6226255734300201E-2</v>
      </c>
      <c r="Z34" s="3">
        <v>-5.7813903647168999E-2</v>
      </c>
      <c r="AA34" s="3">
        <v>7.7625601046226705E-2</v>
      </c>
      <c r="AB34" s="3">
        <v>0.12965170700220099</v>
      </c>
      <c r="AC34" s="3">
        <v>-7.7382584974940202E-2</v>
      </c>
      <c r="AD34" s="3">
        <v>-5.3846567152995599E-3</v>
      </c>
      <c r="AE34" s="3">
        <v>-5.2061673607702301E-2</v>
      </c>
      <c r="AF34" s="3">
        <v>-0.56067869524548797</v>
      </c>
      <c r="AG34" s="3">
        <v>0.53851287897439304</v>
      </c>
      <c r="AH34" s="3">
        <v>1</v>
      </c>
      <c r="AI34" s="3">
        <v>0.50935742739496703</v>
      </c>
      <c r="AJ34" s="3">
        <v>-4.23255861874961E-2</v>
      </c>
      <c r="AK34" s="3">
        <v>0.36732528379044699</v>
      </c>
      <c r="AL34" s="3">
        <v>-0.12805628196690899</v>
      </c>
      <c r="AM34" s="3">
        <v>1.42855013140773E-2</v>
      </c>
      <c r="AN34" s="3">
        <v>-0.24591167967983099</v>
      </c>
      <c r="AO34" s="3">
        <v>-9.6202729446057303E-2</v>
      </c>
      <c r="AP34" s="3">
        <v>-0.58624839590722599</v>
      </c>
      <c r="AQ34" s="3">
        <v>-0.22340923443320901</v>
      </c>
      <c r="AR34" s="3">
        <v>-0.18003105763430699</v>
      </c>
      <c r="AS34" s="3" t="s">
        <v>139</v>
      </c>
      <c r="AT34" s="3" t="s">
        <v>139</v>
      </c>
      <c r="AU34" s="3" t="s">
        <v>139</v>
      </c>
      <c r="AV34" s="3">
        <v>-0.52181972297809398</v>
      </c>
      <c r="AW34" s="3">
        <v>0.43789291206484199</v>
      </c>
      <c r="AX34" s="3">
        <v>0.56356455203744604</v>
      </c>
      <c r="AY34" s="3">
        <v>-8.0833870370162694E-2</v>
      </c>
      <c r="AZ34" s="3">
        <v>-8.2175820376120298E-2</v>
      </c>
      <c r="BA34" s="3">
        <v>-0.19673122564200601</v>
      </c>
      <c r="BB34" s="3">
        <v>-0.64473059235882402</v>
      </c>
      <c r="BC34" s="3">
        <v>-0.125874782144859</v>
      </c>
      <c r="BD34" s="3">
        <v>0.17617369758631099</v>
      </c>
      <c r="BE34" s="3">
        <v>0.18933956674796101</v>
      </c>
      <c r="BF34" s="3">
        <v>8.1062221519229594E-2</v>
      </c>
      <c r="BG34" s="3">
        <v>0.486474404409661</v>
      </c>
      <c r="BH34" s="3">
        <v>-0.69221167964478103</v>
      </c>
      <c r="BI34" s="3">
        <v>2.2887117811184601E-2</v>
      </c>
      <c r="BJ34" s="3">
        <v>0.17804336073978899</v>
      </c>
      <c r="BK34" s="3">
        <v>0.109194595305957</v>
      </c>
      <c r="BL34" s="3">
        <v>0.34083754350135498</v>
      </c>
      <c r="BM34" s="3">
        <v>0.42190739418685502</v>
      </c>
      <c r="BN34" s="3">
        <v>7.4374478785210002E-2</v>
      </c>
      <c r="BO34" s="3">
        <v>0.22189512607756301</v>
      </c>
      <c r="BP34" s="3">
        <v>-0.101569322700916</v>
      </c>
      <c r="BQ34" s="3">
        <v>-0.20472336084111201</v>
      </c>
      <c r="BR34" s="3">
        <v>-0.32952436226545601</v>
      </c>
      <c r="BS34" s="3">
        <v>-0.19748083916449999</v>
      </c>
    </row>
    <row r="35" spans="1:71" x14ac:dyDescent="0.25">
      <c r="A35" t="s">
        <v>105</v>
      </c>
      <c r="B35" s="3">
        <v>-6.7358072771655994E-2</v>
      </c>
      <c r="C35" s="3">
        <v>-0.131268098155673</v>
      </c>
      <c r="D35" s="3">
        <v>-0.115258764023699</v>
      </c>
      <c r="E35" s="3">
        <v>-0.11027826694397699</v>
      </c>
      <c r="F35" s="3">
        <v>-2.94335537886708E-2</v>
      </c>
      <c r="G35" s="3">
        <v>2.1762365994594898E-2</v>
      </c>
      <c r="H35" s="3">
        <v>-2.65705454989177E-3</v>
      </c>
      <c r="I35" s="3">
        <v>4.9374632652519401E-2</v>
      </c>
      <c r="J35" s="3">
        <v>0.116736550855207</v>
      </c>
      <c r="K35" s="3">
        <v>-0.107301485857833</v>
      </c>
      <c r="L35" s="3">
        <v>-0.230824876460583</v>
      </c>
      <c r="M35" s="3">
        <v>-6.7305197294267802E-2</v>
      </c>
      <c r="N35" s="3">
        <v>0.15892476916422099</v>
      </c>
      <c r="O35" s="3">
        <v>-2.1913703369934999E-2</v>
      </c>
      <c r="P35" s="3">
        <v>-4.3231388331336801E-2</v>
      </c>
      <c r="Q35" s="3">
        <v>-7.5528855693899902E-2</v>
      </c>
      <c r="R35" s="3">
        <v>0.392928904572379</v>
      </c>
      <c r="S35" s="3">
        <v>-2.6099861423479E-2</v>
      </c>
      <c r="T35" s="3">
        <v>0.46286394474754</v>
      </c>
      <c r="U35" s="3">
        <v>-4.8270504163963002E-2</v>
      </c>
      <c r="V35" s="3">
        <v>0.101978548030938</v>
      </c>
      <c r="W35" s="3" t="s">
        <v>139</v>
      </c>
      <c r="X35" s="3">
        <v>-3.10163513436322E-2</v>
      </c>
      <c r="Y35" s="3">
        <v>-5.46198540698676E-2</v>
      </c>
      <c r="Z35" s="3">
        <v>-0.102369413438857</v>
      </c>
      <c r="AA35" s="3">
        <v>4.40604329911553E-2</v>
      </c>
      <c r="AB35" s="3">
        <v>-4.6331962259400498E-2</v>
      </c>
      <c r="AC35" s="3">
        <v>-0.115763783227931</v>
      </c>
      <c r="AD35" s="3">
        <v>-3.66844468169015E-2</v>
      </c>
      <c r="AE35" s="3">
        <v>-0.16651632087187301</v>
      </c>
      <c r="AF35" s="3">
        <v>-5.2681468724019097E-2</v>
      </c>
      <c r="AG35" s="3">
        <v>3.36202816452882E-2</v>
      </c>
      <c r="AH35" s="3">
        <v>0.50935742739496703</v>
      </c>
      <c r="AI35" s="3">
        <v>1</v>
      </c>
      <c r="AJ35" s="3">
        <v>0.67387158388964097</v>
      </c>
      <c r="AK35" s="3">
        <v>-0.163458661266598</v>
      </c>
      <c r="AL35" s="3">
        <v>-0.23137971601323501</v>
      </c>
      <c r="AM35" s="3">
        <v>-1.2279744403672001E-2</v>
      </c>
      <c r="AN35" s="3">
        <v>-0.25922518829032098</v>
      </c>
      <c r="AO35" s="3">
        <v>-7.6566597210254994E-2</v>
      </c>
      <c r="AP35" s="3">
        <v>-0.216772826770329</v>
      </c>
      <c r="AQ35" s="3">
        <v>-0.177808727095321</v>
      </c>
      <c r="AR35" s="3">
        <v>-0.199260241228845</v>
      </c>
      <c r="AS35" s="3" t="s">
        <v>139</v>
      </c>
      <c r="AT35" s="3" t="s">
        <v>139</v>
      </c>
      <c r="AU35" s="3" t="s">
        <v>139</v>
      </c>
      <c r="AV35" s="3">
        <v>-0.24572482519851099</v>
      </c>
      <c r="AW35" s="3">
        <v>0.28936909309115499</v>
      </c>
      <c r="AX35" s="3">
        <v>0.38175071572994701</v>
      </c>
      <c r="AY35" s="3">
        <v>8.3132712271548101E-2</v>
      </c>
      <c r="AZ35" s="3">
        <v>0.24358202614222099</v>
      </c>
      <c r="BA35" s="3">
        <v>-0.156576020235033</v>
      </c>
      <c r="BB35" s="3">
        <v>-0.177269153812848</v>
      </c>
      <c r="BC35" s="3">
        <v>-0.100182227665569</v>
      </c>
      <c r="BD35" s="3">
        <v>-0.24541263507677699</v>
      </c>
      <c r="BE35" s="3">
        <v>-7.1399205736081606E-2</v>
      </c>
      <c r="BF35" s="3">
        <v>-0.123199818998955</v>
      </c>
      <c r="BG35" s="3">
        <v>0.34571709724069699</v>
      </c>
      <c r="BH35" s="3">
        <v>-0.17480540836633399</v>
      </c>
      <c r="BI35" s="3">
        <v>-0.161345457581658</v>
      </c>
      <c r="BJ35" s="3">
        <v>-0.111124170680665</v>
      </c>
      <c r="BK35" s="3">
        <v>5.126530696566E-2</v>
      </c>
      <c r="BL35" s="3">
        <v>0.28138503108070101</v>
      </c>
      <c r="BM35" s="3">
        <v>0.297421012651853</v>
      </c>
      <c r="BN35" s="3">
        <v>-0.40387135854857897</v>
      </c>
      <c r="BO35" s="3">
        <v>0.43906773559775197</v>
      </c>
      <c r="BP35" s="3">
        <v>-0.242816216583019</v>
      </c>
      <c r="BQ35" s="3">
        <v>-0.29194748923368102</v>
      </c>
      <c r="BR35" s="3">
        <v>-0.44277801169535302</v>
      </c>
      <c r="BS35" s="3">
        <v>-0.23729625770499799</v>
      </c>
    </row>
    <row r="36" spans="1:71" x14ac:dyDescent="0.25">
      <c r="A36" t="s">
        <v>107</v>
      </c>
      <c r="B36" s="3">
        <v>-9.4609566281120897E-2</v>
      </c>
      <c r="C36" s="3">
        <v>-0.17323910108534199</v>
      </c>
      <c r="D36" s="3">
        <v>-0.12587033710794199</v>
      </c>
      <c r="E36" s="3">
        <v>-0.13195185806312701</v>
      </c>
      <c r="F36" s="3">
        <v>0.131611768755236</v>
      </c>
      <c r="G36" s="3">
        <v>4.1148813321242199E-2</v>
      </c>
      <c r="H36" s="3">
        <v>-2.1283844780040799E-2</v>
      </c>
      <c r="I36" s="3">
        <v>1.7518612583600299E-2</v>
      </c>
      <c r="J36" s="3">
        <v>0.13690443081679499</v>
      </c>
      <c r="K36" s="3">
        <v>-0.159231355681271</v>
      </c>
      <c r="L36" s="3">
        <v>-0.15936931021456699</v>
      </c>
      <c r="M36" s="3">
        <v>-5.7247782706784198E-2</v>
      </c>
      <c r="N36" s="3">
        <v>-6.4780810664086697E-2</v>
      </c>
      <c r="O36" s="3">
        <v>-4.2881784632629101E-2</v>
      </c>
      <c r="P36" s="3">
        <v>3.6123006614740202E-2</v>
      </c>
      <c r="Q36" s="3">
        <v>-3.4726229472111299E-2</v>
      </c>
      <c r="R36" s="3">
        <v>0.39187540838391099</v>
      </c>
      <c r="S36" s="3">
        <v>-9.4905922866476297E-2</v>
      </c>
      <c r="T36" s="3">
        <v>0.45193892848371697</v>
      </c>
      <c r="U36" s="3">
        <v>-1.16163178653122E-2</v>
      </c>
      <c r="V36" s="3">
        <v>8.9359281246789907E-2</v>
      </c>
      <c r="W36" s="3" t="s">
        <v>139</v>
      </c>
      <c r="X36" s="3">
        <v>-2.18470388537511E-2</v>
      </c>
      <c r="Y36" s="3">
        <v>-9.1865375247823497E-2</v>
      </c>
      <c r="Z36" s="3">
        <v>-0.122952412666127</v>
      </c>
      <c r="AA36" s="3">
        <v>3.7777828327130697E-2</v>
      </c>
      <c r="AB36" s="3">
        <v>-0.22139436860599901</v>
      </c>
      <c r="AC36" s="3">
        <v>-9.7233071538723903E-2</v>
      </c>
      <c r="AD36" s="3">
        <v>-6.9223385605825097E-2</v>
      </c>
      <c r="AE36" s="3">
        <v>-0.199944909324416</v>
      </c>
      <c r="AF36" s="3">
        <v>0.54902433645708404</v>
      </c>
      <c r="AG36" s="3">
        <v>-0.21549831437373501</v>
      </c>
      <c r="AH36" s="3">
        <v>-4.23255861874961E-2</v>
      </c>
      <c r="AI36" s="3">
        <v>0.67387158388964097</v>
      </c>
      <c r="AJ36" s="3">
        <v>1</v>
      </c>
      <c r="AK36" s="3">
        <v>-0.24256648473452699</v>
      </c>
      <c r="AL36" s="3">
        <v>-4.3080563855989497E-2</v>
      </c>
      <c r="AM36" s="3">
        <v>3.3481804973991003E-2</v>
      </c>
      <c r="AN36" s="3">
        <v>6.8160385068173998E-2</v>
      </c>
      <c r="AO36" s="3">
        <v>-3.7267003346829898E-2</v>
      </c>
      <c r="AP36" s="3">
        <v>0.38899483428814902</v>
      </c>
      <c r="AQ36" s="3">
        <v>0.35198214979287201</v>
      </c>
      <c r="AR36" s="3">
        <v>0.26979553313633797</v>
      </c>
      <c r="AS36" s="3" t="s">
        <v>139</v>
      </c>
      <c r="AT36" s="3" t="s">
        <v>139</v>
      </c>
      <c r="AU36" s="3" t="s">
        <v>139</v>
      </c>
      <c r="AV36" s="3">
        <v>-7.2249024513638599E-2</v>
      </c>
      <c r="AW36" s="3">
        <v>-4.3381919763692801E-2</v>
      </c>
      <c r="AX36" s="3">
        <v>-0.13307463930806601</v>
      </c>
      <c r="AY36" s="3">
        <v>7.4677619533833506E-2</v>
      </c>
      <c r="AZ36" s="3">
        <v>0.23503045918523499</v>
      </c>
      <c r="BA36" s="3">
        <v>0.4091001726199</v>
      </c>
      <c r="BB36" s="3">
        <v>0.46720157194251299</v>
      </c>
      <c r="BC36" s="3">
        <v>8.2017433364841102E-2</v>
      </c>
      <c r="BD36" s="3">
        <v>-0.44907050290029499</v>
      </c>
      <c r="BE36" s="3">
        <v>-0.229904150215651</v>
      </c>
      <c r="BF36" s="3">
        <v>-0.36238125334717303</v>
      </c>
      <c r="BG36" s="3">
        <v>0.18828961256149199</v>
      </c>
      <c r="BH36" s="3">
        <v>0.187159240257774</v>
      </c>
      <c r="BI36" s="3">
        <v>0.16732740826838499</v>
      </c>
      <c r="BJ36" s="3">
        <v>-0.271490323125961</v>
      </c>
      <c r="BK36" s="3">
        <v>7.1014631622673297E-2</v>
      </c>
      <c r="BL36" s="3">
        <v>-9.03800587404269E-2</v>
      </c>
      <c r="BM36" s="3">
        <v>-0.170332535698376</v>
      </c>
      <c r="BN36" s="3">
        <v>-0.55772028362349702</v>
      </c>
      <c r="BO36" s="3">
        <v>0.225430016523158</v>
      </c>
      <c r="BP36" s="3">
        <v>-0.16623875312271499</v>
      </c>
      <c r="BQ36" s="3">
        <v>-9.0947825220257295E-2</v>
      </c>
      <c r="BR36" s="3">
        <v>-0.200370143907566</v>
      </c>
      <c r="BS36" s="3">
        <v>-2.4767089728782402E-2</v>
      </c>
    </row>
    <row r="37" spans="1:71" x14ac:dyDescent="0.25">
      <c r="A37" t="s">
        <v>106</v>
      </c>
      <c r="B37" s="3">
        <v>-7.0617147057915001E-3</v>
      </c>
      <c r="C37" s="3">
        <v>6.1099886240911498E-2</v>
      </c>
      <c r="D37" s="3">
        <v>-0.11763412639269299</v>
      </c>
      <c r="E37" s="3">
        <v>8.8221646788632702E-2</v>
      </c>
      <c r="F37" s="3">
        <v>-5.4621885713477702E-2</v>
      </c>
      <c r="G37" s="3">
        <v>-3.2849579235135901E-2</v>
      </c>
      <c r="H37" s="3">
        <v>-1.17285405724466E-2</v>
      </c>
      <c r="I37" s="3">
        <v>-3.9793042943100501E-2</v>
      </c>
      <c r="J37" s="3">
        <v>-6.3306272633467997E-2</v>
      </c>
      <c r="K37" s="3">
        <v>-2.1144258840099E-2</v>
      </c>
      <c r="L37" s="3">
        <v>0.127146469204416</v>
      </c>
      <c r="M37" s="3">
        <v>3.5235122923416698E-2</v>
      </c>
      <c r="N37" s="3">
        <v>-8.4765412273264895E-2</v>
      </c>
      <c r="O37" s="3">
        <v>1.46492887594911E-2</v>
      </c>
      <c r="P37" s="3">
        <v>-4.8434880697894103E-2</v>
      </c>
      <c r="Q37" s="3">
        <v>-4.9953190815140602E-2</v>
      </c>
      <c r="R37" s="3">
        <v>-0.23548703725949499</v>
      </c>
      <c r="S37" s="3">
        <v>-0.127950028994123</v>
      </c>
      <c r="T37" s="3">
        <v>-8.6365498279465894E-2</v>
      </c>
      <c r="U37" s="3">
        <v>-0.107357793085654</v>
      </c>
      <c r="V37" s="3">
        <v>4.7624217834803403E-2</v>
      </c>
      <c r="W37" s="3" t="s">
        <v>139</v>
      </c>
      <c r="X37" s="3">
        <v>-4.0888067569752901E-3</v>
      </c>
      <c r="Y37" s="3">
        <v>5.75511569395164E-3</v>
      </c>
      <c r="Z37" s="3">
        <v>-2.9753160262006299E-2</v>
      </c>
      <c r="AA37" s="3">
        <v>-1.8772340812356101E-2</v>
      </c>
      <c r="AB37" s="3">
        <v>2.9913624354286902E-2</v>
      </c>
      <c r="AC37" s="3">
        <v>6.9828290288470998E-2</v>
      </c>
      <c r="AD37" s="3">
        <v>-1.7488694742189299E-2</v>
      </c>
      <c r="AE37" s="3">
        <v>0.123923991162412</v>
      </c>
      <c r="AF37" s="3">
        <v>-0.25292286158424299</v>
      </c>
      <c r="AG37" s="3">
        <v>0.44332182358780697</v>
      </c>
      <c r="AH37" s="3">
        <v>0.36732528379044699</v>
      </c>
      <c r="AI37" s="3">
        <v>-0.163458661266598</v>
      </c>
      <c r="AJ37" s="3">
        <v>-0.24256648473452699</v>
      </c>
      <c r="AK37" s="3">
        <v>1</v>
      </c>
      <c r="AL37" s="3">
        <v>-0.15302965997001899</v>
      </c>
      <c r="AM37" s="3">
        <v>-8.1215637351080196E-3</v>
      </c>
      <c r="AN37" s="3">
        <v>-2.8322257301846499E-2</v>
      </c>
      <c r="AO37" s="3">
        <v>-5.0639531148342097E-2</v>
      </c>
      <c r="AP37" s="3">
        <v>-0.14336897176200999</v>
      </c>
      <c r="AQ37" s="3">
        <v>-0.117598938731269</v>
      </c>
      <c r="AR37" s="3">
        <v>-0.13178651735854899</v>
      </c>
      <c r="AS37" s="3" t="s">
        <v>139</v>
      </c>
      <c r="AT37" s="3" t="s">
        <v>139</v>
      </c>
      <c r="AU37" s="3" t="s">
        <v>139</v>
      </c>
      <c r="AV37" s="3">
        <v>-0.16251721237383601</v>
      </c>
      <c r="AW37" s="3">
        <v>0.44608149046261802</v>
      </c>
      <c r="AX37" s="3">
        <v>0.331743221431272</v>
      </c>
      <c r="AY37" s="3">
        <v>-0.105938910516789</v>
      </c>
      <c r="AZ37" s="3">
        <v>-0.14848883711630601</v>
      </c>
      <c r="BA37" s="3">
        <v>-0.1035560746157</v>
      </c>
      <c r="BB37" s="3">
        <v>-0.11724207635210999</v>
      </c>
      <c r="BC37" s="3">
        <v>-6.6258410628458803E-2</v>
      </c>
      <c r="BD37" s="3">
        <v>0.74016554563467496</v>
      </c>
      <c r="BE37" s="3">
        <v>0.49679892307972101</v>
      </c>
      <c r="BF37" s="3">
        <v>-0.27199669959404599</v>
      </c>
      <c r="BG37" s="3">
        <v>6.8719749628120497E-2</v>
      </c>
      <c r="BH37" s="3">
        <v>-0.113755320604191</v>
      </c>
      <c r="BI37" s="3">
        <v>2.3350925745070399E-2</v>
      </c>
      <c r="BJ37" s="3">
        <v>0.36690712493712602</v>
      </c>
      <c r="BK37" s="3">
        <v>-0.20481059216748901</v>
      </c>
      <c r="BL37" s="3">
        <v>0.454227052757259</v>
      </c>
      <c r="BM37" s="3">
        <v>5.8551840539992898E-2</v>
      </c>
      <c r="BN37" s="3">
        <v>0.45172892612996601</v>
      </c>
      <c r="BO37" s="3">
        <v>-0.206413130117512</v>
      </c>
      <c r="BP37" s="3">
        <v>-0.17684656877018001</v>
      </c>
      <c r="BQ37" s="3">
        <v>-0.340266989621892</v>
      </c>
      <c r="BR37" s="3">
        <v>-0.13422025794513001</v>
      </c>
      <c r="BS37" s="3">
        <v>-2.80650307600642E-2</v>
      </c>
    </row>
    <row r="38" spans="1:71" x14ac:dyDescent="0.25">
      <c r="A38" t="s">
        <v>108</v>
      </c>
      <c r="B38" s="3">
        <v>0.20334388069786899</v>
      </c>
      <c r="C38" s="3">
        <v>0.21875346626391201</v>
      </c>
      <c r="D38" s="3">
        <v>0.36351034485199102</v>
      </c>
      <c r="E38" s="3">
        <v>8.2866521101129603E-2</v>
      </c>
      <c r="F38" s="3">
        <v>0.10665974034271899</v>
      </c>
      <c r="G38" s="3">
        <v>-8.6832813788860503E-3</v>
      </c>
      <c r="H38" s="3">
        <v>-4.6196966471377297E-2</v>
      </c>
      <c r="I38" s="3">
        <v>-8.0055235942845596E-2</v>
      </c>
      <c r="J38" s="3">
        <v>-0.11963088893049</v>
      </c>
      <c r="K38" s="3">
        <v>0.30144168898842499</v>
      </c>
      <c r="L38" s="3">
        <v>-0.17816138795636499</v>
      </c>
      <c r="M38" s="3">
        <v>0.15500598738965601</v>
      </c>
      <c r="N38" s="3">
        <v>-0.10472016334218801</v>
      </c>
      <c r="O38" s="3">
        <v>2.6356057777992201E-2</v>
      </c>
      <c r="P38" s="3">
        <v>2.1552921441251101E-2</v>
      </c>
      <c r="Q38" s="3">
        <v>0.25129392399601502</v>
      </c>
      <c r="R38" s="3">
        <v>-0.45646407104776898</v>
      </c>
      <c r="S38" s="3">
        <v>-0.22405756874229801</v>
      </c>
      <c r="T38" s="3">
        <v>-0.306017551353022</v>
      </c>
      <c r="U38" s="3">
        <v>-0.151967570782021</v>
      </c>
      <c r="V38" s="3">
        <v>-0.20500593972344</v>
      </c>
      <c r="W38" s="3" t="s">
        <v>139</v>
      </c>
      <c r="X38" s="3">
        <v>0.191819643367099</v>
      </c>
      <c r="Y38" s="3">
        <v>-0.146413923765675</v>
      </c>
      <c r="Z38" s="3">
        <v>0.194953061566699</v>
      </c>
      <c r="AA38" s="3">
        <v>-6.9764501542174701E-2</v>
      </c>
      <c r="AB38" s="3">
        <v>6.6297120037222698E-2</v>
      </c>
      <c r="AC38" s="3">
        <v>6.47234011685762E-3</v>
      </c>
      <c r="AD38" s="3">
        <v>4.8666524373999799E-2</v>
      </c>
      <c r="AE38" s="3">
        <v>-0.14819055706297299</v>
      </c>
      <c r="AF38" s="3">
        <v>1.7610711865184901E-2</v>
      </c>
      <c r="AG38" s="3">
        <v>-0.27825447005472098</v>
      </c>
      <c r="AH38" s="3">
        <v>-0.12805628196690899</v>
      </c>
      <c r="AI38" s="3">
        <v>-0.23137971601323501</v>
      </c>
      <c r="AJ38" s="3">
        <v>-4.3080563855989497E-2</v>
      </c>
      <c r="AK38" s="3">
        <v>-0.15302965997001899</v>
      </c>
      <c r="AL38" s="3">
        <v>1</v>
      </c>
      <c r="AM38" s="3">
        <v>-1.1496271265477901E-2</v>
      </c>
      <c r="AN38" s="3">
        <v>-3.1983458976045099E-4</v>
      </c>
      <c r="AO38" s="3">
        <v>-7.1681489652216004E-2</v>
      </c>
      <c r="AP38" s="3">
        <v>0.18859646183372</v>
      </c>
      <c r="AQ38" s="3">
        <v>0.28592408182236601</v>
      </c>
      <c r="AR38" s="3">
        <v>0.22885248145007001</v>
      </c>
      <c r="AS38" s="3" t="s">
        <v>139</v>
      </c>
      <c r="AT38" s="3" t="s">
        <v>139</v>
      </c>
      <c r="AU38" s="3" t="s">
        <v>139</v>
      </c>
      <c r="AV38" s="3">
        <v>0.31967402218935898</v>
      </c>
      <c r="AW38" s="3">
        <v>-0.20942949907487601</v>
      </c>
      <c r="AX38" s="3">
        <v>-0.12528725010195299</v>
      </c>
      <c r="AY38" s="3">
        <v>-1.0293771621356399E-3</v>
      </c>
      <c r="AZ38" s="3">
        <v>8.2336854401879198E-2</v>
      </c>
      <c r="BA38" s="3">
        <v>0.35406442596585103</v>
      </c>
      <c r="BB38" s="3">
        <v>0.28749434606700103</v>
      </c>
      <c r="BC38" s="3">
        <v>-9.3790393949799503E-2</v>
      </c>
      <c r="BD38" s="3">
        <v>-0.233892664994101</v>
      </c>
      <c r="BE38" s="3">
        <v>-0.225541163353561</v>
      </c>
      <c r="BF38" s="3">
        <v>6.7646052059078005E-2</v>
      </c>
      <c r="BG38" s="3">
        <v>-1.7876161655802601E-2</v>
      </c>
      <c r="BH38" s="3">
        <v>-0.12828347084185901</v>
      </c>
      <c r="BI38" s="3">
        <v>8.6663549196605905E-2</v>
      </c>
      <c r="BJ38" s="3">
        <v>9.9741686087904194E-2</v>
      </c>
      <c r="BK38" s="3">
        <v>-3.81359347533353E-2</v>
      </c>
      <c r="BL38" s="3">
        <v>-0.21276857022418599</v>
      </c>
      <c r="BM38" s="3">
        <v>0.124446162141772</v>
      </c>
      <c r="BN38" s="3">
        <v>0.177517293489282</v>
      </c>
      <c r="BO38" s="3">
        <v>0.36767884135074502</v>
      </c>
      <c r="BP38" s="3">
        <v>-8.7001924706845493E-3</v>
      </c>
      <c r="BQ38" s="3">
        <v>0.39109427562078303</v>
      </c>
      <c r="BR38" s="3">
        <v>-1.6524996554232601E-2</v>
      </c>
      <c r="BS38" s="3">
        <v>0.101858914924415</v>
      </c>
    </row>
    <row r="39" spans="1:71" x14ac:dyDescent="0.25">
      <c r="A39" t="s">
        <v>109</v>
      </c>
      <c r="B39" s="3">
        <v>-4.0106369727321099E-3</v>
      </c>
      <c r="C39" s="3">
        <v>-9.8368807075246093E-3</v>
      </c>
      <c r="D39" s="3">
        <v>5.24177830597762E-2</v>
      </c>
      <c r="E39" s="3">
        <v>-1.6240910734965801E-2</v>
      </c>
      <c r="F39" s="3">
        <v>-1.0524853527373999E-2</v>
      </c>
      <c r="G39" s="3">
        <v>-4.8961291886366999E-3</v>
      </c>
      <c r="H39" s="3">
        <v>-2.4517574412662498E-3</v>
      </c>
      <c r="I39" s="3">
        <v>-5.7750372439085403E-3</v>
      </c>
      <c r="J39" s="3">
        <v>-1.0376399638319401E-2</v>
      </c>
      <c r="K39" s="3">
        <v>-5.3313531966645098E-3</v>
      </c>
      <c r="L39" s="3">
        <v>4.7768280894201098E-2</v>
      </c>
      <c r="M39" s="3">
        <v>-1.9058542149357101E-2</v>
      </c>
      <c r="N39" s="3">
        <v>-2.55820924774601E-2</v>
      </c>
      <c r="O39" s="3">
        <v>-2.00402378498887E-2</v>
      </c>
      <c r="P39" s="3">
        <v>-5.17662822637648E-3</v>
      </c>
      <c r="Q39" s="3">
        <v>-3.7527067125388901E-3</v>
      </c>
      <c r="R39" s="3">
        <v>2.92146719893281E-3</v>
      </c>
      <c r="S39" s="3">
        <v>4.5842692297932398E-2</v>
      </c>
      <c r="T39" s="3">
        <v>-1.6240910734965801E-2</v>
      </c>
      <c r="U39" s="3">
        <v>-8.0651967208024995E-3</v>
      </c>
      <c r="V39" s="3">
        <v>3.65075904534716E-2</v>
      </c>
      <c r="W39" s="3" t="s">
        <v>139</v>
      </c>
      <c r="X39" s="3">
        <v>-1.6878151193096401E-2</v>
      </c>
      <c r="Y39" s="3">
        <v>-1.0376399638319401E-2</v>
      </c>
      <c r="Z39" s="3">
        <v>-8.3447102044921107E-3</v>
      </c>
      <c r="AA39" s="3">
        <v>4.87521053694073E-2</v>
      </c>
      <c r="AB39" s="3">
        <v>-1.6712363629811398E-2</v>
      </c>
      <c r="AC39" s="3">
        <v>-9.9256875135506194E-3</v>
      </c>
      <c r="AD39" s="3">
        <v>-4.1489331416241504E-3</v>
      </c>
      <c r="AE39" s="3">
        <v>4.4672445814959598E-2</v>
      </c>
      <c r="AF39" s="3">
        <v>-1.6092051782798801E-2</v>
      </c>
      <c r="AG39" s="3">
        <v>1.6329103761143899E-2</v>
      </c>
      <c r="AH39" s="3">
        <v>1.42855013140773E-2</v>
      </c>
      <c r="AI39" s="3">
        <v>-1.2279744403672001E-2</v>
      </c>
      <c r="AJ39" s="3">
        <v>3.3481804973991003E-2</v>
      </c>
      <c r="AK39" s="3">
        <v>-8.1215637351080196E-3</v>
      </c>
      <c r="AL39" s="3">
        <v>-1.1496271265477901E-2</v>
      </c>
      <c r="AM39" s="3">
        <v>1</v>
      </c>
      <c r="AN39" s="3">
        <v>-1.6499821820820999E-2</v>
      </c>
      <c r="AO39" s="3">
        <v>-3.8042676625695501E-3</v>
      </c>
      <c r="AP39" s="3">
        <v>-1.07705172366691E-2</v>
      </c>
      <c r="AQ39" s="3">
        <v>-8.8345573038053696E-3</v>
      </c>
      <c r="AR39" s="3">
        <v>6.1626666353219201E-2</v>
      </c>
      <c r="AS39" s="3" t="s">
        <v>139</v>
      </c>
      <c r="AT39" s="3" t="s">
        <v>139</v>
      </c>
      <c r="AU39" s="3" t="s">
        <v>139</v>
      </c>
      <c r="AV39" s="3">
        <v>-1.22090185597023E-2</v>
      </c>
      <c r="AW39" s="3">
        <v>-2.1770727959737699E-2</v>
      </c>
      <c r="AX39" s="3">
        <v>-3.3019323034713097E-2</v>
      </c>
      <c r="AY39" s="3">
        <v>5.9097134482692798E-3</v>
      </c>
      <c r="AZ39" s="3">
        <v>1.5191299470732901E-2</v>
      </c>
      <c r="BA39" s="3">
        <v>-7.7795946563782997E-3</v>
      </c>
      <c r="BB39" s="3">
        <v>-8.8077482086530608E-3</v>
      </c>
      <c r="BC39" s="3">
        <v>-4.97762762038038E-3</v>
      </c>
      <c r="BD39" s="3">
        <v>-2.3328940234147999E-2</v>
      </c>
      <c r="BE39" s="3">
        <v>-7.41480250560724E-3</v>
      </c>
      <c r="BF39" s="3">
        <v>2.5932956955676701E-2</v>
      </c>
      <c r="BG39" s="3">
        <v>5.49706822954351E-4</v>
      </c>
      <c r="BH39" s="3">
        <v>-8.6814029722472996E-3</v>
      </c>
      <c r="BI39" s="3">
        <v>-1.6606598723982801E-2</v>
      </c>
      <c r="BJ39" s="3">
        <v>-1.19840018609063E-2</v>
      </c>
      <c r="BK39" s="3">
        <v>5.6544334515636903E-2</v>
      </c>
      <c r="BL39" s="3">
        <v>-2.1746553890760599E-2</v>
      </c>
      <c r="BM39" s="3">
        <v>1.5225431875824501E-2</v>
      </c>
      <c r="BN39" s="3">
        <v>-2.00575602624458E-2</v>
      </c>
      <c r="BO39" s="3">
        <v>-1.55036150965603E-2</v>
      </c>
      <c r="BP39" s="3">
        <v>-1.32828814320065E-2</v>
      </c>
      <c r="BQ39" s="3">
        <v>3.09658557425673E-2</v>
      </c>
      <c r="BR39" s="3">
        <v>4.7944942300655699E-2</v>
      </c>
      <c r="BS39" s="3">
        <v>-2.38253233023977E-2</v>
      </c>
    </row>
    <row r="40" spans="1:71" x14ac:dyDescent="0.25">
      <c r="A40" t="s">
        <v>110</v>
      </c>
      <c r="B40" s="3">
        <v>-6.0101587221919703E-2</v>
      </c>
      <c r="C40" s="3">
        <v>-4.8425093977892998E-2</v>
      </c>
      <c r="D40" s="3">
        <v>-5.1161314691319799E-2</v>
      </c>
      <c r="E40" s="3">
        <v>-1.9341421254797299E-2</v>
      </c>
      <c r="F40" s="3">
        <v>0.147339701258873</v>
      </c>
      <c r="G40" s="3">
        <v>5.4478836880743599E-2</v>
      </c>
      <c r="H40" s="3">
        <v>1.42827452835668E-2</v>
      </c>
      <c r="I40" s="3">
        <v>-7.2804451067991702E-2</v>
      </c>
      <c r="J40" s="3">
        <v>-1.0721637505745301E-2</v>
      </c>
      <c r="K40" s="3">
        <v>-0.124973083745616</v>
      </c>
      <c r="L40" s="3">
        <v>-0.13509877465717399</v>
      </c>
      <c r="M40" s="3">
        <v>5.5070175812607501E-2</v>
      </c>
      <c r="N40" s="3">
        <v>-5.6103857023740598E-3</v>
      </c>
      <c r="O40" s="3">
        <v>4.6254310849453299E-2</v>
      </c>
      <c r="P40" s="3">
        <v>3.0978492519072101E-2</v>
      </c>
      <c r="Q40" s="3">
        <v>-2.14765769447227E-2</v>
      </c>
      <c r="R40" s="3">
        <v>0.160311835159025</v>
      </c>
      <c r="S40" s="3">
        <v>0.202802247998223</v>
      </c>
      <c r="T40" s="3">
        <v>1.8043810037340399E-2</v>
      </c>
      <c r="U40" s="3">
        <v>5.92877904632629E-2</v>
      </c>
      <c r="V40" s="3">
        <v>6.2870418239745596E-2</v>
      </c>
      <c r="W40" s="3" t="s">
        <v>139</v>
      </c>
      <c r="X40" s="3">
        <v>-9.0848248806398996E-2</v>
      </c>
      <c r="Y40" s="3">
        <v>0.10758608669558201</v>
      </c>
      <c r="Z40" s="3">
        <v>-9.50582321641638E-2</v>
      </c>
      <c r="AA40" s="3">
        <v>5.4487149784980399E-2</v>
      </c>
      <c r="AB40" s="3">
        <v>-0.11916762585525301</v>
      </c>
      <c r="AC40" s="3">
        <v>3.3019998175583001E-2</v>
      </c>
      <c r="AD40" s="3">
        <v>9.0174284170230594E-3</v>
      </c>
      <c r="AE40" s="3">
        <v>-5.4487210879570501E-2</v>
      </c>
      <c r="AF40" s="3">
        <v>0.31570378135846899</v>
      </c>
      <c r="AG40" s="3">
        <v>3.8911077945155699E-2</v>
      </c>
      <c r="AH40" s="3">
        <v>-0.24591167967983099</v>
      </c>
      <c r="AI40" s="3">
        <v>-0.25922518829032098</v>
      </c>
      <c r="AJ40" s="3">
        <v>6.8160385068173998E-2</v>
      </c>
      <c r="AK40" s="3">
        <v>-2.8322257301846499E-2</v>
      </c>
      <c r="AL40" s="3">
        <v>-3.1983458976045099E-4</v>
      </c>
      <c r="AM40" s="3">
        <v>-1.6499821820820999E-2</v>
      </c>
      <c r="AN40" s="3">
        <v>1</v>
      </c>
      <c r="AO40" s="3">
        <v>-0.102879601550827</v>
      </c>
      <c r="AP40" s="3">
        <v>0.55547961911369204</v>
      </c>
      <c r="AQ40" s="3">
        <v>0.13576987528358</v>
      </c>
      <c r="AR40" s="3">
        <v>0.14129793280698699</v>
      </c>
      <c r="AS40" s="3" t="s">
        <v>139</v>
      </c>
      <c r="AT40" s="3" t="s">
        <v>139</v>
      </c>
      <c r="AU40" s="3" t="s">
        <v>139</v>
      </c>
      <c r="AV40" s="3">
        <v>-2.77459413417625E-2</v>
      </c>
      <c r="AW40" s="3">
        <v>2.5132681053498099E-2</v>
      </c>
      <c r="AX40" s="3">
        <v>-0.144518151905595</v>
      </c>
      <c r="AY40" s="3">
        <v>-7.2199715066138495E-2</v>
      </c>
      <c r="AZ40" s="3">
        <v>-3.23002279679021E-2</v>
      </c>
      <c r="BA40" s="3">
        <v>0.204272091442638</v>
      </c>
      <c r="BB40" s="3">
        <v>0.51711682775998502</v>
      </c>
      <c r="BC40" s="3">
        <v>-0.13461101890691801</v>
      </c>
      <c r="BD40" s="3">
        <v>-9.9182652481100697E-3</v>
      </c>
      <c r="BE40" s="3">
        <v>-0.14359586821133399</v>
      </c>
      <c r="BF40" s="3">
        <v>-1.11101106416198E-2</v>
      </c>
      <c r="BG40" s="3">
        <v>-4.6076120929733302E-2</v>
      </c>
      <c r="BH40" s="3">
        <v>0.22753127591996999</v>
      </c>
      <c r="BI40" s="3">
        <v>0.333484288713636</v>
      </c>
      <c r="BJ40" s="3">
        <v>-0.50536733863827399</v>
      </c>
      <c r="BK40" s="3">
        <v>-0.159703478223714</v>
      </c>
      <c r="BL40" s="3">
        <v>-0.50840123235811596</v>
      </c>
      <c r="BM40" s="3">
        <v>-0.19096004540756301</v>
      </c>
      <c r="BN40" s="3">
        <v>-0.13754604571012</v>
      </c>
      <c r="BO40" s="3">
        <v>-0.37570720706212501</v>
      </c>
      <c r="BP40" s="3">
        <v>0.53023329124020702</v>
      </c>
      <c r="BQ40" s="3">
        <v>-1.5555331991478899E-2</v>
      </c>
      <c r="BR40" s="3">
        <v>4.8893620715621498E-2</v>
      </c>
      <c r="BS40" s="3">
        <v>0.26859725813421498</v>
      </c>
    </row>
    <row r="41" spans="1:71" x14ac:dyDescent="0.25">
      <c r="A41" t="s">
        <v>111</v>
      </c>
      <c r="B41" s="3">
        <v>-2.04388319465128E-2</v>
      </c>
      <c r="C41" s="3">
        <v>-3.7898863650633503E-2</v>
      </c>
      <c r="D41" s="3">
        <v>-2.00218213094241E-2</v>
      </c>
      <c r="E41" s="3">
        <v>-3.9461680649520901E-2</v>
      </c>
      <c r="F41" s="3">
        <v>1.3048148370281801E-2</v>
      </c>
      <c r="G41" s="3">
        <v>-3.0528318762369201E-2</v>
      </c>
      <c r="H41" s="3">
        <v>-1.52871850008982E-2</v>
      </c>
      <c r="I41" s="3">
        <v>5.5740683605984395E-4</v>
      </c>
      <c r="J41" s="3">
        <v>3.40520379047638E-3</v>
      </c>
      <c r="K41" s="3">
        <v>-3.3242025190080599E-2</v>
      </c>
      <c r="L41" s="3">
        <v>0.29784453180954801</v>
      </c>
      <c r="M41" s="3">
        <v>2.3627757387720001E-2</v>
      </c>
      <c r="N41" s="3">
        <v>-6.5545499479043298E-2</v>
      </c>
      <c r="O41" s="3">
        <v>2.4154490296255202E-2</v>
      </c>
      <c r="P41" s="3">
        <v>8.1000966621314896E-3</v>
      </c>
      <c r="Q41" s="3">
        <v>-2.3398857000742099E-2</v>
      </c>
      <c r="R41" s="3">
        <v>0.119517363264351</v>
      </c>
      <c r="S41" s="3">
        <v>-5.38676238237559E-2</v>
      </c>
      <c r="T41" s="3">
        <v>4.8829119166596803E-2</v>
      </c>
      <c r="U41" s="3">
        <v>0.15575566021456499</v>
      </c>
      <c r="V41" s="3">
        <v>5.8571959745889102E-4</v>
      </c>
      <c r="W41" s="3" t="s">
        <v>139</v>
      </c>
      <c r="X41" s="3">
        <v>-6.17340124393599E-2</v>
      </c>
      <c r="Y41" s="3">
        <v>0.13961335540953099</v>
      </c>
      <c r="Z41" s="3">
        <v>-5.2030892831335503E-2</v>
      </c>
      <c r="AA41" s="3">
        <v>-4.7874066678637403E-2</v>
      </c>
      <c r="AB41" s="3">
        <v>-6.9274654208547004E-2</v>
      </c>
      <c r="AC41" s="3">
        <v>0.14897836103030401</v>
      </c>
      <c r="AD41" s="3">
        <v>-1.0589815293374999E-3</v>
      </c>
      <c r="AE41" s="3">
        <v>0.24982819596674899</v>
      </c>
      <c r="AF41" s="3">
        <v>0.19515032029732601</v>
      </c>
      <c r="AG41" s="3">
        <v>-0.124200100227013</v>
      </c>
      <c r="AH41" s="3">
        <v>-9.6202729446057303E-2</v>
      </c>
      <c r="AI41" s="3">
        <v>-7.6566597210254994E-2</v>
      </c>
      <c r="AJ41" s="3">
        <v>-3.7267003346829898E-2</v>
      </c>
      <c r="AK41" s="3">
        <v>-5.0639531148342097E-2</v>
      </c>
      <c r="AL41" s="3">
        <v>-7.1681489652216004E-2</v>
      </c>
      <c r="AM41" s="3">
        <v>-3.8042676625695501E-3</v>
      </c>
      <c r="AN41" s="3">
        <v>-0.102879601550827</v>
      </c>
      <c r="AO41" s="3">
        <v>1</v>
      </c>
      <c r="AP41" s="3">
        <v>-6.7156271979044793E-2</v>
      </c>
      <c r="AQ41" s="3">
        <v>0.43061214407776899</v>
      </c>
      <c r="AR41" s="3">
        <v>0.27862620571468699</v>
      </c>
      <c r="AS41" s="3" t="s">
        <v>139</v>
      </c>
      <c r="AT41" s="3" t="s">
        <v>139</v>
      </c>
      <c r="AU41" s="3" t="s">
        <v>139</v>
      </c>
      <c r="AV41" s="3">
        <v>-7.6125607802855905E-2</v>
      </c>
      <c r="AW41" s="3">
        <v>-0.118852376688795</v>
      </c>
      <c r="AX41" s="3">
        <v>-0.13453464727439499</v>
      </c>
      <c r="AY41" s="3">
        <v>0.86462273575855497</v>
      </c>
      <c r="AZ41" s="3">
        <v>0.60347515323912404</v>
      </c>
      <c r="BA41" s="3">
        <v>-4.8507287361441297E-2</v>
      </c>
      <c r="BB41" s="3">
        <v>-5.4918024940292999E-2</v>
      </c>
      <c r="BC41" s="3">
        <v>0.76427325479177399</v>
      </c>
      <c r="BD41" s="3">
        <v>-0.189002654529978</v>
      </c>
      <c r="BE41" s="3">
        <v>8.5584511785686494E-3</v>
      </c>
      <c r="BF41" s="3">
        <v>-0.17118995519529301</v>
      </c>
      <c r="BG41" s="3">
        <v>-0.14805023472712101</v>
      </c>
      <c r="BH41" s="3">
        <v>0.39555757117200302</v>
      </c>
      <c r="BI41" s="3">
        <v>-6.7126591433112698E-2</v>
      </c>
      <c r="BJ41" s="3">
        <v>8.5276017639325102E-2</v>
      </c>
      <c r="BK41" s="3">
        <v>-0.251181449675972</v>
      </c>
      <c r="BL41" s="3">
        <v>0.132781578233093</v>
      </c>
      <c r="BM41" s="3">
        <v>-0.23891978767828401</v>
      </c>
      <c r="BN41" s="3">
        <v>-0.125068100189659</v>
      </c>
      <c r="BO41" s="3">
        <v>-5.9939587035543897E-2</v>
      </c>
      <c r="BP41" s="3">
        <v>-7.5925856950616405E-2</v>
      </c>
      <c r="BQ41" s="3">
        <v>-5.98038248146689E-2</v>
      </c>
      <c r="BR41" s="3">
        <v>8.7171243004890306E-2</v>
      </c>
      <c r="BS41" s="3">
        <v>8.3341330177701303E-2</v>
      </c>
    </row>
    <row r="42" spans="1:71" x14ac:dyDescent="0.25">
      <c r="A42" t="s">
        <v>112</v>
      </c>
      <c r="B42" s="3">
        <v>-5.7199324751007398E-2</v>
      </c>
      <c r="C42" s="3">
        <v>-0.10587620109601301</v>
      </c>
      <c r="D42" s="3">
        <v>-4.1465444734574898E-2</v>
      </c>
      <c r="E42" s="3">
        <v>-5.8294761865315202E-2</v>
      </c>
      <c r="F42" s="3">
        <v>0.164947569511147</v>
      </c>
      <c r="G42" s="3">
        <v>2.7008285435828099E-2</v>
      </c>
      <c r="H42" s="3">
        <v>-4.3280574385534197E-2</v>
      </c>
      <c r="I42" s="3">
        <v>-4.3488426201138304E-3</v>
      </c>
      <c r="J42" s="3">
        <v>8.7158803501073204E-2</v>
      </c>
      <c r="K42" s="3">
        <v>-9.4113726227591996E-2</v>
      </c>
      <c r="L42" s="3">
        <v>-0.111259697346112</v>
      </c>
      <c r="M42" s="3">
        <v>5.9287502919972E-2</v>
      </c>
      <c r="N42" s="3">
        <v>-0.181508772683904</v>
      </c>
      <c r="O42" s="3">
        <v>1.0200574448402999E-2</v>
      </c>
      <c r="P42" s="3">
        <v>7.4418158841353402E-2</v>
      </c>
      <c r="Q42" s="3">
        <v>3.4619620895816099E-2</v>
      </c>
      <c r="R42" s="3">
        <v>7.0795222946268194E-2</v>
      </c>
      <c r="S42" s="3">
        <v>-3.5670210362091198E-2</v>
      </c>
      <c r="T42" s="3">
        <v>3.9592688092824999E-2</v>
      </c>
      <c r="U42" s="3">
        <v>3.2480901812742997E-2</v>
      </c>
      <c r="V42" s="3">
        <v>-5.1185421447604698E-2</v>
      </c>
      <c r="W42" s="3" t="s">
        <v>139</v>
      </c>
      <c r="X42" s="3">
        <v>3.0752486885608499E-2</v>
      </c>
      <c r="Y42" s="3">
        <v>-6.1989951153169701E-2</v>
      </c>
      <c r="Z42" s="3">
        <v>-4.3025117341747403E-2</v>
      </c>
      <c r="AA42" s="3">
        <v>1.02445171877794E-2</v>
      </c>
      <c r="AB42" s="3">
        <v>-0.24481980518959001</v>
      </c>
      <c r="AC42" s="3">
        <v>-2.1283215760172398E-2</v>
      </c>
      <c r="AD42" s="3">
        <v>-5.2864935304015599E-2</v>
      </c>
      <c r="AE42" s="3">
        <v>-0.11140512649737699</v>
      </c>
      <c r="AF42" s="3">
        <v>0.70335978615483397</v>
      </c>
      <c r="AG42" s="3">
        <v>-0.28917771075110499</v>
      </c>
      <c r="AH42" s="3">
        <v>-0.58624839590722599</v>
      </c>
      <c r="AI42" s="3">
        <v>-0.216772826770329</v>
      </c>
      <c r="AJ42" s="3">
        <v>0.38899483428814902</v>
      </c>
      <c r="AK42" s="3">
        <v>-0.14336897176200999</v>
      </c>
      <c r="AL42" s="3">
        <v>0.18859646183372</v>
      </c>
      <c r="AM42" s="3">
        <v>-1.07705172366691E-2</v>
      </c>
      <c r="AN42" s="3">
        <v>0.55547961911369204</v>
      </c>
      <c r="AO42" s="3">
        <v>-6.7156271979044793E-2</v>
      </c>
      <c r="AP42" s="3">
        <v>1</v>
      </c>
      <c r="AQ42" s="3">
        <v>0.45811166959961802</v>
      </c>
      <c r="AR42" s="3">
        <v>0.42282365445867798</v>
      </c>
      <c r="AS42" s="3" t="s">
        <v>139</v>
      </c>
      <c r="AT42" s="3" t="s">
        <v>139</v>
      </c>
      <c r="AU42" s="3" t="s">
        <v>139</v>
      </c>
      <c r="AV42" s="3">
        <v>0.182497211591064</v>
      </c>
      <c r="AW42" s="3">
        <v>-0.36622223097499401</v>
      </c>
      <c r="AX42" s="3">
        <v>-0.57450708518916904</v>
      </c>
      <c r="AY42" s="3">
        <v>-5.5111695153380498E-3</v>
      </c>
      <c r="AZ42" s="3">
        <v>7.46954554051764E-2</v>
      </c>
      <c r="BA42" s="3">
        <v>0.54224557111688898</v>
      </c>
      <c r="BB42" s="3">
        <v>0.81776464538456495</v>
      </c>
      <c r="BC42" s="3">
        <v>-8.7869451872081394E-2</v>
      </c>
      <c r="BD42" s="3">
        <v>-0.209096079882133</v>
      </c>
      <c r="BE42" s="3">
        <v>-0.212664862866113</v>
      </c>
      <c r="BF42" s="3">
        <v>-0.38029828882357197</v>
      </c>
      <c r="BG42" s="3">
        <v>-7.2948364986249695E-2</v>
      </c>
      <c r="BH42" s="3">
        <v>0.42668815206171801</v>
      </c>
      <c r="BI42" s="3">
        <v>0.21412961308638301</v>
      </c>
      <c r="BJ42" s="3">
        <v>-0.23844185445542801</v>
      </c>
      <c r="BK42" s="3">
        <v>-0.14121183868852799</v>
      </c>
      <c r="BL42" s="3">
        <v>-0.36795630827317499</v>
      </c>
      <c r="BM42" s="3">
        <v>-0.52768094901571705</v>
      </c>
      <c r="BN42" s="3">
        <v>-0.35419692626562699</v>
      </c>
      <c r="BO42" s="3">
        <v>-0.27377870196349702</v>
      </c>
      <c r="BP42" s="3">
        <v>0.128795992007319</v>
      </c>
      <c r="BQ42" s="3">
        <v>7.2864676950901305E-2</v>
      </c>
      <c r="BR42" s="3">
        <v>0.27111607590384201</v>
      </c>
      <c r="BS42" s="3">
        <v>0.24545044244450201</v>
      </c>
    </row>
    <row r="43" spans="1:71" x14ac:dyDescent="0.25">
      <c r="A43" t="s">
        <v>113</v>
      </c>
      <c r="B43" s="3">
        <v>-3.8025062458534202E-2</v>
      </c>
      <c r="C43" s="3">
        <v>-5.0231889146381097E-2</v>
      </c>
      <c r="D43" s="3">
        <v>-3.97726637586033E-3</v>
      </c>
      <c r="E43" s="3">
        <v>-8.8554334473664703E-2</v>
      </c>
      <c r="F43" s="3">
        <v>0.25285249962794198</v>
      </c>
      <c r="G43" s="3">
        <v>9.7625321820818192E-3</v>
      </c>
      <c r="H43" s="3">
        <v>-3.55010540486227E-2</v>
      </c>
      <c r="I43" s="3">
        <v>1.17948257198007E-2</v>
      </c>
      <c r="J43" s="3">
        <v>-4.79287650437265E-2</v>
      </c>
      <c r="K43" s="3">
        <v>-7.7197138184001202E-2</v>
      </c>
      <c r="L43" s="3">
        <v>0.24865244024869301</v>
      </c>
      <c r="M43" s="3">
        <v>3.4153750318986403E-2</v>
      </c>
      <c r="N43" s="3">
        <v>-0.19444887463310201</v>
      </c>
      <c r="O43" s="3">
        <v>1.6377501919680699E-2</v>
      </c>
      <c r="P43" s="3">
        <v>-3.6643183809795803E-2</v>
      </c>
      <c r="Q43" s="3">
        <v>6.2202763248957897E-2</v>
      </c>
      <c r="R43" s="3">
        <v>5.7599562120544E-4</v>
      </c>
      <c r="S43" s="3">
        <v>-0.15587550996774099</v>
      </c>
      <c r="T43" s="3">
        <v>-4.7763658917148299E-3</v>
      </c>
      <c r="U43" s="3">
        <v>8.52464824509679E-2</v>
      </c>
      <c r="V43" s="3">
        <v>-0.14670106778108299</v>
      </c>
      <c r="W43" s="3" t="s">
        <v>139</v>
      </c>
      <c r="X43" s="3">
        <v>-1.7348041009934E-2</v>
      </c>
      <c r="Y43" s="3">
        <v>-4.8467290493656003E-3</v>
      </c>
      <c r="Z43" s="3">
        <v>-6.3755955310008494E-2</v>
      </c>
      <c r="AA43" s="3">
        <v>2.86463897055944E-2</v>
      </c>
      <c r="AB43" s="3">
        <v>-0.22541994623912601</v>
      </c>
      <c r="AC43" s="3">
        <v>-4.3677933242125003E-2</v>
      </c>
      <c r="AD43" s="3">
        <v>-4.8304744382860303E-2</v>
      </c>
      <c r="AE43" s="3">
        <v>-3.8830483286171898E-2</v>
      </c>
      <c r="AF43" s="3">
        <v>0.529382314159762</v>
      </c>
      <c r="AG43" s="3">
        <v>-0.288426840569044</v>
      </c>
      <c r="AH43" s="3">
        <v>-0.22340923443320901</v>
      </c>
      <c r="AI43" s="3">
        <v>-0.177808727095321</v>
      </c>
      <c r="AJ43" s="3">
        <v>0.35198214979287201</v>
      </c>
      <c r="AK43" s="3">
        <v>-0.117598938731269</v>
      </c>
      <c r="AL43" s="3">
        <v>0.28592408182236601</v>
      </c>
      <c r="AM43" s="3">
        <v>-8.8345573038053696E-3</v>
      </c>
      <c r="AN43" s="3">
        <v>0.13576987528358</v>
      </c>
      <c r="AO43" s="3">
        <v>0.43061214407776899</v>
      </c>
      <c r="AP43" s="3">
        <v>0.45811166959961802</v>
      </c>
      <c r="AQ43" s="3">
        <v>1</v>
      </c>
      <c r="AR43" s="3">
        <v>0.81995657657749399</v>
      </c>
      <c r="AS43" s="3" t="s">
        <v>139</v>
      </c>
      <c r="AT43" s="3" t="s">
        <v>139</v>
      </c>
      <c r="AU43" s="3" t="s">
        <v>139</v>
      </c>
      <c r="AV43" s="3">
        <v>-0.15742132159311001</v>
      </c>
      <c r="AW43" s="3">
        <v>-0.30225015736167099</v>
      </c>
      <c r="AX43" s="3">
        <v>-0.42983455761537098</v>
      </c>
      <c r="AY43" s="3">
        <v>0.392719602734868</v>
      </c>
      <c r="AZ43" s="3">
        <v>0.26745882433552198</v>
      </c>
      <c r="BA43" s="3">
        <v>0.88058681254207705</v>
      </c>
      <c r="BB43" s="3">
        <v>0.44383289368296103</v>
      </c>
      <c r="BC43" s="3">
        <v>0.56342694367224599</v>
      </c>
      <c r="BD43" s="3">
        <v>-0.383858709977631</v>
      </c>
      <c r="BE43" s="3">
        <v>-0.11454329890801999</v>
      </c>
      <c r="BF43" s="3">
        <v>-0.32824472361115098</v>
      </c>
      <c r="BG43" s="3">
        <v>6.5217323516271394E-2</v>
      </c>
      <c r="BH43" s="3">
        <v>9.0080086640325796E-2</v>
      </c>
      <c r="BI43" s="3">
        <v>0.51144206891163901</v>
      </c>
      <c r="BJ43" s="3">
        <v>-4.1567398617973199E-2</v>
      </c>
      <c r="BK43" s="3">
        <v>9.9489978072316396E-2</v>
      </c>
      <c r="BL43" s="3">
        <v>-0.241979404591872</v>
      </c>
      <c r="BM43" s="3">
        <v>-0.47384533065605</v>
      </c>
      <c r="BN43" s="3">
        <v>-0.22736564160827999</v>
      </c>
      <c r="BO43" s="3">
        <v>-0.131577755617862</v>
      </c>
      <c r="BP43" s="3">
        <v>0.12857985369288599</v>
      </c>
      <c r="BQ43" s="3">
        <v>0.25934649035285101</v>
      </c>
      <c r="BR43" s="3">
        <v>0.21767122143548601</v>
      </c>
      <c r="BS43" s="3">
        <v>0.114446841122944</v>
      </c>
    </row>
    <row r="44" spans="1:71" x14ac:dyDescent="0.25">
      <c r="A44" t="s">
        <v>114</v>
      </c>
      <c r="B44" s="3">
        <v>-3.5226973961767799E-2</v>
      </c>
      <c r="C44" s="3">
        <v>-3.0127606672616301E-2</v>
      </c>
      <c r="D44" s="3">
        <v>1.26035577379761E-2</v>
      </c>
      <c r="E44" s="3">
        <v>-5.1985040099678498E-2</v>
      </c>
      <c r="F44" s="3">
        <v>0.18664319901069801</v>
      </c>
      <c r="G44" s="3">
        <v>3.8724940754308302E-3</v>
      </c>
      <c r="H44" s="3">
        <v>-3.8557214382327299E-3</v>
      </c>
      <c r="I44" s="3">
        <v>-6.0951592460233702E-3</v>
      </c>
      <c r="J44" s="3">
        <v>2.44774457683355E-2</v>
      </c>
      <c r="K44" s="3">
        <v>-8.6510491515269405E-2</v>
      </c>
      <c r="L44" s="3">
        <v>0.19088741647967999</v>
      </c>
      <c r="M44" s="3">
        <v>1.9313601460446101E-2</v>
      </c>
      <c r="N44" s="3">
        <v>-0.20505042927702599</v>
      </c>
      <c r="O44" s="3">
        <v>-7.6072332029296702E-3</v>
      </c>
      <c r="P44" s="3">
        <v>-2.24331994276489E-2</v>
      </c>
      <c r="Q44" s="3">
        <v>4.61183502041254E-2</v>
      </c>
      <c r="R44" s="3">
        <v>3.4054816075174202E-2</v>
      </c>
      <c r="S44" s="3">
        <v>-8.0656324393653903E-2</v>
      </c>
      <c r="T44" s="3">
        <v>-5.82823481379207E-3</v>
      </c>
      <c r="U44" s="3">
        <v>9.6528308151194994E-2</v>
      </c>
      <c r="V44" s="3">
        <v>-0.119013384734185</v>
      </c>
      <c r="W44" s="3" t="s">
        <v>139</v>
      </c>
      <c r="X44" s="3">
        <v>-8.5380113600193007E-3</v>
      </c>
      <c r="Y44" s="3">
        <v>-3.98067552394143E-2</v>
      </c>
      <c r="Z44" s="3">
        <v>-6.5530733045963893E-2</v>
      </c>
      <c r="AA44" s="3">
        <v>6.84575973853363E-2</v>
      </c>
      <c r="AB44" s="3">
        <v>-0.18368725991962701</v>
      </c>
      <c r="AC44" s="3">
        <v>-5.8989935138634299E-2</v>
      </c>
      <c r="AD44" s="3">
        <v>-3.4897583441253099E-2</v>
      </c>
      <c r="AE44" s="3">
        <v>-7.5684198417081003E-2</v>
      </c>
      <c r="AF44" s="3">
        <v>0.39017106785759997</v>
      </c>
      <c r="AG44" s="3">
        <v>-0.24123223390449</v>
      </c>
      <c r="AH44" s="3">
        <v>-0.18003105763430699</v>
      </c>
      <c r="AI44" s="3">
        <v>-0.199260241228845</v>
      </c>
      <c r="AJ44" s="3">
        <v>0.26979553313633797</v>
      </c>
      <c r="AK44" s="3">
        <v>-0.13178651735854899</v>
      </c>
      <c r="AL44" s="3">
        <v>0.22885248145007001</v>
      </c>
      <c r="AM44" s="3">
        <v>6.1626666353219201E-2</v>
      </c>
      <c r="AN44" s="3">
        <v>0.14129793280698699</v>
      </c>
      <c r="AO44" s="3">
        <v>0.27862620571468699</v>
      </c>
      <c r="AP44" s="3">
        <v>0.42282365445867798</v>
      </c>
      <c r="AQ44" s="3">
        <v>0.81995657657749399</v>
      </c>
      <c r="AR44" s="3">
        <v>1</v>
      </c>
      <c r="AS44" s="3" t="s">
        <v>139</v>
      </c>
      <c r="AT44" s="3" t="s">
        <v>139</v>
      </c>
      <c r="AU44" s="3" t="s">
        <v>139</v>
      </c>
      <c r="AV44" s="3">
        <v>-0.12254716802445199</v>
      </c>
      <c r="AW44" s="3">
        <v>-0.34084470016421198</v>
      </c>
      <c r="AX44" s="3">
        <v>-0.50448456252492502</v>
      </c>
      <c r="AY44" s="3">
        <v>0.30770017648668202</v>
      </c>
      <c r="AZ44" s="3">
        <v>0.15654168367051999</v>
      </c>
      <c r="BA44" s="3">
        <v>0.76113726538835902</v>
      </c>
      <c r="BB44" s="3">
        <v>0.35940416900164301</v>
      </c>
      <c r="BC44" s="3">
        <v>0.42071026575508402</v>
      </c>
      <c r="BD44" s="3">
        <v>-0.399545800000774</v>
      </c>
      <c r="BE44" s="3">
        <v>-0.172074961306274</v>
      </c>
      <c r="BF44" s="3">
        <v>-0.24708327517741299</v>
      </c>
      <c r="BG44" s="3">
        <v>6.3098461097891703E-2</v>
      </c>
      <c r="BH44" s="3">
        <v>5.7268698790914202E-2</v>
      </c>
      <c r="BI44" s="3">
        <v>0.46184310059594003</v>
      </c>
      <c r="BJ44" s="3">
        <v>-6.2996619507882406E-2</v>
      </c>
      <c r="BK44" s="3">
        <v>0.170213374531235</v>
      </c>
      <c r="BL44" s="3">
        <v>-0.21934226689932099</v>
      </c>
      <c r="BM44" s="3">
        <v>-0.51628851496221795</v>
      </c>
      <c r="BN44" s="3">
        <v>-0.21630567340693099</v>
      </c>
      <c r="BO44" s="3">
        <v>-0.18228509382515601</v>
      </c>
      <c r="BP44" s="3">
        <v>7.9867466918125907E-2</v>
      </c>
      <c r="BQ44" s="3">
        <v>0.29701791492250901</v>
      </c>
      <c r="BR44" s="3">
        <v>0.22818763617294599</v>
      </c>
      <c r="BS44" s="3">
        <v>0.13793726520302699</v>
      </c>
    </row>
    <row r="45" spans="1:71" x14ac:dyDescent="0.25">
      <c r="A45" t="s">
        <v>115</v>
      </c>
      <c r="B45" s="3" t="s">
        <v>139</v>
      </c>
      <c r="C45" s="3" t="s">
        <v>139</v>
      </c>
      <c r="D45" s="3" t="s">
        <v>139</v>
      </c>
      <c r="E45" s="3" t="s">
        <v>139</v>
      </c>
      <c r="F45" s="3" t="s">
        <v>139</v>
      </c>
      <c r="G45" s="3" t="s">
        <v>139</v>
      </c>
      <c r="H45" s="3" t="s">
        <v>139</v>
      </c>
      <c r="I45" s="3" t="s">
        <v>139</v>
      </c>
      <c r="J45" s="3" t="s">
        <v>139</v>
      </c>
      <c r="K45" s="3" t="s">
        <v>139</v>
      </c>
      <c r="L45" s="3" t="s">
        <v>139</v>
      </c>
      <c r="M45" s="3" t="s">
        <v>139</v>
      </c>
      <c r="N45" s="3" t="s">
        <v>139</v>
      </c>
      <c r="O45" s="3" t="s">
        <v>139</v>
      </c>
      <c r="P45" s="3" t="s">
        <v>139</v>
      </c>
      <c r="Q45" s="3" t="s">
        <v>139</v>
      </c>
      <c r="R45" s="3" t="s">
        <v>139</v>
      </c>
      <c r="S45" s="3" t="s">
        <v>139</v>
      </c>
      <c r="T45" s="3" t="s">
        <v>139</v>
      </c>
      <c r="U45" s="3" t="s">
        <v>139</v>
      </c>
      <c r="V45" s="3" t="s">
        <v>139</v>
      </c>
      <c r="W45" s="3" t="s">
        <v>139</v>
      </c>
      <c r="X45" s="3" t="s">
        <v>139</v>
      </c>
      <c r="Y45" s="3" t="s">
        <v>139</v>
      </c>
      <c r="Z45" s="3" t="s">
        <v>139</v>
      </c>
      <c r="AA45" s="3" t="s">
        <v>139</v>
      </c>
      <c r="AB45" s="3" t="s">
        <v>139</v>
      </c>
      <c r="AC45" s="3" t="s">
        <v>139</v>
      </c>
      <c r="AD45" s="3" t="s">
        <v>139</v>
      </c>
      <c r="AE45" s="3" t="s">
        <v>139</v>
      </c>
      <c r="AF45" s="3" t="s">
        <v>139</v>
      </c>
      <c r="AG45" s="3" t="s">
        <v>139</v>
      </c>
      <c r="AH45" s="3" t="s">
        <v>139</v>
      </c>
      <c r="AI45" s="3" t="s">
        <v>139</v>
      </c>
      <c r="AJ45" s="3" t="s">
        <v>139</v>
      </c>
      <c r="AK45" s="3" t="s">
        <v>139</v>
      </c>
      <c r="AL45" s="3" t="s">
        <v>139</v>
      </c>
      <c r="AM45" s="3" t="s">
        <v>139</v>
      </c>
      <c r="AN45" s="3" t="s">
        <v>139</v>
      </c>
      <c r="AO45" s="3" t="s">
        <v>139</v>
      </c>
      <c r="AP45" s="3" t="s">
        <v>139</v>
      </c>
      <c r="AQ45" s="3" t="s">
        <v>139</v>
      </c>
      <c r="AR45" s="3" t="s">
        <v>139</v>
      </c>
      <c r="AS45" s="3" t="s">
        <v>139</v>
      </c>
      <c r="AT45" s="3" t="s">
        <v>139</v>
      </c>
      <c r="AU45" s="3" t="s">
        <v>139</v>
      </c>
      <c r="AV45" s="3" t="s">
        <v>139</v>
      </c>
      <c r="AW45" s="3" t="s">
        <v>139</v>
      </c>
      <c r="AX45" s="3" t="s">
        <v>139</v>
      </c>
      <c r="AY45" s="3" t="s">
        <v>139</v>
      </c>
      <c r="AZ45" s="3" t="s">
        <v>139</v>
      </c>
      <c r="BA45" s="3" t="s">
        <v>139</v>
      </c>
      <c r="BB45" s="3" t="s">
        <v>139</v>
      </c>
      <c r="BC45" s="3" t="s">
        <v>139</v>
      </c>
      <c r="BD45" s="3" t="s">
        <v>139</v>
      </c>
      <c r="BE45" s="3" t="s">
        <v>139</v>
      </c>
      <c r="BF45" s="3" t="s">
        <v>139</v>
      </c>
      <c r="BG45" s="3" t="s">
        <v>139</v>
      </c>
      <c r="BH45" s="3" t="s">
        <v>139</v>
      </c>
      <c r="BI45" s="3" t="s">
        <v>139</v>
      </c>
      <c r="BJ45" s="3" t="s">
        <v>139</v>
      </c>
      <c r="BK45" s="3" t="s">
        <v>139</v>
      </c>
      <c r="BL45" s="3" t="s">
        <v>139</v>
      </c>
      <c r="BM45" s="3" t="s">
        <v>139</v>
      </c>
      <c r="BN45" s="3" t="s">
        <v>139</v>
      </c>
      <c r="BO45" s="3" t="s">
        <v>139</v>
      </c>
      <c r="BP45" s="3" t="s">
        <v>139</v>
      </c>
      <c r="BQ45" s="3" t="s">
        <v>139</v>
      </c>
      <c r="BR45" s="3" t="s">
        <v>139</v>
      </c>
      <c r="BS45" s="3" t="s">
        <v>139</v>
      </c>
    </row>
    <row r="46" spans="1:71" x14ac:dyDescent="0.25">
      <c r="A46" t="s">
        <v>116</v>
      </c>
      <c r="B46" s="3" t="s">
        <v>139</v>
      </c>
      <c r="C46" s="3" t="s">
        <v>139</v>
      </c>
      <c r="D46" s="3" t="s">
        <v>139</v>
      </c>
      <c r="E46" s="3" t="s">
        <v>139</v>
      </c>
      <c r="F46" s="3" t="s">
        <v>139</v>
      </c>
      <c r="G46" s="3" t="s">
        <v>139</v>
      </c>
      <c r="H46" s="3" t="s">
        <v>139</v>
      </c>
      <c r="I46" s="3" t="s">
        <v>139</v>
      </c>
      <c r="J46" s="3" t="s">
        <v>139</v>
      </c>
      <c r="K46" s="3" t="s">
        <v>139</v>
      </c>
      <c r="L46" s="3" t="s">
        <v>139</v>
      </c>
      <c r="M46" s="3" t="s">
        <v>139</v>
      </c>
      <c r="N46" s="3" t="s">
        <v>139</v>
      </c>
      <c r="O46" s="3" t="s">
        <v>139</v>
      </c>
      <c r="P46" s="3" t="s">
        <v>139</v>
      </c>
      <c r="Q46" s="3" t="s">
        <v>139</v>
      </c>
      <c r="R46" s="3" t="s">
        <v>139</v>
      </c>
      <c r="S46" s="3" t="s">
        <v>139</v>
      </c>
      <c r="T46" s="3" t="s">
        <v>139</v>
      </c>
      <c r="U46" s="3" t="s">
        <v>139</v>
      </c>
      <c r="V46" s="3" t="s">
        <v>139</v>
      </c>
      <c r="W46" s="3" t="s">
        <v>139</v>
      </c>
      <c r="X46" s="3" t="s">
        <v>139</v>
      </c>
      <c r="Y46" s="3" t="s">
        <v>139</v>
      </c>
      <c r="Z46" s="3" t="s">
        <v>139</v>
      </c>
      <c r="AA46" s="3" t="s">
        <v>139</v>
      </c>
      <c r="AB46" s="3" t="s">
        <v>139</v>
      </c>
      <c r="AC46" s="3" t="s">
        <v>139</v>
      </c>
      <c r="AD46" s="3" t="s">
        <v>139</v>
      </c>
      <c r="AE46" s="3" t="s">
        <v>139</v>
      </c>
      <c r="AF46" s="3" t="s">
        <v>139</v>
      </c>
      <c r="AG46" s="3" t="s">
        <v>139</v>
      </c>
      <c r="AH46" s="3" t="s">
        <v>139</v>
      </c>
      <c r="AI46" s="3" t="s">
        <v>139</v>
      </c>
      <c r="AJ46" s="3" t="s">
        <v>139</v>
      </c>
      <c r="AK46" s="3" t="s">
        <v>139</v>
      </c>
      <c r="AL46" s="3" t="s">
        <v>139</v>
      </c>
      <c r="AM46" s="3" t="s">
        <v>139</v>
      </c>
      <c r="AN46" s="3" t="s">
        <v>139</v>
      </c>
      <c r="AO46" s="3" t="s">
        <v>139</v>
      </c>
      <c r="AP46" s="3" t="s">
        <v>139</v>
      </c>
      <c r="AQ46" s="3" t="s">
        <v>139</v>
      </c>
      <c r="AR46" s="3" t="s">
        <v>139</v>
      </c>
      <c r="AS46" s="3" t="s">
        <v>139</v>
      </c>
      <c r="AT46" s="3" t="s">
        <v>139</v>
      </c>
      <c r="AU46" s="3" t="s">
        <v>139</v>
      </c>
      <c r="AV46" s="3" t="s">
        <v>139</v>
      </c>
      <c r="AW46" s="3" t="s">
        <v>139</v>
      </c>
      <c r="AX46" s="3" t="s">
        <v>139</v>
      </c>
      <c r="AY46" s="3" t="s">
        <v>139</v>
      </c>
      <c r="AZ46" s="3" t="s">
        <v>139</v>
      </c>
      <c r="BA46" s="3" t="s">
        <v>139</v>
      </c>
      <c r="BB46" s="3" t="s">
        <v>139</v>
      </c>
      <c r="BC46" s="3" t="s">
        <v>139</v>
      </c>
      <c r="BD46" s="3" t="s">
        <v>139</v>
      </c>
      <c r="BE46" s="3" t="s">
        <v>139</v>
      </c>
      <c r="BF46" s="3" t="s">
        <v>139</v>
      </c>
      <c r="BG46" s="3" t="s">
        <v>139</v>
      </c>
      <c r="BH46" s="3" t="s">
        <v>139</v>
      </c>
      <c r="BI46" s="3" t="s">
        <v>139</v>
      </c>
      <c r="BJ46" s="3" t="s">
        <v>139</v>
      </c>
      <c r="BK46" s="3" t="s">
        <v>139</v>
      </c>
      <c r="BL46" s="3" t="s">
        <v>139</v>
      </c>
      <c r="BM46" s="3" t="s">
        <v>139</v>
      </c>
      <c r="BN46" s="3" t="s">
        <v>139</v>
      </c>
      <c r="BO46" s="3" t="s">
        <v>139</v>
      </c>
      <c r="BP46" s="3" t="s">
        <v>139</v>
      </c>
      <c r="BQ46" s="3" t="s">
        <v>139</v>
      </c>
      <c r="BR46" s="3" t="s">
        <v>139</v>
      </c>
      <c r="BS46" s="3" t="s">
        <v>139</v>
      </c>
    </row>
    <row r="47" spans="1:71" x14ac:dyDescent="0.25">
      <c r="A47" t="s">
        <v>117</v>
      </c>
      <c r="B47" s="3" t="s">
        <v>139</v>
      </c>
      <c r="C47" s="3" t="s">
        <v>139</v>
      </c>
      <c r="D47" s="3" t="s">
        <v>139</v>
      </c>
      <c r="E47" s="3" t="s">
        <v>139</v>
      </c>
      <c r="F47" s="3" t="s">
        <v>139</v>
      </c>
      <c r="G47" s="3" t="s">
        <v>139</v>
      </c>
      <c r="H47" s="3" t="s">
        <v>139</v>
      </c>
      <c r="I47" s="3" t="s">
        <v>139</v>
      </c>
      <c r="J47" s="3" t="s">
        <v>139</v>
      </c>
      <c r="K47" s="3" t="s">
        <v>139</v>
      </c>
      <c r="L47" s="3" t="s">
        <v>139</v>
      </c>
      <c r="M47" s="3" t="s">
        <v>139</v>
      </c>
      <c r="N47" s="3" t="s">
        <v>139</v>
      </c>
      <c r="O47" s="3" t="s">
        <v>139</v>
      </c>
      <c r="P47" s="3" t="s">
        <v>139</v>
      </c>
      <c r="Q47" s="3" t="s">
        <v>139</v>
      </c>
      <c r="R47" s="3" t="s">
        <v>139</v>
      </c>
      <c r="S47" s="3" t="s">
        <v>139</v>
      </c>
      <c r="T47" s="3" t="s">
        <v>139</v>
      </c>
      <c r="U47" s="3" t="s">
        <v>139</v>
      </c>
      <c r="V47" s="3" t="s">
        <v>139</v>
      </c>
      <c r="W47" s="3" t="s">
        <v>139</v>
      </c>
      <c r="X47" s="3" t="s">
        <v>139</v>
      </c>
      <c r="Y47" s="3" t="s">
        <v>139</v>
      </c>
      <c r="Z47" s="3" t="s">
        <v>139</v>
      </c>
      <c r="AA47" s="3" t="s">
        <v>139</v>
      </c>
      <c r="AB47" s="3" t="s">
        <v>139</v>
      </c>
      <c r="AC47" s="3" t="s">
        <v>139</v>
      </c>
      <c r="AD47" s="3" t="s">
        <v>139</v>
      </c>
      <c r="AE47" s="3" t="s">
        <v>139</v>
      </c>
      <c r="AF47" s="3" t="s">
        <v>139</v>
      </c>
      <c r="AG47" s="3" t="s">
        <v>139</v>
      </c>
      <c r="AH47" s="3" t="s">
        <v>139</v>
      </c>
      <c r="AI47" s="3" t="s">
        <v>139</v>
      </c>
      <c r="AJ47" s="3" t="s">
        <v>139</v>
      </c>
      <c r="AK47" s="3" t="s">
        <v>139</v>
      </c>
      <c r="AL47" s="3" t="s">
        <v>139</v>
      </c>
      <c r="AM47" s="3" t="s">
        <v>139</v>
      </c>
      <c r="AN47" s="3" t="s">
        <v>139</v>
      </c>
      <c r="AO47" s="3" t="s">
        <v>139</v>
      </c>
      <c r="AP47" s="3" t="s">
        <v>139</v>
      </c>
      <c r="AQ47" s="3" t="s">
        <v>139</v>
      </c>
      <c r="AR47" s="3" t="s">
        <v>139</v>
      </c>
      <c r="AS47" s="3" t="s">
        <v>139</v>
      </c>
      <c r="AT47" s="3" t="s">
        <v>139</v>
      </c>
      <c r="AU47" s="3" t="s">
        <v>139</v>
      </c>
      <c r="AV47" s="3" t="s">
        <v>139</v>
      </c>
      <c r="AW47" s="3" t="s">
        <v>139</v>
      </c>
      <c r="AX47" s="3" t="s">
        <v>139</v>
      </c>
      <c r="AY47" s="3" t="s">
        <v>139</v>
      </c>
      <c r="AZ47" s="3" t="s">
        <v>139</v>
      </c>
      <c r="BA47" s="3" t="s">
        <v>139</v>
      </c>
      <c r="BB47" s="3" t="s">
        <v>139</v>
      </c>
      <c r="BC47" s="3" t="s">
        <v>139</v>
      </c>
      <c r="BD47" s="3" t="s">
        <v>139</v>
      </c>
      <c r="BE47" s="3" t="s">
        <v>139</v>
      </c>
      <c r="BF47" s="3" t="s">
        <v>139</v>
      </c>
      <c r="BG47" s="3" t="s">
        <v>139</v>
      </c>
      <c r="BH47" s="3" t="s">
        <v>139</v>
      </c>
      <c r="BI47" s="3" t="s">
        <v>139</v>
      </c>
      <c r="BJ47" s="3" t="s">
        <v>139</v>
      </c>
      <c r="BK47" s="3" t="s">
        <v>139</v>
      </c>
      <c r="BL47" s="3" t="s">
        <v>139</v>
      </c>
      <c r="BM47" s="3" t="s">
        <v>139</v>
      </c>
      <c r="BN47" s="3" t="s">
        <v>139</v>
      </c>
      <c r="BO47" s="3" t="s">
        <v>139</v>
      </c>
      <c r="BP47" s="3" t="s">
        <v>139</v>
      </c>
      <c r="BQ47" s="3" t="s">
        <v>139</v>
      </c>
      <c r="BR47" s="3" t="s">
        <v>139</v>
      </c>
      <c r="BS47" s="3" t="s">
        <v>139</v>
      </c>
    </row>
    <row r="48" spans="1:71" x14ac:dyDescent="0.25">
      <c r="A48" t="s">
        <v>118</v>
      </c>
      <c r="B48" s="3">
        <v>0.20392553431031299</v>
      </c>
      <c r="C48" s="3">
        <v>0.24666938891839499</v>
      </c>
      <c r="D48" s="3">
        <v>0.38411142173055501</v>
      </c>
      <c r="E48" s="3">
        <v>0.18328224534448201</v>
      </c>
      <c r="F48" s="3">
        <v>-0.15527259219426601</v>
      </c>
      <c r="G48" s="3">
        <v>-4.9684068436593197E-2</v>
      </c>
      <c r="H48" s="3">
        <v>-1.7826545814218601E-2</v>
      </c>
      <c r="I48" s="3">
        <v>-3.9393207460759097E-2</v>
      </c>
      <c r="J48" s="3">
        <v>2.4503838548100499E-2</v>
      </c>
      <c r="K48" s="3">
        <v>0.310138208634333</v>
      </c>
      <c r="L48" s="3">
        <v>-0.15776869235871799</v>
      </c>
      <c r="M48" s="3">
        <v>0.11692141400127901</v>
      </c>
      <c r="N48" s="3">
        <v>-0.13637021991515799</v>
      </c>
      <c r="O48" s="3">
        <v>-3.0803888395646399E-2</v>
      </c>
      <c r="P48" s="3">
        <v>0.14109101185013501</v>
      </c>
      <c r="Q48" s="3">
        <v>-2.73549840145764E-3</v>
      </c>
      <c r="R48" s="3">
        <v>-1.43974859291049E-2</v>
      </c>
      <c r="S48" s="3">
        <v>-0.13766516852451399</v>
      </c>
      <c r="T48" s="3">
        <v>-9.09172913551059E-2</v>
      </c>
      <c r="U48" s="3">
        <v>9.8731814906162702E-2</v>
      </c>
      <c r="V48" s="3">
        <v>-0.112832594399667</v>
      </c>
      <c r="W48" s="3" t="s">
        <v>139</v>
      </c>
      <c r="X48" s="3">
        <v>0.205991764702776</v>
      </c>
      <c r="Y48" s="3">
        <v>-9.1566975627112204E-2</v>
      </c>
      <c r="Z48" s="3">
        <v>0.28862636715301099</v>
      </c>
      <c r="AA48" s="3">
        <v>-0.12859321808636001</v>
      </c>
      <c r="AB48" s="3">
        <v>6.9070891120439307E-2</v>
      </c>
      <c r="AC48" s="3">
        <v>0.15632815020750801</v>
      </c>
      <c r="AD48" s="3">
        <v>0.114306429293076</v>
      </c>
      <c r="AE48" s="3">
        <v>-3.7681428963514299E-2</v>
      </c>
      <c r="AF48" s="3">
        <v>6.2674710005796205E-2</v>
      </c>
      <c r="AG48" s="3">
        <v>-0.35676008647065699</v>
      </c>
      <c r="AH48" s="3">
        <v>-0.52181972297809398</v>
      </c>
      <c r="AI48" s="3">
        <v>-0.24572482519851099</v>
      </c>
      <c r="AJ48" s="3">
        <v>-7.2249024513638599E-2</v>
      </c>
      <c r="AK48" s="3">
        <v>-0.16251721237383601</v>
      </c>
      <c r="AL48" s="3">
        <v>0.31967402218935898</v>
      </c>
      <c r="AM48" s="3">
        <v>-1.22090185597023E-2</v>
      </c>
      <c r="AN48" s="3">
        <v>-2.77459413417625E-2</v>
      </c>
      <c r="AO48" s="3">
        <v>-7.6125607802855905E-2</v>
      </c>
      <c r="AP48" s="3">
        <v>0.182497211591064</v>
      </c>
      <c r="AQ48" s="3">
        <v>-0.15742132159311001</v>
      </c>
      <c r="AR48" s="3">
        <v>-0.12254716802445199</v>
      </c>
      <c r="AS48" s="3" t="s">
        <v>139</v>
      </c>
      <c r="AT48" s="3" t="s">
        <v>139</v>
      </c>
      <c r="AU48" s="3" t="s">
        <v>139</v>
      </c>
      <c r="AV48" s="3">
        <v>1</v>
      </c>
      <c r="AW48" s="3">
        <v>-0.16266840699197399</v>
      </c>
      <c r="AX48" s="3">
        <v>-0.12296168558766001</v>
      </c>
      <c r="AY48" s="3">
        <v>-0.101561549898787</v>
      </c>
      <c r="AZ48" s="3">
        <v>-7.1515954237736504E-2</v>
      </c>
      <c r="BA48" s="3">
        <v>-0.13424516174040099</v>
      </c>
      <c r="BB48" s="3">
        <v>0.28471312224019402</v>
      </c>
      <c r="BC48" s="3">
        <v>-9.9605222772836899E-2</v>
      </c>
      <c r="BD48" s="3">
        <v>4.5095805171507998E-2</v>
      </c>
      <c r="BE48" s="3">
        <v>-0.33865635691019502</v>
      </c>
      <c r="BF48" s="3">
        <v>0.33336903420179997</v>
      </c>
      <c r="BG48" s="3">
        <v>-0.55484467396136605</v>
      </c>
      <c r="BH48" s="3">
        <v>0.36120476989956102</v>
      </c>
      <c r="BI48" s="3">
        <v>-0.22476101902291101</v>
      </c>
      <c r="BJ48" s="3">
        <v>-2.8466530589729901E-2</v>
      </c>
      <c r="BK48" s="3">
        <v>-0.29236686791449101</v>
      </c>
      <c r="BL48" s="3">
        <v>-0.11808308080126299</v>
      </c>
      <c r="BM48" s="3">
        <v>2.05048764856583E-2</v>
      </c>
      <c r="BN48" s="3">
        <v>0.424371714597365</v>
      </c>
      <c r="BO48" s="3">
        <v>0.43653662428568601</v>
      </c>
      <c r="BP48" s="3">
        <v>1.32046506271527E-2</v>
      </c>
      <c r="BQ48" s="3">
        <v>0.35551844177945102</v>
      </c>
      <c r="BR48" s="3">
        <v>-3.26151248148457E-2</v>
      </c>
      <c r="BS48" s="3">
        <v>0.12577140165992401</v>
      </c>
    </row>
    <row r="49" spans="1:71" x14ac:dyDescent="0.25">
      <c r="A49" t="s">
        <v>119</v>
      </c>
      <c r="B49" s="3">
        <v>5.5999942925330699E-4</v>
      </c>
      <c r="C49" s="3">
        <v>4.9657533220077502E-2</v>
      </c>
      <c r="D49" s="3">
        <v>-9.2872884098254602E-2</v>
      </c>
      <c r="E49" s="3">
        <v>8.0630756977883397E-2</v>
      </c>
      <c r="F49" s="3">
        <v>-1.6855851285145999E-2</v>
      </c>
      <c r="G49" s="3">
        <v>-1.27051003741099E-2</v>
      </c>
      <c r="H49" s="3">
        <v>4.6494005973496601E-2</v>
      </c>
      <c r="I49" s="3">
        <v>-3.5876282147689502E-2</v>
      </c>
      <c r="J49" s="3">
        <v>-7.4178082702380799E-2</v>
      </c>
      <c r="K49" s="3">
        <v>-1.4693980523069E-2</v>
      </c>
      <c r="L49" s="3">
        <v>-9.9899230006466097E-2</v>
      </c>
      <c r="M49" s="3">
        <v>9.6762202861552307E-3</v>
      </c>
      <c r="N49" s="3">
        <v>4.6779873363390102E-2</v>
      </c>
      <c r="O49" s="3">
        <v>-8.9463063506820695E-3</v>
      </c>
      <c r="P49" s="3">
        <v>-7.6273888877922302E-2</v>
      </c>
      <c r="Q49" s="3">
        <v>-8.5349123828863893E-2</v>
      </c>
      <c r="R49" s="3">
        <v>8.4796335813776394E-2</v>
      </c>
      <c r="S49" s="3">
        <v>-0.10599049286524199</v>
      </c>
      <c r="T49" s="3">
        <v>5.6910546239502001E-2</v>
      </c>
      <c r="U49" s="3">
        <v>9.9885910750502099E-2</v>
      </c>
      <c r="V49" s="3">
        <v>4.6420684579953797E-2</v>
      </c>
      <c r="W49" s="3" t="s">
        <v>139</v>
      </c>
      <c r="X49" s="3">
        <v>-5.1358603433107997E-2</v>
      </c>
      <c r="Y49" s="3">
        <v>-2.7276298052593101E-2</v>
      </c>
      <c r="Z49" s="3">
        <v>-4.0865305741879798E-2</v>
      </c>
      <c r="AA49" s="3">
        <v>7.2208630882925701E-2</v>
      </c>
      <c r="AB49" s="3">
        <v>5.8941638357590601E-2</v>
      </c>
      <c r="AC49" s="3">
        <v>3.54102838251001E-2</v>
      </c>
      <c r="AD49" s="3">
        <v>3.0311776316465699E-2</v>
      </c>
      <c r="AE49" s="3">
        <v>2.3349975844484099E-2</v>
      </c>
      <c r="AF49" s="3">
        <v>-0.528475846144984</v>
      </c>
      <c r="AG49" s="3">
        <v>2.6316882752935301E-2</v>
      </c>
      <c r="AH49" s="3">
        <v>0.43789291206484199</v>
      </c>
      <c r="AI49" s="3">
        <v>0.28936909309115499</v>
      </c>
      <c r="AJ49" s="3">
        <v>-4.3381919763692801E-2</v>
      </c>
      <c r="AK49" s="3">
        <v>0.44608149046261802</v>
      </c>
      <c r="AL49" s="3">
        <v>-0.20942949907487601</v>
      </c>
      <c r="AM49" s="3">
        <v>-2.1770727959737699E-2</v>
      </c>
      <c r="AN49" s="3">
        <v>2.5132681053498099E-2</v>
      </c>
      <c r="AO49" s="3">
        <v>-0.118852376688795</v>
      </c>
      <c r="AP49" s="3">
        <v>-0.36622223097499401</v>
      </c>
      <c r="AQ49" s="3">
        <v>-0.30225015736167099</v>
      </c>
      <c r="AR49" s="3">
        <v>-0.34084470016421198</v>
      </c>
      <c r="AS49" s="3" t="s">
        <v>139</v>
      </c>
      <c r="AT49" s="3" t="s">
        <v>139</v>
      </c>
      <c r="AU49" s="3" t="s">
        <v>139</v>
      </c>
      <c r="AV49" s="3">
        <v>-0.16266840699197399</v>
      </c>
      <c r="AW49" s="3">
        <v>1</v>
      </c>
      <c r="AX49" s="3">
        <v>0.827275193516811</v>
      </c>
      <c r="AY49" s="3">
        <v>-3.7785419035809599E-2</v>
      </c>
      <c r="AZ49" s="3">
        <v>7.8187462804313601E-2</v>
      </c>
      <c r="BA49" s="3">
        <v>-0.27209077607322601</v>
      </c>
      <c r="BB49" s="3">
        <v>-0.31969747749411997</v>
      </c>
      <c r="BC49" s="3">
        <v>-0.15322660860606799</v>
      </c>
      <c r="BD49" s="3">
        <v>0.55390334146640996</v>
      </c>
      <c r="BE49" s="3">
        <v>0.58513645108503098</v>
      </c>
      <c r="BF49" s="3">
        <v>-6.5841158839945901E-2</v>
      </c>
      <c r="BG49" s="3">
        <v>0.13225535057774501</v>
      </c>
      <c r="BH49" s="3">
        <v>-0.28400288765623499</v>
      </c>
      <c r="BI49" s="3">
        <v>-0.17966854556751199</v>
      </c>
      <c r="BJ49" s="3">
        <v>0.13811035133592001</v>
      </c>
      <c r="BK49" s="3">
        <v>-0.14373623465157001</v>
      </c>
      <c r="BL49" s="3">
        <v>0.47246380955720302</v>
      </c>
      <c r="BM49" s="3">
        <v>0.57164271474593098</v>
      </c>
      <c r="BN49" s="3">
        <v>0.37045140295484202</v>
      </c>
      <c r="BO49" s="3">
        <v>0.108364103889164</v>
      </c>
      <c r="BP49" s="3">
        <v>0.24546458649990999</v>
      </c>
      <c r="BQ49" s="3">
        <v>-0.30193725010012001</v>
      </c>
      <c r="BR49" s="3">
        <v>-0.33919207535022899</v>
      </c>
      <c r="BS49" s="3">
        <v>-0.53126898073602402</v>
      </c>
    </row>
    <row r="50" spans="1:71" x14ac:dyDescent="0.25">
      <c r="A50" t="s">
        <v>244</v>
      </c>
      <c r="B50" s="3">
        <v>4.2521893919554098E-2</v>
      </c>
      <c r="C50" s="3">
        <v>8.3661915017262403E-2</v>
      </c>
      <c r="D50" s="3">
        <v>1.49215209025456E-2</v>
      </c>
      <c r="E50" s="3">
        <v>7.96017369106575E-2</v>
      </c>
      <c r="F50" s="3">
        <v>-0.124317753305869</v>
      </c>
      <c r="G50" s="3">
        <v>-1.27199354399262E-2</v>
      </c>
      <c r="H50" s="3">
        <v>4.28210926447323E-2</v>
      </c>
      <c r="I50" s="3">
        <v>-7.3847584370011904E-2</v>
      </c>
      <c r="J50" s="3">
        <v>-8.3823767689852197E-2</v>
      </c>
      <c r="K50" s="3">
        <v>5.3339425535531802E-2</v>
      </c>
      <c r="L50" s="3">
        <v>-0.14743860337013501</v>
      </c>
      <c r="M50" s="3">
        <v>2.2000231941627799E-2</v>
      </c>
      <c r="N50" s="3">
        <v>0.116054735363061</v>
      </c>
      <c r="O50" s="3">
        <v>2.4845117556078902E-2</v>
      </c>
      <c r="P50" s="3">
        <v>-9.8998749939521402E-2</v>
      </c>
      <c r="Q50" s="3">
        <v>-6.2173289882926301E-2</v>
      </c>
      <c r="R50" s="3">
        <v>0.102211592011634</v>
      </c>
      <c r="S50" s="3">
        <v>-4.5441069577105399E-2</v>
      </c>
      <c r="T50" s="3">
        <v>4.4250984547925698E-2</v>
      </c>
      <c r="U50" s="3">
        <v>6.7307417091433397E-2</v>
      </c>
      <c r="V50" s="3">
        <v>7.7377837087853799E-2</v>
      </c>
      <c r="W50" s="3" t="s">
        <v>139</v>
      </c>
      <c r="X50" s="3">
        <v>6.5577147456889501E-4</v>
      </c>
      <c r="Y50" s="3">
        <v>8.2164928892025594E-3</v>
      </c>
      <c r="Z50" s="3">
        <v>2.40457447644539E-2</v>
      </c>
      <c r="AA50" s="3">
        <v>-3.4801429564311898E-2</v>
      </c>
      <c r="AB50" s="3">
        <v>0.13154015197595101</v>
      </c>
      <c r="AC50" s="3">
        <v>-1.9388218037887098E-2</v>
      </c>
      <c r="AD50" s="3">
        <v>5.8798576876370898E-2</v>
      </c>
      <c r="AE50" s="3">
        <v>-4.7230972977650797E-2</v>
      </c>
      <c r="AF50" s="3">
        <v>-0.66783950535026104</v>
      </c>
      <c r="AG50" s="3">
        <v>0.120626569761075</v>
      </c>
      <c r="AH50" s="3">
        <v>0.56356455203744604</v>
      </c>
      <c r="AI50" s="3">
        <v>0.38175071572994701</v>
      </c>
      <c r="AJ50" s="3">
        <v>-0.13307463930806601</v>
      </c>
      <c r="AK50" s="3">
        <v>0.331743221431272</v>
      </c>
      <c r="AL50" s="3">
        <v>-0.12528725010195299</v>
      </c>
      <c r="AM50" s="3">
        <v>-3.3019323034713097E-2</v>
      </c>
      <c r="AN50" s="3">
        <v>-0.144518151905595</v>
      </c>
      <c r="AO50" s="3">
        <v>-0.13453464727439499</v>
      </c>
      <c r="AP50" s="3">
        <v>-0.57450708518916904</v>
      </c>
      <c r="AQ50" s="3">
        <v>-0.42983455761537098</v>
      </c>
      <c r="AR50" s="3">
        <v>-0.50448456252492502</v>
      </c>
      <c r="AS50" s="3" t="s">
        <v>139</v>
      </c>
      <c r="AT50" s="3" t="s">
        <v>139</v>
      </c>
      <c r="AU50" s="3" t="s">
        <v>139</v>
      </c>
      <c r="AV50" s="3">
        <v>-0.12296168558766001</v>
      </c>
      <c r="AW50" s="3">
        <v>0.827275193516811</v>
      </c>
      <c r="AX50" s="3">
        <v>1</v>
      </c>
      <c r="AY50" s="3">
        <v>-2.6332396997835399E-2</v>
      </c>
      <c r="AZ50" s="3">
        <v>9.51603357667722E-2</v>
      </c>
      <c r="BA50" s="3">
        <v>-0.40505220612021398</v>
      </c>
      <c r="BB50" s="3">
        <v>-0.52475242398898403</v>
      </c>
      <c r="BC50" s="3">
        <v>-0.15992491741022999</v>
      </c>
      <c r="BD50" s="3">
        <v>0.56720380875332299</v>
      </c>
      <c r="BE50" s="3">
        <v>0.312829451212709</v>
      </c>
      <c r="BF50" s="3">
        <v>0.23884016518812401</v>
      </c>
      <c r="BG50" s="3">
        <v>1.8950761146020099E-2</v>
      </c>
      <c r="BH50" s="3">
        <v>-0.40200722884870499</v>
      </c>
      <c r="BI50" s="3">
        <v>-0.23185988860110901</v>
      </c>
      <c r="BJ50" s="3">
        <v>5.6159247714034501E-2</v>
      </c>
      <c r="BK50" s="3">
        <v>-9.4625246677025804E-4</v>
      </c>
      <c r="BL50" s="3">
        <v>0.38509508565726702</v>
      </c>
      <c r="BM50" s="3">
        <v>0.83132591449324</v>
      </c>
      <c r="BN50" s="3">
        <v>0.45020298644114698</v>
      </c>
      <c r="BO50" s="3">
        <v>0.307088804697767</v>
      </c>
      <c r="BP50" s="3">
        <v>0.224273904989648</v>
      </c>
      <c r="BQ50" s="3">
        <v>-0.33407770807867398</v>
      </c>
      <c r="BR50" s="3">
        <v>-0.42830603611839102</v>
      </c>
      <c r="BS50" s="3">
        <v>-0.46562026025025599</v>
      </c>
    </row>
    <row r="51" spans="1:71" x14ac:dyDescent="0.25">
      <c r="A51" t="s">
        <v>120</v>
      </c>
      <c r="B51" s="3">
        <v>-5.0242658045647398E-2</v>
      </c>
      <c r="C51" s="3">
        <v>-9.9318056253248896E-2</v>
      </c>
      <c r="D51" s="3">
        <v>-7.5271275757456693E-2</v>
      </c>
      <c r="E51" s="3">
        <v>-5.1057255988348503E-2</v>
      </c>
      <c r="F51" s="3">
        <v>-5.3810563927486803E-3</v>
      </c>
      <c r="G51" s="3">
        <v>-2.8736309604959501E-2</v>
      </c>
      <c r="H51" s="3">
        <v>-6.67880079544334E-3</v>
      </c>
      <c r="I51" s="3">
        <v>1.18690080916723E-2</v>
      </c>
      <c r="J51" s="3">
        <v>3.8132155395278797E-2</v>
      </c>
      <c r="K51" s="3">
        <v>-7.9805201334115894E-2</v>
      </c>
      <c r="L51" s="3">
        <v>0.12229073497406701</v>
      </c>
      <c r="M51" s="3">
        <v>4.05916701056728E-2</v>
      </c>
      <c r="N51" s="3">
        <v>-2.3512926924388701E-2</v>
      </c>
      <c r="O51" s="3">
        <v>3.3688311799975501E-2</v>
      </c>
      <c r="P51" s="3">
        <v>1.3038624100878299E-2</v>
      </c>
      <c r="Q51" s="3">
        <v>1.48768881512045E-2</v>
      </c>
      <c r="R51" s="3">
        <v>0.22655173801164</v>
      </c>
      <c r="S51" s="3">
        <v>-8.4566806692433397E-2</v>
      </c>
      <c r="T51" s="3">
        <v>9.3210154407562001E-2</v>
      </c>
      <c r="U51" s="3">
        <v>0.236048429418908</v>
      </c>
      <c r="V51" s="3">
        <v>1.28063344790531E-2</v>
      </c>
      <c r="W51" s="3" t="s">
        <v>139</v>
      </c>
      <c r="X51" s="3">
        <v>-3.6311128300751797E-2</v>
      </c>
      <c r="Y51" s="3">
        <v>9.4185507316010303E-2</v>
      </c>
      <c r="Z51" s="3">
        <v>-8.6523049575715397E-2</v>
      </c>
      <c r="AA51" s="3">
        <v>-6.5380874896308394E-2</v>
      </c>
      <c r="AB51" s="3">
        <v>-9.0702790931708493E-2</v>
      </c>
      <c r="AC51" s="3">
        <v>9.5705336446187006E-2</v>
      </c>
      <c r="AD51" s="3">
        <v>5.81906137726156E-3</v>
      </c>
      <c r="AE51" s="3">
        <v>0.13944969270211799</v>
      </c>
      <c r="AF51" s="3">
        <v>0.184012990055615</v>
      </c>
      <c r="AG51" s="3">
        <v>-0.23820969299515701</v>
      </c>
      <c r="AH51" s="3">
        <v>-8.0833870370162694E-2</v>
      </c>
      <c r="AI51" s="3">
        <v>8.3132712271548101E-2</v>
      </c>
      <c r="AJ51" s="3">
        <v>7.4677619533833506E-2</v>
      </c>
      <c r="AK51" s="3">
        <v>-0.105938910516789</v>
      </c>
      <c r="AL51" s="3">
        <v>-1.0293771621356399E-3</v>
      </c>
      <c r="AM51" s="3">
        <v>5.9097134482692798E-3</v>
      </c>
      <c r="AN51" s="3">
        <v>-7.2199715066138495E-2</v>
      </c>
      <c r="AO51" s="3">
        <v>0.86462273575855497</v>
      </c>
      <c r="AP51" s="3">
        <v>-5.5111695153380498E-3</v>
      </c>
      <c r="AQ51" s="3">
        <v>0.392719602734868</v>
      </c>
      <c r="AR51" s="3">
        <v>0.30770017648668202</v>
      </c>
      <c r="AS51" s="3" t="s">
        <v>139</v>
      </c>
      <c r="AT51" s="3" t="s">
        <v>139</v>
      </c>
      <c r="AU51" s="3" t="s">
        <v>139</v>
      </c>
      <c r="AV51" s="3">
        <v>-0.101561549898787</v>
      </c>
      <c r="AW51" s="3">
        <v>-3.7785419035809599E-2</v>
      </c>
      <c r="AX51" s="3">
        <v>-2.6332396997835399E-2</v>
      </c>
      <c r="AY51" s="3">
        <v>1</v>
      </c>
      <c r="AZ51" s="3">
        <v>0.87104747353843104</v>
      </c>
      <c r="BA51" s="3">
        <v>-1.9447195440373401E-2</v>
      </c>
      <c r="BB51" s="3">
        <v>4.67084888362728E-2</v>
      </c>
      <c r="BC51" s="3">
        <v>0.600817794435344</v>
      </c>
      <c r="BD51" s="3">
        <v>-0.22405993076591399</v>
      </c>
      <c r="BE51" s="3">
        <v>-4.5700660658807603E-2</v>
      </c>
      <c r="BF51" s="3">
        <v>-0.306578815265862</v>
      </c>
      <c r="BG51" s="3">
        <v>-3.87096792255293E-2</v>
      </c>
      <c r="BH51" s="3">
        <v>0.41032683733773601</v>
      </c>
      <c r="BI51" s="3">
        <v>-0.153398411488678</v>
      </c>
      <c r="BJ51" s="3">
        <v>5.4870572786988897E-2</v>
      </c>
      <c r="BK51" s="3">
        <v>-0.25832463094298302</v>
      </c>
      <c r="BL51" s="3">
        <v>0.19206586823829699</v>
      </c>
      <c r="BM51" s="3">
        <v>-0.108949760403169</v>
      </c>
      <c r="BN51" s="3">
        <v>-0.23414742151163201</v>
      </c>
      <c r="BO51" s="3">
        <v>-6.2761530180021605E-2</v>
      </c>
      <c r="BP51" s="3">
        <v>1.6114732755882301E-2</v>
      </c>
      <c r="BQ51" s="3">
        <v>-0.19571428512199901</v>
      </c>
      <c r="BR51" s="3">
        <v>2.00781635979045E-2</v>
      </c>
      <c r="BS51" s="3">
        <v>-6.3537225298768901E-2</v>
      </c>
    </row>
    <row r="52" spans="1:71" x14ac:dyDescent="0.25">
      <c r="A52" t="s">
        <v>245</v>
      </c>
      <c r="B52" s="3">
        <v>-6.7419509081575194E-2</v>
      </c>
      <c r="C52" s="3">
        <v>-0.14993032213765101</v>
      </c>
      <c r="D52" s="3">
        <v>-0.12712081785379001</v>
      </c>
      <c r="E52" s="3">
        <v>-5.4776512926085298E-2</v>
      </c>
      <c r="F52" s="3">
        <v>2.8793141133908701E-2</v>
      </c>
      <c r="G52" s="3">
        <v>-2.4651756700398299E-2</v>
      </c>
      <c r="H52" s="3">
        <v>-5.1888509818436004E-3</v>
      </c>
      <c r="I52" s="3">
        <v>7.0220408566348596E-3</v>
      </c>
      <c r="J52" s="3">
        <v>5.6389043714145999E-2</v>
      </c>
      <c r="K52" s="3">
        <v>-0.10452111387028599</v>
      </c>
      <c r="L52" s="3">
        <v>-0.102013731070851</v>
      </c>
      <c r="M52" s="3">
        <v>3.1637140383600701E-2</v>
      </c>
      <c r="N52" s="3">
        <v>1.1212387040016E-2</v>
      </c>
      <c r="O52" s="3">
        <v>3.8636509620296598E-2</v>
      </c>
      <c r="P52" s="3">
        <v>1.25657120503703E-2</v>
      </c>
      <c r="Q52" s="3">
        <v>5.4993723881737601E-2</v>
      </c>
      <c r="R52" s="3">
        <v>0.252312878507919</v>
      </c>
      <c r="S52" s="3">
        <v>-8.8049767106088903E-2</v>
      </c>
      <c r="T52" s="3">
        <v>0.100750377223452</v>
      </c>
      <c r="U52" s="3">
        <v>0.240841494310991</v>
      </c>
      <c r="V52" s="3">
        <v>1.6687699064137199E-2</v>
      </c>
      <c r="W52" s="3" t="s">
        <v>139</v>
      </c>
      <c r="X52" s="3">
        <v>-1.2453308713484799E-3</v>
      </c>
      <c r="Y52" s="3">
        <v>4.5156135633433098E-2</v>
      </c>
      <c r="Z52" s="3">
        <v>-9.7393444784209193E-2</v>
      </c>
      <c r="AA52" s="3">
        <v>-8.1924941649116706E-2</v>
      </c>
      <c r="AB52" s="3">
        <v>-0.102684570395883</v>
      </c>
      <c r="AC52" s="3">
        <v>1.2972228753671799E-2</v>
      </c>
      <c r="AD52" s="3">
        <v>7.34886341096675E-3</v>
      </c>
      <c r="AE52" s="3">
        <v>1.6382744155214402E-2</v>
      </c>
      <c r="AF52" s="3">
        <v>0.15224779307191999</v>
      </c>
      <c r="AG52" s="3">
        <v>-0.35883634202867798</v>
      </c>
      <c r="AH52" s="3">
        <v>-8.2175820376120298E-2</v>
      </c>
      <c r="AI52" s="3">
        <v>0.24358202614222099</v>
      </c>
      <c r="AJ52" s="3">
        <v>0.23503045918523499</v>
      </c>
      <c r="AK52" s="3">
        <v>-0.14848883711630601</v>
      </c>
      <c r="AL52" s="3">
        <v>8.2336854401879198E-2</v>
      </c>
      <c r="AM52" s="3">
        <v>1.5191299470732901E-2</v>
      </c>
      <c r="AN52" s="3">
        <v>-3.23002279679021E-2</v>
      </c>
      <c r="AO52" s="3">
        <v>0.60347515323912404</v>
      </c>
      <c r="AP52" s="3">
        <v>7.46954554051764E-2</v>
      </c>
      <c r="AQ52" s="3">
        <v>0.26745882433552198</v>
      </c>
      <c r="AR52" s="3">
        <v>0.15654168367051999</v>
      </c>
      <c r="AS52" s="3" t="s">
        <v>139</v>
      </c>
      <c r="AT52" s="3" t="s">
        <v>139</v>
      </c>
      <c r="AU52" s="3" t="s">
        <v>139</v>
      </c>
      <c r="AV52" s="3">
        <v>-7.1515954237736504E-2</v>
      </c>
      <c r="AW52" s="3">
        <v>7.8187462804313601E-2</v>
      </c>
      <c r="AX52" s="3">
        <v>9.51603357667722E-2</v>
      </c>
      <c r="AY52" s="3">
        <v>0.87104747353843104</v>
      </c>
      <c r="AZ52" s="3">
        <v>1</v>
      </c>
      <c r="BA52" s="3">
        <v>-2.09271155581639E-2</v>
      </c>
      <c r="BB52" s="3">
        <v>0.154490932573315</v>
      </c>
      <c r="BC52" s="3">
        <v>0.31645396878114901</v>
      </c>
      <c r="BD52" s="3">
        <v>-0.16266771671205599</v>
      </c>
      <c r="BE52" s="3">
        <v>-8.8837202261593903E-2</v>
      </c>
      <c r="BF52" s="3">
        <v>-0.39268357509407298</v>
      </c>
      <c r="BG52" s="3">
        <v>0.11603657617518801</v>
      </c>
      <c r="BH52" s="3">
        <v>0.27836171661023601</v>
      </c>
      <c r="BI52" s="3">
        <v>-0.29058407538277298</v>
      </c>
      <c r="BJ52" s="3">
        <v>2.0121919934080901E-2</v>
      </c>
      <c r="BK52" s="3">
        <v>-0.25280307547445802</v>
      </c>
      <c r="BL52" s="3">
        <v>0.228003203675471</v>
      </c>
      <c r="BM52" s="3">
        <v>0.13253943673545901</v>
      </c>
      <c r="BN52" s="3">
        <v>-0.30190397159784699</v>
      </c>
      <c r="BO52" s="3">
        <v>-1.2781551181490099E-2</v>
      </c>
      <c r="BP52" s="3">
        <v>0.117074660126099</v>
      </c>
      <c r="BQ52" s="3">
        <v>-0.30653182430845299</v>
      </c>
      <c r="BR52" s="3">
        <v>6.3656719673724493E-2</v>
      </c>
      <c r="BS52" s="3">
        <v>-0.218278131909481</v>
      </c>
    </row>
    <row r="53" spans="1:71" x14ac:dyDescent="0.25">
      <c r="A53" t="s">
        <v>121</v>
      </c>
      <c r="B53" s="3">
        <v>-3.1350121715323899E-2</v>
      </c>
      <c r="C53" s="3">
        <v>-3.5691674516077798E-2</v>
      </c>
      <c r="D53" s="3">
        <v>6.1110548950428301E-3</v>
      </c>
      <c r="E53" s="3">
        <v>-7.7281919103646998E-2</v>
      </c>
      <c r="F53" s="3">
        <v>0.27297662805302503</v>
      </c>
      <c r="G53" s="3">
        <v>2.68331891973673E-2</v>
      </c>
      <c r="H53" s="3">
        <v>-3.1261760026560698E-2</v>
      </c>
      <c r="I53" s="3">
        <v>1.2760466884601101E-2</v>
      </c>
      <c r="J53" s="3">
        <v>-5.4829901500685202E-2</v>
      </c>
      <c r="K53" s="3">
        <v>-6.7978781850819903E-2</v>
      </c>
      <c r="L53" s="3">
        <v>0.118793698585209</v>
      </c>
      <c r="M53" s="3">
        <v>2.53914319702674E-2</v>
      </c>
      <c r="N53" s="3">
        <v>-0.18077811799169</v>
      </c>
      <c r="O53" s="3">
        <v>5.4421868310515903E-3</v>
      </c>
      <c r="P53" s="3">
        <v>-4.4805429717455901E-2</v>
      </c>
      <c r="Q53" s="3">
        <v>8.1124538518619602E-2</v>
      </c>
      <c r="R53" s="3">
        <v>-6.2116175877652897E-2</v>
      </c>
      <c r="S53" s="3">
        <v>-0.144221183774453</v>
      </c>
      <c r="T53" s="3">
        <v>-3.0924074432841901E-2</v>
      </c>
      <c r="U53" s="3">
        <v>1.2560018773397699E-2</v>
      </c>
      <c r="V53" s="3">
        <v>-0.16265917749188999</v>
      </c>
      <c r="W53" s="3" t="s">
        <v>139</v>
      </c>
      <c r="X53" s="3">
        <v>1.3215185322389701E-2</v>
      </c>
      <c r="Y53" s="3">
        <v>-7.8668989109678802E-2</v>
      </c>
      <c r="Z53" s="3">
        <v>-4.3238390794170897E-2</v>
      </c>
      <c r="AA53" s="3">
        <v>5.6839175647292697E-2</v>
      </c>
      <c r="AB53" s="3">
        <v>-0.21309526484069899</v>
      </c>
      <c r="AC53" s="3">
        <v>-0.126560016062189</v>
      </c>
      <c r="AD53" s="3">
        <v>-5.2902032663031902E-2</v>
      </c>
      <c r="AE53" s="3">
        <v>-0.174147497735016</v>
      </c>
      <c r="AF53" s="3">
        <v>0.48339327738888599</v>
      </c>
      <c r="AG53" s="3">
        <v>-0.25398487218827698</v>
      </c>
      <c r="AH53" s="3">
        <v>-0.19673122564200601</v>
      </c>
      <c r="AI53" s="3">
        <v>-0.156576020235033</v>
      </c>
      <c r="AJ53" s="3">
        <v>0.4091001726199</v>
      </c>
      <c r="AK53" s="3">
        <v>-0.1035560746157</v>
      </c>
      <c r="AL53" s="3">
        <v>0.35406442596585103</v>
      </c>
      <c r="AM53" s="3">
        <v>-7.7795946563782997E-3</v>
      </c>
      <c r="AN53" s="3">
        <v>0.204272091442638</v>
      </c>
      <c r="AO53" s="3">
        <v>-4.8507287361441297E-2</v>
      </c>
      <c r="AP53" s="3">
        <v>0.54224557111688898</v>
      </c>
      <c r="AQ53" s="3">
        <v>0.88058681254207705</v>
      </c>
      <c r="AR53" s="3">
        <v>0.76113726538835902</v>
      </c>
      <c r="AS53" s="3" t="s">
        <v>139</v>
      </c>
      <c r="AT53" s="3" t="s">
        <v>139</v>
      </c>
      <c r="AU53" s="3" t="s">
        <v>139</v>
      </c>
      <c r="AV53" s="3">
        <v>-0.13424516174040099</v>
      </c>
      <c r="AW53" s="3">
        <v>-0.27209077607322601</v>
      </c>
      <c r="AX53" s="3">
        <v>-0.40505220612021398</v>
      </c>
      <c r="AY53" s="3">
        <v>-1.9447195440373401E-2</v>
      </c>
      <c r="AZ53" s="3">
        <v>-2.09271155581639E-2</v>
      </c>
      <c r="BA53" s="3">
        <v>1</v>
      </c>
      <c r="BB53" s="3">
        <v>0.52001768947312998</v>
      </c>
      <c r="BC53" s="3">
        <v>0.22224700744857301</v>
      </c>
      <c r="BD53" s="3">
        <v>-0.32553643131272803</v>
      </c>
      <c r="BE53" s="3">
        <v>-0.131250793431091</v>
      </c>
      <c r="BF53" s="3">
        <v>-0.27334660931556698</v>
      </c>
      <c r="BG53" s="3">
        <v>0.14991694844517101</v>
      </c>
      <c r="BH53" s="3">
        <v>-0.10803481829945701</v>
      </c>
      <c r="BI53" s="3">
        <v>0.60122487725371998</v>
      </c>
      <c r="BJ53" s="3">
        <v>-9.0780637608865802E-2</v>
      </c>
      <c r="BK53" s="3">
        <v>0.24200136424285301</v>
      </c>
      <c r="BL53" s="3">
        <v>-0.33750824164064502</v>
      </c>
      <c r="BM53" s="3">
        <v>-0.39890482496899998</v>
      </c>
      <c r="BN53" s="3">
        <v>-0.18593132558688599</v>
      </c>
      <c r="BO53" s="3">
        <v>-0.114131079635935</v>
      </c>
      <c r="BP53" s="3">
        <v>0.18216073579653899</v>
      </c>
      <c r="BQ53" s="3">
        <v>0.31840418440761897</v>
      </c>
      <c r="BR53" s="3">
        <v>0.19510406682978701</v>
      </c>
      <c r="BS53" s="3">
        <v>8.2884590888613593E-2</v>
      </c>
    </row>
    <row r="54" spans="1:71" x14ac:dyDescent="0.25">
      <c r="A54" t="s">
        <v>122</v>
      </c>
      <c r="B54" s="3">
        <v>-4.7577830822790101E-2</v>
      </c>
      <c r="C54" s="3">
        <v>-9.1377197942462698E-2</v>
      </c>
      <c r="D54" s="3">
        <v>-7.3057748375393694E-2</v>
      </c>
      <c r="E54" s="3">
        <v>-6.2302955198058597E-2</v>
      </c>
      <c r="F54" s="3">
        <v>0.23823469663490199</v>
      </c>
      <c r="G54" s="3">
        <v>5.0591371389913903E-2</v>
      </c>
      <c r="H54" s="3">
        <v>-3.53933235644266E-2</v>
      </c>
      <c r="I54" s="3">
        <v>-2.2505344961284601E-2</v>
      </c>
      <c r="J54" s="3">
        <v>4.45329530979632E-2</v>
      </c>
      <c r="K54" s="3">
        <v>-7.6962877954326797E-2</v>
      </c>
      <c r="L54" s="3">
        <v>-0.184384868866451</v>
      </c>
      <c r="M54" s="3">
        <v>3.9706574590301497E-2</v>
      </c>
      <c r="N54" s="3">
        <v>-0.19879014006238299</v>
      </c>
      <c r="O54" s="3">
        <v>6.1614278673311701E-3</v>
      </c>
      <c r="P54" s="3">
        <v>0.11728955755369901</v>
      </c>
      <c r="Q54" s="3">
        <v>6.2642046146834496E-2</v>
      </c>
      <c r="R54" s="3">
        <v>-1.37138104955972E-2</v>
      </c>
      <c r="S54" s="3">
        <v>-8.5967997431498799E-2</v>
      </c>
      <c r="T54" s="3">
        <v>9.0759801182296197E-3</v>
      </c>
      <c r="U54" s="3">
        <v>-1.8442125999162201E-2</v>
      </c>
      <c r="V54" s="3">
        <v>1.2066065217615499E-2</v>
      </c>
      <c r="W54" s="3" t="s">
        <v>139</v>
      </c>
      <c r="X54" s="3">
        <v>5.8408692057241599E-2</v>
      </c>
      <c r="Y54" s="3">
        <v>-5.2629853661229201E-2</v>
      </c>
      <c r="Z54" s="3">
        <v>-2.5115920467513899E-2</v>
      </c>
      <c r="AA54" s="3">
        <v>-4.20213137970539E-2</v>
      </c>
      <c r="AB54" s="3">
        <v>-0.203882317103109</v>
      </c>
      <c r="AC54" s="3">
        <v>2.3847067413111302E-2</v>
      </c>
      <c r="AD54" s="3">
        <v>-3.6295869863523803E-2</v>
      </c>
      <c r="AE54" s="3">
        <v>-6.5165885324122999E-2</v>
      </c>
      <c r="AF54" s="3">
        <v>0.70838287510704201</v>
      </c>
      <c r="AG54" s="3">
        <v>-0.28755158872026598</v>
      </c>
      <c r="AH54" s="3">
        <v>-0.64473059235882402</v>
      </c>
      <c r="AI54" s="3">
        <v>-0.177269153812848</v>
      </c>
      <c r="AJ54" s="3">
        <v>0.46720157194251299</v>
      </c>
      <c r="AK54" s="3">
        <v>-0.11724207635210999</v>
      </c>
      <c r="AL54" s="3">
        <v>0.28749434606700103</v>
      </c>
      <c r="AM54" s="3">
        <v>-8.8077482086530608E-3</v>
      </c>
      <c r="AN54" s="3">
        <v>0.51711682775998502</v>
      </c>
      <c r="AO54" s="3">
        <v>-5.4918024940292999E-2</v>
      </c>
      <c r="AP54" s="3">
        <v>0.81776464538456495</v>
      </c>
      <c r="AQ54" s="3">
        <v>0.44383289368296103</v>
      </c>
      <c r="AR54" s="3">
        <v>0.35940416900164301</v>
      </c>
      <c r="AS54" s="3" t="s">
        <v>139</v>
      </c>
      <c r="AT54" s="3" t="s">
        <v>139</v>
      </c>
      <c r="AU54" s="3" t="s">
        <v>139</v>
      </c>
      <c r="AV54" s="3">
        <v>0.28471312224019402</v>
      </c>
      <c r="AW54" s="3">
        <v>-0.31969747749411997</v>
      </c>
      <c r="AX54" s="3">
        <v>-0.52475242398898403</v>
      </c>
      <c r="AY54" s="3">
        <v>4.67084888362728E-2</v>
      </c>
      <c r="AZ54" s="3">
        <v>0.154490932573315</v>
      </c>
      <c r="BA54" s="3">
        <v>0.52001768947312998</v>
      </c>
      <c r="BB54" s="3">
        <v>1</v>
      </c>
      <c r="BC54" s="3">
        <v>-7.1856531150308794E-2</v>
      </c>
      <c r="BD54" s="3">
        <v>-0.24131237555187299</v>
      </c>
      <c r="BE54" s="3">
        <v>-0.15879139752684701</v>
      </c>
      <c r="BF54" s="3">
        <v>-0.365906678149228</v>
      </c>
      <c r="BG54" s="3">
        <v>-0.126985279382345</v>
      </c>
      <c r="BH54" s="3">
        <v>0.54627778412911399</v>
      </c>
      <c r="BI54" s="3">
        <v>0.26116239525213703</v>
      </c>
      <c r="BJ54" s="3">
        <v>-0.37312888208870199</v>
      </c>
      <c r="BK54" s="3">
        <v>-6.2039972960198198E-2</v>
      </c>
      <c r="BL54" s="3">
        <v>-0.394364841768018</v>
      </c>
      <c r="BM54" s="3">
        <v>-0.50025681029796698</v>
      </c>
      <c r="BN54" s="3">
        <v>-0.289616212400228</v>
      </c>
      <c r="BO54" s="3">
        <v>-0.22386064027855301</v>
      </c>
      <c r="BP54" s="3">
        <v>9.3649655009914706E-2</v>
      </c>
      <c r="BQ54" s="3">
        <v>5.2189303441728702E-2</v>
      </c>
      <c r="BR54" s="3">
        <v>-1.8916638907499901E-2</v>
      </c>
      <c r="BS54" s="3">
        <v>0.17571342436332399</v>
      </c>
    </row>
    <row r="55" spans="1:71" x14ac:dyDescent="0.25">
      <c r="A55" t="s">
        <v>123</v>
      </c>
      <c r="B55" s="3">
        <v>-1.6749578394299702E-2</v>
      </c>
      <c r="C55" s="3">
        <v>-1.19762681995422E-2</v>
      </c>
      <c r="D55" s="3">
        <v>1.11929309190467E-2</v>
      </c>
      <c r="E55" s="3">
        <v>-2.1748529963911498E-3</v>
      </c>
      <c r="F55" s="3">
        <v>-7.2832128178390099E-3</v>
      </c>
      <c r="G55" s="3">
        <v>-3.9944245819103802E-2</v>
      </c>
      <c r="H55" s="3">
        <v>-2.0002250379758699E-2</v>
      </c>
      <c r="I55" s="3">
        <v>-4.5036080892393703E-3</v>
      </c>
      <c r="J55" s="3">
        <v>-3.1745291170439303E-2</v>
      </c>
      <c r="K55" s="3">
        <v>-4.3494947627255899E-2</v>
      </c>
      <c r="L55" s="3">
        <v>0.38970947883122797</v>
      </c>
      <c r="M55" s="3">
        <v>-1.22584886615585E-2</v>
      </c>
      <c r="N55" s="3">
        <v>-0.104972072605242</v>
      </c>
      <c r="O55" s="3">
        <v>-2.6056215996648701E-3</v>
      </c>
      <c r="P55" s="3">
        <v>-1.0864196196178399E-2</v>
      </c>
      <c r="Q55" s="3">
        <v>-3.06158260203899E-2</v>
      </c>
      <c r="R55" s="3">
        <v>0.14722916166723901</v>
      </c>
      <c r="S55" s="3">
        <v>-8.5959651770107698E-2</v>
      </c>
      <c r="T55" s="3">
        <v>0.16244478919198499</v>
      </c>
      <c r="U55" s="3">
        <v>9.4273080492933495E-2</v>
      </c>
      <c r="V55" s="3">
        <v>-5.4935123566524399E-2</v>
      </c>
      <c r="W55" s="3" t="s">
        <v>139</v>
      </c>
      <c r="X55" s="3">
        <v>-0.103899664053034</v>
      </c>
      <c r="Y55" s="3">
        <v>7.4072346064358294E-2</v>
      </c>
      <c r="Z55" s="3">
        <v>-6.8078913536639904E-2</v>
      </c>
      <c r="AA55" s="3">
        <v>-8.3814066997186295E-3</v>
      </c>
      <c r="AB55" s="3">
        <v>-0.109208378174416</v>
      </c>
      <c r="AC55" s="3">
        <v>8.28416539294798E-2</v>
      </c>
      <c r="AD55" s="3">
        <v>-1.4573604888909601E-2</v>
      </c>
      <c r="AE55" s="3">
        <v>0.148820575106828</v>
      </c>
      <c r="AF55" s="3">
        <v>0.18449721428363999</v>
      </c>
      <c r="AG55" s="3">
        <v>-0.16250745325485899</v>
      </c>
      <c r="AH55" s="3">
        <v>-0.125874782144859</v>
      </c>
      <c r="AI55" s="3">
        <v>-0.100182227665569</v>
      </c>
      <c r="AJ55" s="3">
        <v>8.2017433364841102E-2</v>
      </c>
      <c r="AK55" s="3">
        <v>-6.6258410628458803E-2</v>
      </c>
      <c r="AL55" s="3">
        <v>-9.3790393949799503E-2</v>
      </c>
      <c r="AM55" s="3">
        <v>-4.97762762038038E-3</v>
      </c>
      <c r="AN55" s="3">
        <v>-0.13461101890691801</v>
      </c>
      <c r="AO55" s="3">
        <v>0.76427325479177399</v>
      </c>
      <c r="AP55" s="3">
        <v>-8.7869451872081394E-2</v>
      </c>
      <c r="AQ55" s="3">
        <v>0.56342694367224599</v>
      </c>
      <c r="AR55" s="3">
        <v>0.42071026575508402</v>
      </c>
      <c r="AS55" s="3" t="s">
        <v>139</v>
      </c>
      <c r="AT55" s="3" t="s">
        <v>139</v>
      </c>
      <c r="AU55" s="3" t="s">
        <v>139</v>
      </c>
      <c r="AV55" s="3">
        <v>-9.9605222772836899E-2</v>
      </c>
      <c r="AW55" s="3">
        <v>-0.15322660860606799</v>
      </c>
      <c r="AX55" s="3">
        <v>-0.15992491741022999</v>
      </c>
      <c r="AY55" s="3">
        <v>0.600817794435344</v>
      </c>
      <c r="AZ55" s="3">
        <v>0.31645396878114901</v>
      </c>
      <c r="BA55" s="3">
        <v>0.22224700744857301</v>
      </c>
      <c r="BB55" s="3">
        <v>-7.1856531150308794E-2</v>
      </c>
      <c r="BC55" s="3">
        <v>1</v>
      </c>
      <c r="BD55" s="3">
        <v>-0.267585230394351</v>
      </c>
      <c r="BE55" s="3">
        <v>-6.4605842633975494E-2</v>
      </c>
      <c r="BF55" s="3">
        <v>-0.189247343159123</v>
      </c>
      <c r="BG55" s="3">
        <v>-6.0096039119024003E-2</v>
      </c>
      <c r="BH55" s="3">
        <v>0.27853593701344698</v>
      </c>
      <c r="BI55" s="3">
        <v>0.338935762751573</v>
      </c>
      <c r="BJ55" s="3">
        <v>-2.31233724277016E-2</v>
      </c>
      <c r="BK55" s="3">
        <v>-5.2952107745384697E-2</v>
      </c>
      <c r="BL55" s="3">
        <v>2.75960671581881E-2</v>
      </c>
      <c r="BM55" s="3">
        <v>-0.33546248710503301</v>
      </c>
      <c r="BN55" s="3">
        <v>-6.0287874246119103E-2</v>
      </c>
      <c r="BO55" s="3">
        <v>2.5708429271920599E-2</v>
      </c>
      <c r="BP55" s="3">
        <v>-4.9133226839994701E-2</v>
      </c>
      <c r="BQ55" s="3">
        <v>0.147868726674974</v>
      </c>
      <c r="BR55" s="3">
        <v>0.13561333405856299</v>
      </c>
      <c r="BS55" s="3">
        <v>0.14521347031152401</v>
      </c>
    </row>
    <row r="56" spans="1:71" x14ac:dyDescent="0.25">
      <c r="A56" t="s">
        <v>124</v>
      </c>
      <c r="B56" s="3">
        <v>1.9131391654338602E-2</v>
      </c>
      <c r="C56" s="3">
        <v>8.1459192386125104E-2</v>
      </c>
      <c r="D56" s="3">
        <v>-5.1001150098603697E-2</v>
      </c>
      <c r="E56" s="3">
        <v>0.129887254598054</v>
      </c>
      <c r="F56" s="3">
        <v>-9.9193588922307702E-2</v>
      </c>
      <c r="G56" s="3">
        <v>-2.2825761850282698E-2</v>
      </c>
      <c r="H56" s="3">
        <v>2.6879440077937501E-2</v>
      </c>
      <c r="I56" s="3">
        <v>-6.4368769884858207E-2</v>
      </c>
      <c r="J56" s="3">
        <v>-8.1068781986235197E-2</v>
      </c>
      <c r="K56" s="3">
        <v>3.4766351793693001E-2</v>
      </c>
      <c r="L56" s="3">
        <v>-3.4205924276980403E-2</v>
      </c>
      <c r="M56" s="3">
        <v>1.20375314354964E-2</v>
      </c>
      <c r="N56" s="3">
        <v>-6.9479032194485604E-2</v>
      </c>
      <c r="O56" s="3">
        <v>2.9414622758827901E-2</v>
      </c>
      <c r="P56" s="3">
        <v>-4.4574835798189903E-2</v>
      </c>
      <c r="Q56" s="3">
        <v>-8.4380096680511704E-2</v>
      </c>
      <c r="R56" s="3">
        <v>-0.151629276844575</v>
      </c>
      <c r="S56" s="3">
        <v>3.3726355679818597E-2</v>
      </c>
      <c r="T56" s="3">
        <v>-0.21129724457662299</v>
      </c>
      <c r="U56" s="3">
        <v>2.43460196503444E-2</v>
      </c>
      <c r="V56" s="3">
        <v>9.1056504933877194E-2</v>
      </c>
      <c r="W56" s="3" t="s">
        <v>139</v>
      </c>
      <c r="X56" s="3">
        <v>1.23113589163518E-2</v>
      </c>
      <c r="Y56" s="3">
        <v>5.9719810309709999E-2</v>
      </c>
      <c r="Z56" s="3">
        <v>3.03333250607844E-2</v>
      </c>
      <c r="AA56" s="3">
        <v>-5.3186773634935403E-2</v>
      </c>
      <c r="AB56" s="3">
        <v>6.6823430861409003E-2</v>
      </c>
      <c r="AC56" s="3">
        <v>3.8445110717127202E-2</v>
      </c>
      <c r="AD56" s="3">
        <v>1.44856130827906E-2</v>
      </c>
      <c r="AE56" s="3">
        <v>7.5602405096440298E-2</v>
      </c>
      <c r="AF56" s="3">
        <v>-0.47924474445195803</v>
      </c>
      <c r="AG56" s="3">
        <v>0.19745127751604299</v>
      </c>
      <c r="AH56" s="3">
        <v>0.17617369758631099</v>
      </c>
      <c r="AI56" s="3">
        <v>-0.24541263507677699</v>
      </c>
      <c r="AJ56" s="3">
        <v>-0.44907050290029499</v>
      </c>
      <c r="AK56" s="3">
        <v>0.74016554563467496</v>
      </c>
      <c r="AL56" s="3">
        <v>-0.233892664994101</v>
      </c>
      <c r="AM56" s="3">
        <v>-2.3328940234147999E-2</v>
      </c>
      <c r="AN56" s="3">
        <v>-9.9182652481100697E-3</v>
      </c>
      <c r="AO56" s="3">
        <v>-0.189002654529978</v>
      </c>
      <c r="AP56" s="3">
        <v>-0.209096079882133</v>
      </c>
      <c r="AQ56" s="3">
        <v>-0.383858709977631</v>
      </c>
      <c r="AR56" s="3">
        <v>-0.399545800000774</v>
      </c>
      <c r="AS56" s="3" t="s">
        <v>139</v>
      </c>
      <c r="AT56" s="3" t="s">
        <v>139</v>
      </c>
      <c r="AU56" s="3" t="s">
        <v>139</v>
      </c>
      <c r="AV56" s="3">
        <v>4.5095805171507998E-2</v>
      </c>
      <c r="AW56" s="3">
        <v>0.55390334146640996</v>
      </c>
      <c r="AX56" s="3">
        <v>0.56720380875332299</v>
      </c>
      <c r="AY56" s="3">
        <v>-0.22405993076591399</v>
      </c>
      <c r="AZ56" s="3">
        <v>-0.16266771671205599</v>
      </c>
      <c r="BA56" s="3">
        <v>-0.32553643131272803</v>
      </c>
      <c r="BB56" s="3">
        <v>-0.24131237555187299</v>
      </c>
      <c r="BC56" s="3">
        <v>-0.267585230394351</v>
      </c>
      <c r="BD56" s="3">
        <v>1</v>
      </c>
      <c r="BE56" s="3">
        <v>0.42769875533007301</v>
      </c>
      <c r="BF56" s="3">
        <v>7.3332100802553896E-2</v>
      </c>
      <c r="BG56" s="3">
        <v>-0.20044917480413901</v>
      </c>
      <c r="BH56" s="3">
        <v>-0.19155469267303399</v>
      </c>
      <c r="BI56" s="3">
        <v>-0.21999141895517599</v>
      </c>
      <c r="BJ56" s="3">
        <v>0.27285414301816902</v>
      </c>
      <c r="BK56" s="3">
        <v>-6.3999026528219802E-2</v>
      </c>
      <c r="BL56" s="3">
        <v>0.38785144394418503</v>
      </c>
      <c r="BM56" s="3">
        <v>0.39596415784230199</v>
      </c>
      <c r="BN56" s="3">
        <v>0.64618999720343995</v>
      </c>
      <c r="BO56" s="3">
        <v>-0.18562103020613399</v>
      </c>
      <c r="BP56" s="3">
        <v>0.15882875612908401</v>
      </c>
      <c r="BQ56" s="3">
        <v>-0.38468271847872398</v>
      </c>
      <c r="BR56" s="3">
        <v>-0.11943439378878</v>
      </c>
      <c r="BS56" s="3">
        <v>-0.230020028250918</v>
      </c>
    </row>
    <row r="57" spans="1:71" x14ac:dyDescent="0.25">
      <c r="A57" t="s">
        <v>125</v>
      </c>
      <c r="B57" s="3">
        <v>-6.3788599873754598E-2</v>
      </c>
      <c r="C57" s="3">
        <v>-4.15919130847539E-2</v>
      </c>
      <c r="D57" s="3">
        <v>-0.28078175931180599</v>
      </c>
      <c r="E57" s="3">
        <v>-2.91017726449645E-2</v>
      </c>
      <c r="F57" s="3">
        <v>8.6643580058371195E-2</v>
      </c>
      <c r="G57" s="3">
        <v>2.9901917632924699E-2</v>
      </c>
      <c r="H57" s="3">
        <v>9.0959158933163805E-3</v>
      </c>
      <c r="I57" s="3">
        <v>1.0116539198618799E-2</v>
      </c>
      <c r="J57" s="3">
        <v>-9.2025165837585396E-2</v>
      </c>
      <c r="K57" s="3">
        <v>-5.5808131810045E-2</v>
      </c>
      <c r="L57" s="3">
        <v>5.7527755652225801E-2</v>
      </c>
      <c r="M57" s="3">
        <v>-2.6770539979301702E-2</v>
      </c>
      <c r="N57" s="3">
        <v>-5.7176492109801497E-2</v>
      </c>
      <c r="O57" s="3">
        <v>-3.78067514876049E-2</v>
      </c>
      <c r="P57" s="3">
        <v>-5.1756375847927402E-2</v>
      </c>
      <c r="Q57" s="3">
        <v>-5.72112892865572E-2</v>
      </c>
      <c r="R57" s="3">
        <v>-0.20041592595742</v>
      </c>
      <c r="S57" s="3">
        <v>-0.189222775604584</v>
      </c>
      <c r="T57" s="3">
        <v>-5.7033980993430398E-2</v>
      </c>
      <c r="U57" s="3">
        <v>-4.3893709732826303E-2</v>
      </c>
      <c r="V57" s="3">
        <v>-5.22758502367862E-2</v>
      </c>
      <c r="W57" s="3" t="s">
        <v>139</v>
      </c>
      <c r="X57" s="3">
        <v>-4.99240266931869E-2</v>
      </c>
      <c r="Y57" s="3">
        <v>-3.96576883829141E-2</v>
      </c>
      <c r="Z57" s="3">
        <v>-8.6653827080104495E-2</v>
      </c>
      <c r="AA57" s="3">
        <v>7.6943074805406103E-2</v>
      </c>
      <c r="AB57" s="3">
        <v>1.3567505631857E-2</v>
      </c>
      <c r="AC57" s="3">
        <v>4.2487751665632699E-2</v>
      </c>
      <c r="AD57" s="3">
        <v>-4.4990523184198099E-2</v>
      </c>
      <c r="AE57" s="3">
        <v>0.18379276706711001</v>
      </c>
      <c r="AF57" s="3">
        <v>-0.26721850510745399</v>
      </c>
      <c r="AG57" s="3">
        <v>0.20472812546166</v>
      </c>
      <c r="AH57" s="3">
        <v>0.18933956674796101</v>
      </c>
      <c r="AI57" s="3">
        <v>-7.1399205736081606E-2</v>
      </c>
      <c r="AJ57" s="3">
        <v>-0.229904150215651</v>
      </c>
      <c r="AK57" s="3">
        <v>0.49679892307972101</v>
      </c>
      <c r="AL57" s="3">
        <v>-0.225541163353561</v>
      </c>
      <c r="AM57" s="3">
        <v>-7.41480250560724E-3</v>
      </c>
      <c r="AN57" s="3">
        <v>-0.14359586821133399</v>
      </c>
      <c r="AO57" s="3">
        <v>8.5584511785686494E-3</v>
      </c>
      <c r="AP57" s="3">
        <v>-0.212664862866113</v>
      </c>
      <c r="AQ57" s="3">
        <v>-0.11454329890801999</v>
      </c>
      <c r="AR57" s="3">
        <v>-0.172074961306274</v>
      </c>
      <c r="AS57" s="3" t="s">
        <v>139</v>
      </c>
      <c r="AT57" s="3" t="s">
        <v>139</v>
      </c>
      <c r="AU57" s="3" t="s">
        <v>139</v>
      </c>
      <c r="AV57" s="3">
        <v>-0.33865635691019502</v>
      </c>
      <c r="AW57" s="3">
        <v>0.58513645108503098</v>
      </c>
      <c r="AX57" s="3">
        <v>0.312829451212709</v>
      </c>
      <c r="AY57" s="3">
        <v>-4.5700660658807603E-2</v>
      </c>
      <c r="AZ57" s="3">
        <v>-8.8837202261593903E-2</v>
      </c>
      <c r="BA57" s="3">
        <v>-0.131250793431091</v>
      </c>
      <c r="BB57" s="3">
        <v>-0.15879139752684701</v>
      </c>
      <c r="BC57" s="3">
        <v>-6.4605842633975494E-2</v>
      </c>
      <c r="BD57" s="3">
        <v>0.42769875533007301</v>
      </c>
      <c r="BE57" s="3">
        <v>1</v>
      </c>
      <c r="BF57" s="3">
        <v>-0.36925649064826199</v>
      </c>
      <c r="BG57" s="3">
        <v>0.279731341894074</v>
      </c>
      <c r="BH57" s="3">
        <v>-0.12068693305377499</v>
      </c>
      <c r="BI57" s="3">
        <v>8.4219520042566096E-2</v>
      </c>
      <c r="BJ57" s="3">
        <v>0.12476569066446801</v>
      </c>
      <c r="BK57" s="3">
        <v>-2.4239144686748499E-2</v>
      </c>
      <c r="BL57" s="3">
        <v>0.42097649255060998</v>
      </c>
      <c r="BM57" s="3">
        <v>1.6553515577041301E-2</v>
      </c>
      <c r="BN57" s="3">
        <v>0.13438614103889601</v>
      </c>
      <c r="BO57" s="3">
        <v>-0.28393430069889197</v>
      </c>
      <c r="BP57" s="3">
        <v>-9.2320265563005599E-2</v>
      </c>
      <c r="BQ57" s="3">
        <v>-0.246032326870917</v>
      </c>
      <c r="BR57" s="3">
        <v>-0.234369521495013</v>
      </c>
      <c r="BS57" s="3">
        <v>-0.53392608373855799</v>
      </c>
    </row>
    <row r="58" spans="1:71" x14ac:dyDescent="0.25">
      <c r="A58" t="s">
        <v>126</v>
      </c>
      <c r="B58" s="3">
        <v>0.15558203272132801</v>
      </c>
      <c r="C58" s="3">
        <v>0.23340239938159801</v>
      </c>
      <c r="D58" s="3">
        <v>0.35068823798126603</v>
      </c>
      <c r="E58" s="3">
        <v>0.108219768924167</v>
      </c>
      <c r="F58" s="3">
        <v>-0.14174185662562599</v>
      </c>
      <c r="G58" s="3">
        <v>3.3265397691909799E-3</v>
      </c>
      <c r="H58" s="3">
        <v>6.2673201635549999E-2</v>
      </c>
      <c r="I58" s="3">
        <v>-4.0280782006382701E-2</v>
      </c>
      <c r="J58" s="3">
        <v>-7.2978370458816902E-2</v>
      </c>
      <c r="K58" s="3">
        <v>0.233052396673013</v>
      </c>
      <c r="L58" s="3">
        <v>-1.55715980895438E-2</v>
      </c>
      <c r="M58" s="3">
        <v>3.7928169509017999E-2</v>
      </c>
      <c r="N58" s="3">
        <v>0.119059187003363</v>
      </c>
      <c r="O58" s="3">
        <v>2.0757633139765998E-2</v>
      </c>
      <c r="P58" s="3">
        <v>-3.2016199961146098E-3</v>
      </c>
      <c r="Q58" s="3">
        <v>-5.6315940120215902E-2</v>
      </c>
      <c r="R58" s="3">
        <v>-5.79110986083489E-2</v>
      </c>
      <c r="S58" s="3">
        <v>0.138009551804882</v>
      </c>
      <c r="T58" s="3">
        <v>-0.212807919123427</v>
      </c>
      <c r="U58" s="3">
        <v>4.14320636347843E-2</v>
      </c>
      <c r="V58" s="3">
        <v>3.9124331919720298E-2</v>
      </c>
      <c r="W58" s="3" t="s">
        <v>139</v>
      </c>
      <c r="X58" s="3">
        <v>6.6702488866003398E-2</v>
      </c>
      <c r="Y58" s="3">
        <v>6.7120674396400404E-2</v>
      </c>
      <c r="Z58" s="3">
        <v>0.20510457113508701</v>
      </c>
      <c r="AA58" s="3">
        <v>-6.0313447930111001E-2</v>
      </c>
      <c r="AB58" s="3">
        <v>0.212452823814862</v>
      </c>
      <c r="AC58" s="3">
        <v>3.3810494683126101E-2</v>
      </c>
      <c r="AD58" s="3">
        <v>0.115407499597282</v>
      </c>
      <c r="AE58" s="3">
        <v>-3.7929315240327499E-2</v>
      </c>
      <c r="AF58" s="3">
        <v>-0.38142659512244098</v>
      </c>
      <c r="AG58" s="3">
        <v>9.2929363798481698E-2</v>
      </c>
      <c r="AH58" s="3">
        <v>8.1062221519229594E-2</v>
      </c>
      <c r="AI58" s="3">
        <v>-0.123199818998955</v>
      </c>
      <c r="AJ58" s="3">
        <v>-0.36238125334717303</v>
      </c>
      <c r="AK58" s="3">
        <v>-0.27199669959404599</v>
      </c>
      <c r="AL58" s="3">
        <v>6.7646052059078005E-2</v>
      </c>
      <c r="AM58" s="3">
        <v>2.5932956955676701E-2</v>
      </c>
      <c r="AN58" s="3">
        <v>-1.11101106416198E-2</v>
      </c>
      <c r="AO58" s="3">
        <v>-0.17118995519529301</v>
      </c>
      <c r="AP58" s="3">
        <v>-0.38029828882357197</v>
      </c>
      <c r="AQ58" s="3">
        <v>-0.32824472361115098</v>
      </c>
      <c r="AR58" s="3">
        <v>-0.24708327517741299</v>
      </c>
      <c r="AS58" s="3" t="s">
        <v>139</v>
      </c>
      <c r="AT58" s="3" t="s">
        <v>139</v>
      </c>
      <c r="AU58" s="3" t="s">
        <v>139</v>
      </c>
      <c r="AV58" s="3">
        <v>0.33336903420179997</v>
      </c>
      <c r="AW58" s="3">
        <v>-6.5841158839945901E-2</v>
      </c>
      <c r="AX58" s="3">
        <v>0.23884016518812401</v>
      </c>
      <c r="AY58" s="3">
        <v>-0.306578815265862</v>
      </c>
      <c r="AZ58" s="3">
        <v>-0.39268357509407298</v>
      </c>
      <c r="BA58" s="3">
        <v>-0.27334660931556698</v>
      </c>
      <c r="BB58" s="3">
        <v>-0.365906678149228</v>
      </c>
      <c r="BC58" s="3">
        <v>-0.189247343159123</v>
      </c>
      <c r="BD58" s="3">
        <v>7.3332100802553896E-2</v>
      </c>
      <c r="BE58" s="3">
        <v>-0.36925649064826199</v>
      </c>
      <c r="BF58" s="3">
        <v>1</v>
      </c>
      <c r="BG58" s="3">
        <v>-0.57062182368553505</v>
      </c>
      <c r="BH58" s="3">
        <v>-0.21910004178487399</v>
      </c>
      <c r="BI58" s="3">
        <v>-0.20514709722560201</v>
      </c>
      <c r="BJ58" s="3">
        <v>-0.12425248843525501</v>
      </c>
      <c r="BK58" s="3">
        <v>0.27315291470411901</v>
      </c>
      <c r="BL58" s="3">
        <v>-0.31213726718162599</v>
      </c>
      <c r="BM58" s="3">
        <v>0.426585349021738</v>
      </c>
      <c r="BN58" s="3">
        <v>0.49994799433479697</v>
      </c>
      <c r="BO58" s="3">
        <v>0.32334708882521601</v>
      </c>
      <c r="BP58" s="3">
        <v>0.24899781473598401</v>
      </c>
      <c r="BQ58" s="3">
        <v>0.30422590912341901</v>
      </c>
      <c r="BR58" s="3">
        <v>-8.0275017564153506E-2</v>
      </c>
      <c r="BS58" s="3">
        <v>9.9562114294598603E-2</v>
      </c>
    </row>
    <row r="59" spans="1:71" x14ac:dyDescent="0.25">
      <c r="A59" t="s">
        <v>127</v>
      </c>
      <c r="B59" s="3">
        <v>-0.118382940105936</v>
      </c>
      <c r="C59" s="3">
        <v>-0.17007693603228</v>
      </c>
      <c r="D59" s="3">
        <v>-0.26262763974299402</v>
      </c>
      <c r="E59" s="3">
        <v>-0.106342542908041</v>
      </c>
      <c r="F59" s="3">
        <v>0.103009517033748</v>
      </c>
      <c r="G59" s="3">
        <v>3.0032929548606001E-2</v>
      </c>
      <c r="H59" s="3">
        <v>-1.48845662240194E-2</v>
      </c>
      <c r="I59" s="3">
        <v>5.8170678517305903E-2</v>
      </c>
      <c r="J59" s="3">
        <v>9.6822458728197305E-3</v>
      </c>
      <c r="K59" s="3">
        <v>-0.171490294297546</v>
      </c>
      <c r="L59" s="3">
        <v>-0.13986476244429599</v>
      </c>
      <c r="M59" s="3">
        <v>-5.3725485657914102E-2</v>
      </c>
      <c r="N59" s="3">
        <v>0.14669629454455299</v>
      </c>
      <c r="O59" s="3">
        <v>-1.9909813338720099E-2</v>
      </c>
      <c r="P59" s="3">
        <v>-0.101350995078572</v>
      </c>
      <c r="Q59" s="3">
        <v>5.7552770386845399E-2</v>
      </c>
      <c r="R59" s="3">
        <v>7.4198316394967295E-2</v>
      </c>
      <c r="S59" s="3">
        <v>1.3560806058829099E-2</v>
      </c>
      <c r="T59" s="3">
        <v>0.214292630123016</v>
      </c>
      <c r="U59" s="3">
        <v>-0.113449760682058</v>
      </c>
      <c r="V59" s="3">
        <v>-0.16809859660227899</v>
      </c>
      <c r="W59" s="3" t="s">
        <v>139</v>
      </c>
      <c r="X59" s="3">
        <v>-7.4917170317700399E-2</v>
      </c>
      <c r="Y59" s="3">
        <v>-2.9910723943333498E-2</v>
      </c>
      <c r="Z59" s="3">
        <v>-0.19455609018238701</v>
      </c>
      <c r="AA59" s="3">
        <v>0.101310530307625</v>
      </c>
      <c r="AB59" s="3">
        <v>-6.4190414638046797E-2</v>
      </c>
      <c r="AC59" s="3">
        <v>-0.184086734847133</v>
      </c>
      <c r="AD59" s="3">
        <v>-7.8100552590259997E-2</v>
      </c>
      <c r="AE59" s="3">
        <v>-0.14909942290991299</v>
      </c>
      <c r="AF59" s="3">
        <v>-0.111533562814103</v>
      </c>
      <c r="AG59" s="3">
        <v>0.137193946039076</v>
      </c>
      <c r="AH59" s="3">
        <v>0.486474404409661</v>
      </c>
      <c r="AI59" s="3">
        <v>0.34571709724069699</v>
      </c>
      <c r="AJ59" s="3">
        <v>0.18828961256149199</v>
      </c>
      <c r="AK59" s="3">
        <v>6.8719749628120497E-2</v>
      </c>
      <c r="AL59" s="3">
        <v>-1.7876161655802601E-2</v>
      </c>
      <c r="AM59" s="3">
        <v>5.49706822954351E-4</v>
      </c>
      <c r="AN59" s="3">
        <v>-4.6076120929733302E-2</v>
      </c>
      <c r="AO59" s="3">
        <v>-0.14805023472712101</v>
      </c>
      <c r="AP59" s="3">
        <v>-7.2948364986249695E-2</v>
      </c>
      <c r="AQ59" s="3">
        <v>6.5217323516271394E-2</v>
      </c>
      <c r="AR59" s="3">
        <v>6.3098461097891703E-2</v>
      </c>
      <c r="AS59" s="3" t="s">
        <v>139</v>
      </c>
      <c r="AT59" s="3" t="s">
        <v>139</v>
      </c>
      <c r="AU59" s="3" t="s">
        <v>139</v>
      </c>
      <c r="AV59" s="3">
        <v>-0.55484467396136605</v>
      </c>
      <c r="AW59" s="3">
        <v>0.13225535057774501</v>
      </c>
      <c r="AX59" s="3">
        <v>1.8950761146020099E-2</v>
      </c>
      <c r="AY59" s="3">
        <v>-3.87096792255293E-2</v>
      </c>
      <c r="AZ59" s="3">
        <v>0.11603657617518801</v>
      </c>
      <c r="BA59" s="3">
        <v>0.14991694844517101</v>
      </c>
      <c r="BB59" s="3">
        <v>-0.126985279382345</v>
      </c>
      <c r="BC59" s="3">
        <v>-6.0096039119024003E-2</v>
      </c>
      <c r="BD59" s="3">
        <v>-0.20044917480413901</v>
      </c>
      <c r="BE59" s="3">
        <v>0.279731341894074</v>
      </c>
      <c r="BF59" s="3">
        <v>-0.57062182368553505</v>
      </c>
      <c r="BG59" s="3">
        <v>1</v>
      </c>
      <c r="BH59" s="3">
        <v>-0.50711571032272196</v>
      </c>
      <c r="BI59" s="3">
        <v>0.33391804269631498</v>
      </c>
      <c r="BJ59" s="3">
        <v>-3.4027701648595803E-2</v>
      </c>
      <c r="BK59" s="3">
        <v>-8.4462137966278994E-2</v>
      </c>
      <c r="BL59" s="3">
        <v>0.18911712578391701</v>
      </c>
      <c r="BM59" s="3">
        <v>-5.7457602605055599E-2</v>
      </c>
      <c r="BN59" s="3">
        <v>-0.48478026486935999</v>
      </c>
      <c r="BO59" s="3">
        <v>-9.7907956567068799E-2</v>
      </c>
      <c r="BP59" s="3">
        <v>-2.3216530683690499E-2</v>
      </c>
      <c r="BQ59" s="3">
        <v>-5.2932067413831399E-2</v>
      </c>
      <c r="BR59" s="3">
        <v>-4.2423166564809003E-2</v>
      </c>
      <c r="BS59" s="3">
        <v>-0.140672326452324</v>
      </c>
    </row>
    <row r="60" spans="1:71" x14ac:dyDescent="0.25">
      <c r="A60" t="s">
        <v>128</v>
      </c>
      <c r="B60" s="3">
        <v>-4.8739409435662302E-2</v>
      </c>
      <c r="C60" s="3">
        <v>-9.7433237361736105E-2</v>
      </c>
      <c r="D60" s="3">
        <v>-8.4344763692660696E-2</v>
      </c>
      <c r="E60" s="3">
        <v>-3.1133017860597498E-2</v>
      </c>
      <c r="F60" s="3">
        <v>-3.6455624647916102E-2</v>
      </c>
      <c r="G60" s="3">
        <v>-8.8451991174482401E-3</v>
      </c>
      <c r="H60" s="3">
        <v>-2.96765390211273E-2</v>
      </c>
      <c r="I60" s="3">
        <v>-1.0463131770435201E-2</v>
      </c>
      <c r="J60" s="3">
        <v>0.128312216372096</v>
      </c>
      <c r="K60" s="3">
        <v>-7.0509987370577301E-2</v>
      </c>
      <c r="L60" s="3">
        <v>7.9983933877432495E-2</v>
      </c>
      <c r="M60" s="3">
        <v>9.2806979353413904E-3</v>
      </c>
      <c r="N60" s="3">
        <v>-0.154260969789624</v>
      </c>
      <c r="O60" s="3">
        <v>-1.09852163958959E-2</v>
      </c>
      <c r="P60" s="3">
        <v>0.16291325271541399</v>
      </c>
      <c r="Q60" s="3">
        <v>-3.3163390928566801E-2</v>
      </c>
      <c r="R60" s="3">
        <v>0.179580632940053</v>
      </c>
      <c r="S60" s="3">
        <v>-8.1410505752818399E-2</v>
      </c>
      <c r="T60" s="3">
        <v>0.13411697083607299</v>
      </c>
      <c r="U60" s="3">
        <v>0.12252939236287</v>
      </c>
      <c r="V60" s="3">
        <v>0.172243738131381</v>
      </c>
      <c r="W60" s="3" t="s">
        <v>139</v>
      </c>
      <c r="X60" s="3">
        <v>-2.6776753381403E-2</v>
      </c>
      <c r="Y60" s="3">
        <v>2.2930536436071201E-2</v>
      </c>
      <c r="Z60" s="3">
        <v>-2.42597608174101E-2</v>
      </c>
      <c r="AA60" s="3">
        <v>-7.4404322007391804E-2</v>
      </c>
      <c r="AB60" s="3">
        <v>-8.1016821436551895E-2</v>
      </c>
      <c r="AC60" s="3">
        <v>0.21143775695863301</v>
      </c>
      <c r="AD60" s="3">
        <v>-5.3036369395962598E-3</v>
      </c>
      <c r="AE60" s="3">
        <v>0.20136863493705301</v>
      </c>
      <c r="AF60" s="3">
        <v>0.62171616411894204</v>
      </c>
      <c r="AG60" s="3">
        <v>-0.12832285592565401</v>
      </c>
      <c r="AH60" s="3">
        <v>-0.69221167964478103</v>
      </c>
      <c r="AI60" s="3">
        <v>-0.17480540836633399</v>
      </c>
      <c r="AJ60" s="3">
        <v>0.187159240257774</v>
      </c>
      <c r="AK60" s="3">
        <v>-0.113755320604191</v>
      </c>
      <c r="AL60" s="3">
        <v>-0.12828347084185901</v>
      </c>
      <c r="AM60" s="3">
        <v>-8.6814029722472996E-3</v>
      </c>
      <c r="AN60" s="3">
        <v>0.22753127591996999</v>
      </c>
      <c r="AO60" s="3">
        <v>0.39555757117200302</v>
      </c>
      <c r="AP60" s="3">
        <v>0.42668815206171801</v>
      </c>
      <c r="AQ60" s="3">
        <v>9.0080086640325796E-2</v>
      </c>
      <c r="AR60" s="3">
        <v>5.7268698790914202E-2</v>
      </c>
      <c r="AS60" s="3" t="s">
        <v>139</v>
      </c>
      <c r="AT60" s="3" t="s">
        <v>139</v>
      </c>
      <c r="AU60" s="3" t="s">
        <v>139</v>
      </c>
      <c r="AV60" s="3">
        <v>0.36120476989956102</v>
      </c>
      <c r="AW60" s="3">
        <v>-0.28400288765623499</v>
      </c>
      <c r="AX60" s="3">
        <v>-0.40200722884870499</v>
      </c>
      <c r="AY60" s="3">
        <v>0.41032683733773601</v>
      </c>
      <c r="AZ60" s="3">
        <v>0.27836171661023601</v>
      </c>
      <c r="BA60" s="3">
        <v>-0.10803481829945701</v>
      </c>
      <c r="BB60" s="3">
        <v>0.54627778412911399</v>
      </c>
      <c r="BC60" s="3">
        <v>0.27853593701344698</v>
      </c>
      <c r="BD60" s="3">
        <v>-0.19155469267303399</v>
      </c>
      <c r="BE60" s="3">
        <v>-0.12068693305377499</v>
      </c>
      <c r="BF60" s="3">
        <v>-0.21910004178487399</v>
      </c>
      <c r="BG60" s="3">
        <v>-0.50711571032272196</v>
      </c>
      <c r="BH60" s="3">
        <v>1</v>
      </c>
      <c r="BI60" s="3">
        <v>-0.124051911423547</v>
      </c>
      <c r="BJ60" s="3">
        <v>-0.19926961369260601</v>
      </c>
      <c r="BK60" s="3">
        <v>-0.24177737085280801</v>
      </c>
      <c r="BL60" s="3">
        <v>-0.15767334130239799</v>
      </c>
      <c r="BM60" s="3">
        <v>-0.46626354256248498</v>
      </c>
      <c r="BN60" s="3">
        <v>-0.21449710618681</v>
      </c>
      <c r="BO60" s="3">
        <v>-0.21979058158370601</v>
      </c>
      <c r="BP60" s="3">
        <v>-0.18666536365573</v>
      </c>
      <c r="BQ60" s="3">
        <v>-0.190139827136384</v>
      </c>
      <c r="BR60" s="3">
        <v>3.1622131381860201E-2</v>
      </c>
      <c r="BS60" s="3">
        <v>0.18227284715379999</v>
      </c>
    </row>
    <row r="61" spans="1:71" x14ac:dyDescent="0.25">
      <c r="A61" t="s">
        <v>129</v>
      </c>
      <c r="B61" s="3">
        <v>-4.2678265093701498E-2</v>
      </c>
      <c r="C61" s="3">
        <v>-1.3073773276342999E-2</v>
      </c>
      <c r="D61" s="3">
        <v>-5.9290745873035899E-2</v>
      </c>
      <c r="E61" s="3">
        <v>-6.9067919860935301E-2</v>
      </c>
      <c r="F61" s="3">
        <v>0.195595347457511</v>
      </c>
      <c r="G61" s="3">
        <v>4.4163098964890901E-2</v>
      </c>
      <c r="H61" s="3">
        <v>-3.67755568169622E-2</v>
      </c>
      <c r="I61" s="3">
        <v>-4.8405917316988303E-2</v>
      </c>
      <c r="J61" s="3">
        <v>-7.9201430973501505E-2</v>
      </c>
      <c r="K61" s="3">
        <v>-9.1709736503509706E-2</v>
      </c>
      <c r="L61" s="3">
        <v>0.114912600196638</v>
      </c>
      <c r="M61" s="3">
        <v>-8.2212458878123292E-3</v>
      </c>
      <c r="N61" s="3">
        <v>-0.112842523247283</v>
      </c>
      <c r="O61" s="3">
        <v>-1.3027978234935801E-2</v>
      </c>
      <c r="P61" s="3">
        <v>-5.6485839451863799E-2</v>
      </c>
      <c r="Q61" s="3">
        <v>-2.92468624108063E-3</v>
      </c>
      <c r="R61" s="3">
        <v>1.46086160956532E-2</v>
      </c>
      <c r="S61" s="3">
        <v>-9.3858201077727608E-3</v>
      </c>
      <c r="T61" s="3">
        <v>0.16278928441867199</v>
      </c>
      <c r="U61" s="3">
        <v>-0.13534952549308399</v>
      </c>
      <c r="V61" s="3">
        <v>-0.19186431509891899</v>
      </c>
      <c r="W61" s="3" t="s">
        <v>139</v>
      </c>
      <c r="X61" s="3">
        <v>-7.0223007109474198E-2</v>
      </c>
      <c r="Y61" s="3">
        <v>1.83950105261966E-2</v>
      </c>
      <c r="Z61" s="3">
        <v>-8.2404474274816106E-2</v>
      </c>
      <c r="AA61" s="3">
        <v>9.2297197027220598E-2</v>
      </c>
      <c r="AB61" s="3">
        <v>-0.14759674151482699</v>
      </c>
      <c r="AC61" s="3">
        <v>-5.4244294531675397E-2</v>
      </c>
      <c r="AD61" s="3">
        <v>-5.5371666150145403E-2</v>
      </c>
      <c r="AE61" s="3">
        <v>-9.4308419829400206E-2</v>
      </c>
      <c r="AF61" s="3">
        <v>0.24380465715770699</v>
      </c>
      <c r="AG61" s="3">
        <v>0.212760038032212</v>
      </c>
      <c r="AH61" s="3">
        <v>2.2887117811184601E-2</v>
      </c>
      <c r="AI61" s="3">
        <v>-0.161345457581658</v>
      </c>
      <c r="AJ61" s="3">
        <v>0.16732740826838499</v>
      </c>
      <c r="AK61" s="3">
        <v>2.3350925745070399E-2</v>
      </c>
      <c r="AL61" s="3">
        <v>8.6663549196605905E-2</v>
      </c>
      <c r="AM61" s="3">
        <v>-1.6606598723982801E-2</v>
      </c>
      <c r="AN61" s="3">
        <v>0.333484288713636</v>
      </c>
      <c r="AO61" s="3">
        <v>-6.7126591433112698E-2</v>
      </c>
      <c r="AP61" s="3">
        <v>0.21412961308638301</v>
      </c>
      <c r="AQ61" s="3">
        <v>0.51144206891163901</v>
      </c>
      <c r="AR61" s="3">
        <v>0.46184310059594003</v>
      </c>
      <c r="AS61" s="3" t="s">
        <v>139</v>
      </c>
      <c r="AT61" s="3" t="s">
        <v>139</v>
      </c>
      <c r="AU61" s="3" t="s">
        <v>139</v>
      </c>
      <c r="AV61" s="3">
        <v>-0.22476101902291101</v>
      </c>
      <c r="AW61" s="3">
        <v>-0.17966854556751199</v>
      </c>
      <c r="AX61" s="3">
        <v>-0.23185988860110901</v>
      </c>
      <c r="AY61" s="3">
        <v>-0.153398411488678</v>
      </c>
      <c r="AZ61" s="3">
        <v>-0.29058407538277298</v>
      </c>
      <c r="BA61" s="3">
        <v>0.60122487725371998</v>
      </c>
      <c r="BB61" s="3">
        <v>0.26116239525213703</v>
      </c>
      <c r="BC61" s="3">
        <v>0.338935762751573</v>
      </c>
      <c r="BD61" s="3">
        <v>-0.21999141895517599</v>
      </c>
      <c r="BE61" s="3">
        <v>8.4219520042566096E-2</v>
      </c>
      <c r="BF61" s="3">
        <v>-0.20514709722560201</v>
      </c>
      <c r="BG61" s="3">
        <v>0.33391804269631498</v>
      </c>
      <c r="BH61" s="3">
        <v>-0.124051911423547</v>
      </c>
      <c r="BI61" s="3">
        <v>1</v>
      </c>
      <c r="BJ61" s="3">
        <v>-0.46558004283601601</v>
      </c>
      <c r="BK61" s="3">
        <v>0.19909816091221899</v>
      </c>
      <c r="BL61" s="3">
        <v>-0.36369562249836701</v>
      </c>
      <c r="BM61" s="3">
        <v>-0.44594129892183898</v>
      </c>
      <c r="BN61" s="3">
        <v>-0.16258897400799599</v>
      </c>
      <c r="BO61" s="3">
        <v>-0.150969850825625</v>
      </c>
      <c r="BP61" s="3">
        <v>0.128894057010252</v>
      </c>
      <c r="BQ61" s="3">
        <v>0.19108276409130401</v>
      </c>
      <c r="BR61" s="3">
        <v>-0.161524209298614</v>
      </c>
      <c r="BS61" s="3">
        <v>8.8440009657863805E-2</v>
      </c>
    </row>
    <row r="62" spans="1:71" x14ac:dyDescent="0.25">
      <c r="A62" t="s">
        <v>130</v>
      </c>
      <c r="B62" s="3">
        <v>8.6736997247328307E-2</v>
      </c>
      <c r="C62" s="3">
        <v>0.123845849994763</v>
      </c>
      <c r="D62" s="3">
        <v>0.17043245765128601</v>
      </c>
      <c r="E62" s="3">
        <v>0.110112597049035</v>
      </c>
      <c r="F62" s="3">
        <v>-0.150816616959006</v>
      </c>
      <c r="G62" s="3">
        <v>-6.4365142760812705E-2</v>
      </c>
      <c r="H62" s="3">
        <v>-2.6672554916411899E-2</v>
      </c>
      <c r="I62" s="3">
        <v>8.4280161064713199E-2</v>
      </c>
      <c r="J62" s="3">
        <v>-4.5849938040979303E-2</v>
      </c>
      <c r="K62" s="3">
        <v>0.13939854147494599</v>
      </c>
      <c r="L62" s="3">
        <v>0.20873779582115801</v>
      </c>
      <c r="M62" s="3">
        <v>1.29608316211776E-2</v>
      </c>
      <c r="N62" s="3">
        <v>6.9800921382388598E-3</v>
      </c>
      <c r="O62" s="3">
        <v>-3.1982623542941797E-2</v>
      </c>
      <c r="P62" s="3">
        <v>-7.2852348593966604E-3</v>
      </c>
      <c r="Q62" s="3">
        <v>5.1021366557437102E-2</v>
      </c>
      <c r="R62" s="3">
        <v>-0.29599931573328597</v>
      </c>
      <c r="S62" s="3">
        <v>-8.6455300605545599E-2</v>
      </c>
      <c r="T62" s="3">
        <v>-0.24970111287254601</v>
      </c>
      <c r="U62" s="3">
        <v>-3.37538947735107E-2</v>
      </c>
      <c r="V62" s="3">
        <v>4.6348576302633102E-2</v>
      </c>
      <c r="W62" s="3" t="s">
        <v>139</v>
      </c>
      <c r="X62" s="3">
        <v>3.5581637830625498E-2</v>
      </c>
      <c r="Y62" s="3">
        <v>-6.6227109711701995E-2</v>
      </c>
      <c r="Z62" s="3">
        <v>7.1689405872723405E-2</v>
      </c>
      <c r="AA62" s="3">
        <v>3.39612869770924E-2</v>
      </c>
      <c r="AB62" s="3">
        <v>4.6418103791228002E-2</v>
      </c>
      <c r="AC62" s="3">
        <v>1.66871976282243E-2</v>
      </c>
      <c r="AD62" s="3">
        <v>-3.3338148215493798E-3</v>
      </c>
      <c r="AE62" s="3">
        <v>9.0223529197181407E-2</v>
      </c>
      <c r="AF62" s="3">
        <v>-0.18533523637105501</v>
      </c>
      <c r="AG62" s="3">
        <v>-0.155519982168424</v>
      </c>
      <c r="AH62" s="3">
        <v>0.17804336073978899</v>
      </c>
      <c r="AI62" s="3">
        <v>-0.111124170680665</v>
      </c>
      <c r="AJ62" s="3">
        <v>-0.271490323125961</v>
      </c>
      <c r="AK62" s="3">
        <v>0.36690712493712602</v>
      </c>
      <c r="AL62" s="3">
        <v>9.9741686087904194E-2</v>
      </c>
      <c r="AM62" s="3">
        <v>-1.19840018609063E-2</v>
      </c>
      <c r="AN62" s="3">
        <v>-0.50536733863827399</v>
      </c>
      <c r="AO62" s="3">
        <v>8.5276017639325102E-2</v>
      </c>
      <c r="AP62" s="3">
        <v>-0.23844185445542801</v>
      </c>
      <c r="AQ62" s="3">
        <v>-4.1567398617973199E-2</v>
      </c>
      <c r="AR62" s="3">
        <v>-6.2996619507882406E-2</v>
      </c>
      <c r="AS62" s="3" t="s">
        <v>139</v>
      </c>
      <c r="AT62" s="3" t="s">
        <v>139</v>
      </c>
      <c r="AU62" s="3" t="s">
        <v>139</v>
      </c>
      <c r="AV62" s="3">
        <v>-2.8466530589729901E-2</v>
      </c>
      <c r="AW62" s="3">
        <v>0.13811035133592001</v>
      </c>
      <c r="AX62" s="3">
        <v>5.6159247714034501E-2</v>
      </c>
      <c r="AY62" s="3">
        <v>5.4870572786988897E-2</v>
      </c>
      <c r="AZ62" s="3">
        <v>2.0121919934080901E-2</v>
      </c>
      <c r="BA62" s="3">
        <v>-9.0780637608865802E-2</v>
      </c>
      <c r="BB62" s="3">
        <v>-0.37312888208870199</v>
      </c>
      <c r="BC62" s="3">
        <v>-2.31233724277016E-2</v>
      </c>
      <c r="BD62" s="3">
        <v>0.27285414301816902</v>
      </c>
      <c r="BE62" s="3">
        <v>0.12476569066446801</v>
      </c>
      <c r="BF62" s="3">
        <v>-0.12425248843525501</v>
      </c>
      <c r="BG62" s="3">
        <v>-3.4027701648595803E-2</v>
      </c>
      <c r="BH62" s="3">
        <v>-0.19926961369260601</v>
      </c>
      <c r="BI62" s="3">
        <v>-0.46558004283601601</v>
      </c>
      <c r="BJ62" s="3">
        <v>1</v>
      </c>
      <c r="BK62" s="3">
        <v>-0.291321395801933</v>
      </c>
      <c r="BL62" s="3">
        <v>0.55944932804271597</v>
      </c>
      <c r="BM62" s="3">
        <v>0.150364726949126</v>
      </c>
      <c r="BN62" s="3">
        <v>0.27807211095043799</v>
      </c>
      <c r="BO62" s="3">
        <v>0.133160021312176</v>
      </c>
      <c r="BP62" s="3">
        <v>-0.38356770777168098</v>
      </c>
      <c r="BQ62" s="3">
        <v>6.5906448840741504E-3</v>
      </c>
      <c r="BR62" s="3">
        <v>0.23992913896981599</v>
      </c>
      <c r="BS62" s="3">
        <v>0.13157692599674001</v>
      </c>
    </row>
    <row r="63" spans="1:71" x14ac:dyDescent="0.25">
      <c r="A63" t="s">
        <v>131</v>
      </c>
      <c r="B63" s="3">
        <v>-9.7753066787470005E-2</v>
      </c>
      <c r="C63" s="3">
        <v>-0.115729847346421</v>
      </c>
      <c r="D63" s="3">
        <v>-0.18591848974769501</v>
      </c>
      <c r="E63" s="3">
        <v>-0.12571976611572799</v>
      </c>
      <c r="F63" s="3">
        <v>0.20874464273976501</v>
      </c>
      <c r="G63" s="3">
        <v>4.1131516859970997E-2</v>
      </c>
      <c r="H63" s="3">
        <v>4.5871046718447897E-2</v>
      </c>
      <c r="I63" s="3">
        <v>1.50617250261522E-2</v>
      </c>
      <c r="J63" s="3">
        <v>-5.67862489475058E-2</v>
      </c>
      <c r="K63" s="3">
        <v>-0.14028902100621199</v>
      </c>
      <c r="L63" s="3">
        <v>9.05588164671699E-2</v>
      </c>
      <c r="M63" s="3">
        <v>-9.1432419650209401E-2</v>
      </c>
      <c r="N63" s="3">
        <v>-5.7674560784047403E-2</v>
      </c>
      <c r="O63" s="3">
        <v>1.6463646776724399E-2</v>
      </c>
      <c r="P63" s="3">
        <v>-9.0083747582408905E-2</v>
      </c>
      <c r="Q63" s="3">
        <v>3.5294840551669697E-2</v>
      </c>
      <c r="R63" s="3">
        <v>-0.179407940530911</v>
      </c>
      <c r="S63" s="3">
        <v>1.6141220134286701E-2</v>
      </c>
      <c r="T63" s="3">
        <v>-0.12649043444442801</v>
      </c>
      <c r="U63" s="3">
        <v>-4.8567425725900303E-2</v>
      </c>
      <c r="V63" s="3">
        <v>2.28722048879085E-2</v>
      </c>
      <c r="W63" s="3" t="s">
        <v>139</v>
      </c>
      <c r="X63" s="3">
        <v>-6.3616667266511107E-2</v>
      </c>
      <c r="Y63" s="3">
        <v>5.4499308695062296E-3</v>
      </c>
      <c r="Z63" s="3">
        <v>-6.3116920665678006E-2</v>
      </c>
      <c r="AA63" s="3">
        <v>6.2330554053816399E-2</v>
      </c>
      <c r="AB63" s="3">
        <v>8.8344791282408297E-2</v>
      </c>
      <c r="AC63" s="3">
        <v>-0.10002334514096201</v>
      </c>
      <c r="AD63" s="3">
        <v>-4.6802356671572003E-2</v>
      </c>
      <c r="AE63" s="3">
        <v>-1.6538496487592601E-2</v>
      </c>
      <c r="AF63" s="3">
        <v>-7.2149046960545304E-2</v>
      </c>
      <c r="AG63" s="3">
        <v>0.232237606473049</v>
      </c>
      <c r="AH63" s="3">
        <v>0.109194595305957</v>
      </c>
      <c r="AI63" s="3">
        <v>5.126530696566E-2</v>
      </c>
      <c r="AJ63" s="3">
        <v>7.1014631622673297E-2</v>
      </c>
      <c r="AK63" s="3">
        <v>-0.20481059216748901</v>
      </c>
      <c r="AL63" s="3">
        <v>-3.81359347533353E-2</v>
      </c>
      <c r="AM63" s="3">
        <v>5.6544334515636903E-2</v>
      </c>
      <c r="AN63" s="3">
        <v>-0.159703478223714</v>
      </c>
      <c r="AO63" s="3">
        <v>-0.251181449675972</v>
      </c>
      <c r="AP63" s="3">
        <v>-0.14121183868852799</v>
      </c>
      <c r="AQ63" s="3">
        <v>9.9489978072316396E-2</v>
      </c>
      <c r="AR63" s="3">
        <v>0.170213374531235</v>
      </c>
      <c r="AS63" s="3" t="s">
        <v>139</v>
      </c>
      <c r="AT63" s="3" t="s">
        <v>139</v>
      </c>
      <c r="AU63" s="3" t="s">
        <v>139</v>
      </c>
      <c r="AV63" s="3">
        <v>-0.29236686791449101</v>
      </c>
      <c r="AW63" s="3">
        <v>-0.14373623465157001</v>
      </c>
      <c r="AX63" s="3">
        <v>-9.4625246677025804E-4</v>
      </c>
      <c r="AY63" s="3">
        <v>-0.25832463094298302</v>
      </c>
      <c r="AZ63" s="3">
        <v>-0.25280307547445802</v>
      </c>
      <c r="BA63" s="3">
        <v>0.24200136424285301</v>
      </c>
      <c r="BB63" s="3">
        <v>-6.2039972960198198E-2</v>
      </c>
      <c r="BC63" s="3">
        <v>-5.2952107745384697E-2</v>
      </c>
      <c r="BD63" s="3">
        <v>-6.3999026528219802E-2</v>
      </c>
      <c r="BE63" s="3">
        <v>-2.4239144686748499E-2</v>
      </c>
      <c r="BF63" s="3">
        <v>0.27315291470411901</v>
      </c>
      <c r="BG63" s="3">
        <v>-8.4462137966278994E-2</v>
      </c>
      <c r="BH63" s="3">
        <v>-0.24177737085280801</v>
      </c>
      <c r="BI63" s="3">
        <v>0.19909816091221899</v>
      </c>
      <c r="BJ63" s="3">
        <v>-0.291321395801933</v>
      </c>
      <c r="BK63" s="3">
        <v>1</v>
      </c>
      <c r="BL63" s="3">
        <v>-0.38625178131617099</v>
      </c>
      <c r="BM63" s="3">
        <v>4.7403696503395903E-2</v>
      </c>
      <c r="BN63" s="3">
        <v>-1.6621830963532699E-2</v>
      </c>
      <c r="BO63" s="3">
        <v>-0.216499747075554</v>
      </c>
      <c r="BP63" s="3">
        <v>0.14749002918006099</v>
      </c>
      <c r="BQ63" s="3">
        <v>-7.4309877801445795E-2</v>
      </c>
      <c r="BR63" s="3">
        <v>-6.9626513200231901E-2</v>
      </c>
      <c r="BS63" s="3">
        <v>-0.33285209349543299</v>
      </c>
    </row>
    <row r="64" spans="1:71" x14ac:dyDescent="0.25">
      <c r="A64" t="s">
        <v>132</v>
      </c>
      <c r="B64" s="3">
        <v>3.7996092218299998E-2</v>
      </c>
      <c r="C64" s="3">
        <v>5.0541556208779002E-2</v>
      </c>
      <c r="D64" s="3">
        <v>-7.2530670370625503E-3</v>
      </c>
      <c r="E64" s="3">
        <v>7.3869509449329795E-2</v>
      </c>
      <c r="F64" s="3">
        <v>-0.112881063620276</v>
      </c>
      <c r="G64" s="3">
        <v>-5.3139801836955401E-2</v>
      </c>
      <c r="H64" s="3">
        <v>-2.58648723534744E-2</v>
      </c>
      <c r="I64" s="3">
        <v>3.7605314783780097E-2</v>
      </c>
      <c r="J64" s="3">
        <v>-8.3583004041724099E-3</v>
      </c>
      <c r="K64" s="3">
        <v>5.9206588254785301E-2</v>
      </c>
      <c r="L64" s="3">
        <v>1.47108443122187E-2</v>
      </c>
      <c r="M64" s="3">
        <v>-2.99698400801852E-2</v>
      </c>
      <c r="N64" s="3">
        <v>5.5297821082494203E-2</v>
      </c>
      <c r="O64" s="3">
        <v>-4.1563334553540001E-3</v>
      </c>
      <c r="P64" s="3">
        <v>-2.8240222950979599E-2</v>
      </c>
      <c r="Q64" s="3">
        <v>-0.10605511251086</v>
      </c>
      <c r="R64" s="3">
        <v>-9.4034723366281797E-2</v>
      </c>
      <c r="S64" s="3">
        <v>-0.12905150053772499</v>
      </c>
      <c r="T64" s="3">
        <v>4.9816428511086502E-2</v>
      </c>
      <c r="U64" s="3">
        <v>-8.7939053972528006E-2</v>
      </c>
      <c r="V64" s="3">
        <v>-4.0165278256416798E-3</v>
      </c>
      <c r="W64" s="3" t="s">
        <v>139</v>
      </c>
      <c r="X64" s="3">
        <v>3.2252618885204302E-2</v>
      </c>
      <c r="Y64" s="3">
        <v>-4.4917431894731401E-2</v>
      </c>
      <c r="Z64" s="3">
        <v>1.3018392400159E-2</v>
      </c>
      <c r="AA64" s="3">
        <v>1.4169693973887299E-2</v>
      </c>
      <c r="AB64" s="3">
        <v>-1.8205959009316101E-2</v>
      </c>
      <c r="AC64" s="3">
        <v>2.5993253282992301E-2</v>
      </c>
      <c r="AD64" s="3">
        <v>-1.6428637013932001E-2</v>
      </c>
      <c r="AE64" s="3">
        <v>9.2726874108427504E-2</v>
      </c>
      <c r="AF64" s="3">
        <v>-0.414650518805875</v>
      </c>
      <c r="AG64" s="3">
        <v>-2.5687049360723E-2</v>
      </c>
      <c r="AH64" s="3">
        <v>0.34083754350135498</v>
      </c>
      <c r="AI64" s="3">
        <v>0.28138503108070101</v>
      </c>
      <c r="AJ64" s="3">
        <v>-9.03800587404269E-2</v>
      </c>
      <c r="AK64" s="3">
        <v>0.454227052757259</v>
      </c>
      <c r="AL64" s="3">
        <v>-0.21276857022418599</v>
      </c>
      <c r="AM64" s="3">
        <v>-2.1746553890760599E-2</v>
      </c>
      <c r="AN64" s="3">
        <v>-0.50840123235811596</v>
      </c>
      <c r="AO64" s="3">
        <v>0.132781578233093</v>
      </c>
      <c r="AP64" s="3">
        <v>-0.36795630827317499</v>
      </c>
      <c r="AQ64" s="3">
        <v>-0.241979404591872</v>
      </c>
      <c r="AR64" s="3">
        <v>-0.21934226689932099</v>
      </c>
      <c r="AS64" s="3" t="s">
        <v>139</v>
      </c>
      <c r="AT64" s="3" t="s">
        <v>139</v>
      </c>
      <c r="AU64" s="3" t="s">
        <v>139</v>
      </c>
      <c r="AV64" s="3">
        <v>-0.11808308080126299</v>
      </c>
      <c r="AW64" s="3">
        <v>0.47246380955720302</v>
      </c>
      <c r="AX64" s="3">
        <v>0.38509508565726702</v>
      </c>
      <c r="AY64" s="3">
        <v>0.19206586823829699</v>
      </c>
      <c r="AZ64" s="3">
        <v>0.228003203675471</v>
      </c>
      <c r="BA64" s="3">
        <v>-0.33750824164064502</v>
      </c>
      <c r="BB64" s="3">
        <v>-0.394364841768018</v>
      </c>
      <c r="BC64" s="3">
        <v>2.75960671581881E-2</v>
      </c>
      <c r="BD64" s="3">
        <v>0.38785144394418503</v>
      </c>
      <c r="BE64" s="3">
        <v>0.42097649255060998</v>
      </c>
      <c r="BF64" s="3">
        <v>-0.31213726718162599</v>
      </c>
      <c r="BG64" s="3">
        <v>0.18911712578391701</v>
      </c>
      <c r="BH64" s="3">
        <v>-0.15767334130239799</v>
      </c>
      <c r="BI64" s="3">
        <v>-0.36369562249836701</v>
      </c>
      <c r="BJ64" s="3">
        <v>0.55944932804271597</v>
      </c>
      <c r="BK64" s="3">
        <v>-0.38625178131617099</v>
      </c>
      <c r="BL64" s="3">
        <v>1</v>
      </c>
      <c r="BM64" s="3">
        <v>0.24252189492138301</v>
      </c>
      <c r="BN64" s="3">
        <v>0.233032547940979</v>
      </c>
      <c r="BO64" s="3">
        <v>0.243035766587547</v>
      </c>
      <c r="BP64" s="3">
        <v>-0.39739743402018501</v>
      </c>
      <c r="BQ64" s="3">
        <v>-0.32578526052585999</v>
      </c>
      <c r="BR64" s="3">
        <v>-0.13921876650336101</v>
      </c>
      <c r="BS64" s="3">
        <v>-0.31428246587195002</v>
      </c>
    </row>
    <row r="65" spans="1:71" x14ac:dyDescent="0.25">
      <c r="A65" t="s">
        <v>133</v>
      </c>
      <c r="B65" s="3">
        <v>8.6469713791237302E-2</v>
      </c>
      <c r="C65" s="3">
        <v>0.100423411893139</v>
      </c>
      <c r="D65" s="3">
        <v>0.140065072094299</v>
      </c>
      <c r="E65" s="3">
        <v>8.6460908871520498E-2</v>
      </c>
      <c r="F65" s="3">
        <v>-0.14998861104862099</v>
      </c>
      <c r="G65" s="3">
        <v>-2.2093073808280999E-2</v>
      </c>
      <c r="H65" s="3">
        <v>4.0945798586563498E-2</v>
      </c>
      <c r="I65" s="3">
        <v>-6.4511672413439095E-2</v>
      </c>
      <c r="J65" s="3">
        <v>-6.9770881324951503E-2</v>
      </c>
      <c r="K65" s="3">
        <v>0.123406445414409</v>
      </c>
      <c r="L65" s="3">
        <v>-0.226014207398953</v>
      </c>
      <c r="M65" s="3">
        <v>2.39055503908569E-2</v>
      </c>
      <c r="N65" s="3">
        <v>0.108220073534149</v>
      </c>
      <c r="O65" s="3">
        <v>2.6325618199727299E-2</v>
      </c>
      <c r="P65" s="3">
        <v>-6.6510708287640899E-2</v>
      </c>
      <c r="Q65" s="3">
        <v>3.11390263716643E-2</v>
      </c>
      <c r="R65" s="3">
        <v>-2.1719075873937901E-3</v>
      </c>
      <c r="S65" s="3">
        <v>7.1233497351599903E-3</v>
      </c>
      <c r="T65" s="3">
        <v>-9.7168067110545001E-2</v>
      </c>
      <c r="U65" s="3">
        <v>4.5657200141679698E-2</v>
      </c>
      <c r="V65" s="3">
        <v>9.0503945617206899E-2</v>
      </c>
      <c r="W65" s="3" t="s">
        <v>139</v>
      </c>
      <c r="X65" s="3">
        <v>5.5931689701787302E-2</v>
      </c>
      <c r="Y65" s="3">
        <v>-1.7897431279588299E-2</v>
      </c>
      <c r="Z65" s="3">
        <v>8.1499612023591794E-2</v>
      </c>
      <c r="AA65" s="3">
        <v>-6.4336242846287403E-2</v>
      </c>
      <c r="AB65" s="3">
        <v>0.16143752739963499</v>
      </c>
      <c r="AC65" s="3">
        <v>-6.0637032289858402E-2</v>
      </c>
      <c r="AD65" s="3">
        <v>8.2230013292113699E-2</v>
      </c>
      <c r="AE65" s="3">
        <v>-0.11746586898074</v>
      </c>
      <c r="AF65" s="3">
        <v>-0.61024100522406399</v>
      </c>
      <c r="AG65" s="3">
        <v>-2.3358964095472098E-2</v>
      </c>
      <c r="AH65" s="3">
        <v>0.42190739418685502</v>
      </c>
      <c r="AI65" s="3">
        <v>0.297421012651853</v>
      </c>
      <c r="AJ65" s="3">
        <v>-0.170332535698376</v>
      </c>
      <c r="AK65" s="3">
        <v>5.8551840539992898E-2</v>
      </c>
      <c r="AL65" s="3">
        <v>0.124446162141772</v>
      </c>
      <c r="AM65" s="3">
        <v>1.5225431875824501E-2</v>
      </c>
      <c r="AN65" s="3">
        <v>-0.19096004540756301</v>
      </c>
      <c r="AO65" s="3">
        <v>-0.23891978767828401</v>
      </c>
      <c r="AP65" s="3">
        <v>-0.52768094901571705</v>
      </c>
      <c r="AQ65" s="3">
        <v>-0.47384533065605</v>
      </c>
      <c r="AR65" s="3">
        <v>-0.51628851496221795</v>
      </c>
      <c r="AS65" s="3" t="s">
        <v>139</v>
      </c>
      <c r="AT65" s="3" t="s">
        <v>139</v>
      </c>
      <c r="AU65" s="3" t="s">
        <v>139</v>
      </c>
      <c r="AV65" s="3">
        <v>2.05048764856583E-2</v>
      </c>
      <c r="AW65" s="3">
        <v>0.57164271474593098</v>
      </c>
      <c r="AX65" s="3">
        <v>0.83132591449324</v>
      </c>
      <c r="AY65" s="3">
        <v>-0.108949760403169</v>
      </c>
      <c r="AZ65" s="3">
        <v>0.13253943673545901</v>
      </c>
      <c r="BA65" s="3">
        <v>-0.39890482496899998</v>
      </c>
      <c r="BB65" s="3">
        <v>-0.50025681029796698</v>
      </c>
      <c r="BC65" s="3">
        <v>-0.33546248710503301</v>
      </c>
      <c r="BD65" s="3">
        <v>0.39596415784230199</v>
      </c>
      <c r="BE65" s="3">
        <v>1.6553515577041301E-2</v>
      </c>
      <c r="BF65" s="3">
        <v>0.426585349021738</v>
      </c>
      <c r="BG65" s="3">
        <v>-5.7457602605055599E-2</v>
      </c>
      <c r="BH65" s="3">
        <v>-0.46626354256248498</v>
      </c>
      <c r="BI65" s="3">
        <v>-0.44594129892183898</v>
      </c>
      <c r="BJ65" s="3">
        <v>0.150364726949126</v>
      </c>
      <c r="BK65" s="3">
        <v>4.7403696503395903E-2</v>
      </c>
      <c r="BL65" s="3">
        <v>0.24252189492138301</v>
      </c>
      <c r="BM65" s="3">
        <v>1</v>
      </c>
      <c r="BN65" s="3">
        <v>0.38883000377361698</v>
      </c>
      <c r="BO65" s="3">
        <v>0.394481733146683</v>
      </c>
      <c r="BP65" s="3">
        <v>0.18900951138325001</v>
      </c>
      <c r="BQ65" s="3">
        <v>-0.231978927394141</v>
      </c>
      <c r="BR65" s="3">
        <v>-0.152045282586487</v>
      </c>
      <c r="BS65" s="3">
        <v>-0.34783476477797398</v>
      </c>
    </row>
    <row r="66" spans="1:71" x14ac:dyDescent="0.25">
      <c r="A66" t="s">
        <v>134</v>
      </c>
      <c r="B66" s="3">
        <v>0.202054032321871</v>
      </c>
      <c r="C66" s="3">
        <v>0.33238625445783199</v>
      </c>
      <c r="D66" s="3">
        <v>0.32618210513601797</v>
      </c>
      <c r="E66" s="3">
        <v>0.233839551941598</v>
      </c>
      <c r="F66" s="3">
        <v>-0.108833061589313</v>
      </c>
      <c r="G66" s="3">
        <v>-5.1984594369774498E-2</v>
      </c>
      <c r="H66" s="3">
        <v>2.90463694001542E-2</v>
      </c>
      <c r="I66" s="3">
        <v>-7.1792668936179194E-2</v>
      </c>
      <c r="J66" s="3">
        <v>-0.17730757283276799</v>
      </c>
      <c r="K66" s="3">
        <v>0.29881111126929499</v>
      </c>
      <c r="L66" s="3">
        <v>9.7298213639885403E-2</v>
      </c>
      <c r="M66" s="3">
        <v>0.105732565523874</v>
      </c>
      <c r="N66" s="3">
        <v>-5.1456092692761399E-2</v>
      </c>
      <c r="O66" s="3">
        <v>3.0826285769149999E-2</v>
      </c>
      <c r="P66" s="3">
        <v>-2.0635920158328901E-2</v>
      </c>
      <c r="Q66" s="3">
        <v>-4.0428427095941397E-2</v>
      </c>
      <c r="R66" s="3">
        <v>-0.36546488375922298</v>
      </c>
      <c r="S66" s="3">
        <v>-0.130249955616456</v>
      </c>
      <c r="T66" s="3">
        <v>-0.362215554529215</v>
      </c>
      <c r="U66" s="3">
        <v>3.5836006971588E-3</v>
      </c>
      <c r="V66" s="3">
        <v>-8.9293987318135898E-2</v>
      </c>
      <c r="W66" s="3" t="s">
        <v>139</v>
      </c>
      <c r="X66" s="3">
        <v>0.13115686231946599</v>
      </c>
      <c r="Y66" s="3">
        <v>-2.0706622448674699E-2</v>
      </c>
      <c r="Z66" s="3">
        <v>0.25608144411600697</v>
      </c>
      <c r="AA66" s="3">
        <v>-7.5406355433118799E-2</v>
      </c>
      <c r="AB66" s="3">
        <v>0.18068875469519699</v>
      </c>
      <c r="AC66" s="3">
        <v>0.12930906565706701</v>
      </c>
      <c r="AD66" s="3">
        <v>0.11807520895802801</v>
      </c>
      <c r="AE66" s="3">
        <v>8.5606912798932996E-2</v>
      </c>
      <c r="AF66" s="3">
        <v>-0.58648855203524197</v>
      </c>
      <c r="AG66" s="3">
        <v>2.22568680610249E-2</v>
      </c>
      <c r="AH66" s="3">
        <v>7.4374478785210002E-2</v>
      </c>
      <c r="AI66" s="3">
        <v>-0.40387135854857897</v>
      </c>
      <c r="AJ66" s="3">
        <v>-0.55772028362349702</v>
      </c>
      <c r="AK66" s="3">
        <v>0.45172892612996601</v>
      </c>
      <c r="AL66" s="3">
        <v>0.177517293489282</v>
      </c>
      <c r="AM66" s="3">
        <v>-2.00575602624458E-2</v>
      </c>
      <c r="AN66" s="3">
        <v>-0.13754604571012</v>
      </c>
      <c r="AO66" s="3">
        <v>-0.125068100189659</v>
      </c>
      <c r="AP66" s="3">
        <v>-0.35419692626562699</v>
      </c>
      <c r="AQ66" s="3">
        <v>-0.22736564160827999</v>
      </c>
      <c r="AR66" s="3">
        <v>-0.21630567340693099</v>
      </c>
      <c r="AS66" s="3" t="s">
        <v>139</v>
      </c>
      <c r="AT66" s="3" t="s">
        <v>139</v>
      </c>
      <c r="AU66" s="3" t="s">
        <v>139</v>
      </c>
      <c r="AV66" s="3">
        <v>0.424371714597365</v>
      </c>
      <c r="AW66" s="3">
        <v>0.37045140295484202</v>
      </c>
      <c r="AX66" s="3">
        <v>0.45020298644114698</v>
      </c>
      <c r="AY66" s="3">
        <v>-0.23414742151163201</v>
      </c>
      <c r="AZ66" s="3">
        <v>-0.30190397159784699</v>
      </c>
      <c r="BA66" s="3">
        <v>-0.18593132558688599</v>
      </c>
      <c r="BB66" s="3">
        <v>-0.289616212400228</v>
      </c>
      <c r="BC66" s="3">
        <v>-6.0287874246119103E-2</v>
      </c>
      <c r="BD66" s="3">
        <v>0.64618999720343995</v>
      </c>
      <c r="BE66" s="3">
        <v>0.13438614103889601</v>
      </c>
      <c r="BF66" s="3">
        <v>0.49994799433479697</v>
      </c>
      <c r="BG66" s="3">
        <v>-0.48478026486935999</v>
      </c>
      <c r="BH66" s="3">
        <v>-0.21449710618681</v>
      </c>
      <c r="BI66" s="3">
        <v>-0.16258897400799599</v>
      </c>
      <c r="BJ66" s="3">
        <v>0.27807211095043799</v>
      </c>
      <c r="BK66" s="3">
        <v>-1.6621830963532699E-2</v>
      </c>
      <c r="BL66" s="3">
        <v>0.233032547940979</v>
      </c>
      <c r="BM66" s="3">
        <v>0.38883000377361698</v>
      </c>
      <c r="BN66" s="3">
        <v>1</v>
      </c>
      <c r="BO66" s="3">
        <v>0.27122008105068901</v>
      </c>
      <c r="BP66" s="3">
        <v>0.193947756035802</v>
      </c>
      <c r="BQ66" s="3">
        <v>0.19951379897025101</v>
      </c>
      <c r="BR66" s="3">
        <v>-0.12354061278046399</v>
      </c>
      <c r="BS66" s="3">
        <v>-0.118384758265091</v>
      </c>
    </row>
    <row r="67" spans="1:71" x14ac:dyDescent="0.25">
      <c r="A67" t="s">
        <v>135</v>
      </c>
      <c r="B67" s="3">
        <v>0.233876157097614</v>
      </c>
      <c r="C67" s="3">
        <v>0.26611008712735001</v>
      </c>
      <c r="D67" s="3">
        <v>0.46873184246033101</v>
      </c>
      <c r="E67" s="3">
        <v>0.109937515870717</v>
      </c>
      <c r="F67" s="3">
        <v>-0.143243405562862</v>
      </c>
      <c r="G67" s="3">
        <v>-4.2323073459445297E-2</v>
      </c>
      <c r="H67" s="3">
        <v>-3.4189993447528801E-2</v>
      </c>
      <c r="I67" s="3">
        <v>-3.4575161840587502E-2</v>
      </c>
      <c r="J67" s="3">
        <v>-5.2794057681810197E-2</v>
      </c>
      <c r="K67" s="3">
        <v>0.34687431887359499</v>
      </c>
      <c r="L67" s="3">
        <v>-0.125817225347858</v>
      </c>
      <c r="M67" s="3">
        <v>9.4721153876345596E-2</v>
      </c>
      <c r="N67" s="3">
        <v>5.2976014043887902E-2</v>
      </c>
      <c r="O67" s="3">
        <v>-2.0155075166746101E-2</v>
      </c>
      <c r="P67" s="3">
        <v>3.3618440392411603E-2</v>
      </c>
      <c r="Q67" s="3">
        <v>-8.5291558101526308E-3</v>
      </c>
      <c r="R67" s="3">
        <v>-1.95338676022726E-2</v>
      </c>
      <c r="S67" s="3">
        <v>-0.186101203056877</v>
      </c>
      <c r="T67" s="3">
        <v>0.125815480566456</v>
      </c>
      <c r="U67" s="3">
        <v>-0.13629538509424</v>
      </c>
      <c r="V67" s="3">
        <v>-0.157913201850678</v>
      </c>
      <c r="W67" s="3" t="s">
        <v>139</v>
      </c>
      <c r="X67" s="3">
        <v>0.202814979237226</v>
      </c>
      <c r="Y67" s="3">
        <v>-0.15198960381580401</v>
      </c>
      <c r="Z67" s="3">
        <v>0.266845071633732</v>
      </c>
      <c r="AA67" s="3">
        <v>-7.5895689372024899E-2</v>
      </c>
      <c r="AB67" s="3">
        <v>6.01554386207147E-2</v>
      </c>
      <c r="AC67" s="3">
        <v>2.04654197628132E-2</v>
      </c>
      <c r="AD67" s="3">
        <v>0.10318174092101901</v>
      </c>
      <c r="AE67" s="3">
        <v>-0.135992619799847</v>
      </c>
      <c r="AF67" s="3">
        <v>-0.27870279114038998</v>
      </c>
      <c r="AG67" s="3">
        <v>-0.243099910725493</v>
      </c>
      <c r="AH67" s="3">
        <v>0.22189512607756301</v>
      </c>
      <c r="AI67" s="3">
        <v>0.43906773559775197</v>
      </c>
      <c r="AJ67" s="3">
        <v>0.225430016523158</v>
      </c>
      <c r="AK67" s="3">
        <v>-0.206413130117512</v>
      </c>
      <c r="AL67" s="3">
        <v>0.36767884135074502</v>
      </c>
      <c r="AM67" s="3">
        <v>-1.55036150965603E-2</v>
      </c>
      <c r="AN67" s="3">
        <v>-0.37570720706212501</v>
      </c>
      <c r="AO67" s="3">
        <v>-5.9939587035543897E-2</v>
      </c>
      <c r="AP67" s="3">
        <v>-0.27377870196349702</v>
      </c>
      <c r="AQ67" s="3">
        <v>-0.131577755617862</v>
      </c>
      <c r="AR67" s="3">
        <v>-0.18228509382515601</v>
      </c>
      <c r="AS67" s="3" t="s">
        <v>139</v>
      </c>
      <c r="AT67" s="3" t="s">
        <v>139</v>
      </c>
      <c r="AU67" s="3" t="s">
        <v>139</v>
      </c>
      <c r="AV67" s="3">
        <v>0.43653662428568601</v>
      </c>
      <c r="AW67" s="3">
        <v>0.108364103889164</v>
      </c>
      <c r="AX67" s="3">
        <v>0.307088804697767</v>
      </c>
      <c r="AY67" s="3">
        <v>-6.2761530180021605E-2</v>
      </c>
      <c r="AZ67" s="3">
        <v>-1.2781551181490099E-2</v>
      </c>
      <c r="BA67" s="3">
        <v>-0.114131079635935</v>
      </c>
      <c r="BB67" s="3">
        <v>-0.22386064027855301</v>
      </c>
      <c r="BC67" s="3">
        <v>2.5708429271920599E-2</v>
      </c>
      <c r="BD67" s="3">
        <v>-0.18562103020613399</v>
      </c>
      <c r="BE67" s="3">
        <v>-0.28393430069889197</v>
      </c>
      <c r="BF67" s="3">
        <v>0.32334708882521601</v>
      </c>
      <c r="BG67" s="3">
        <v>-9.7907956567068799E-2</v>
      </c>
      <c r="BH67" s="3">
        <v>-0.21979058158370601</v>
      </c>
      <c r="BI67" s="3">
        <v>-0.150969850825625</v>
      </c>
      <c r="BJ67" s="3">
        <v>0.133160021312176</v>
      </c>
      <c r="BK67" s="3">
        <v>-0.216499747075554</v>
      </c>
      <c r="BL67" s="3">
        <v>0.243035766587547</v>
      </c>
      <c r="BM67" s="3">
        <v>0.394481733146683</v>
      </c>
      <c r="BN67" s="3">
        <v>0.27122008105068901</v>
      </c>
      <c r="BO67" s="3">
        <v>1</v>
      </c>
      <c r="BP67" s="3">
        <v>-0.29319385414062299</v>
      </c>
      <c r="BQ67" s="3">
        <v>0.38438773928331499</v>
      </c>
      <c r="BR67" s="3">
        <v>-0.33036806112497702</v>
      </c>
      <c r="BS67" s="3">
        <v>7.7206753316269203E-4</v>
      </c>
    </row>
    <row r="68" spans="1:71" x14ac:dyDescent="0.25">
      <c r="A68" t="s">
        <v>136</v>
      </c>
      <c r="B68" s="3">
        <v>-4.0699940925631499E-2</v>
      </c>
      <c r="C68" s="3">
        <v>-1.5071336508487699E-2</v>
      </c>
      <c r="D68" s="3">
        <v>-4.6811567349916101E-2</v>
      </c>
      <c r="E68" s="3">
        <v>5.1503525823945601E-2</v>
      </c>
      <c r="F68" s="3">
        <v>0.105330950462605</v>
      </c>
      <c r="G68" s="3">
        <v>2.5750415980506501E-2</v>
      </c>
      <c r="H68" s="3">
        <v>9.5153083050583898E-2</v>
      </c>
      <c r="I68" s="3">
        <v>-3.2649988192000497E-2</v>
      </c>
      <c r="J68" s="3">
        <v>-7.2002797079837297E-2</v>
      </c>
      <c r="K68" s="3">
        <v>-7.8044085841765906E-2</v>
      </c>
      <c r="L68" s="3">
        <v>-0.14795787224492099</v>
      </c>
      <c r="M68" s="3">
        <v>4.4557317193577403E-2</v>
      </c>
      <c r="N68" s="3">
        <v>0.10205355949419199</v>
      </c>
      <c r="O68" s="3">
        <v>4.2769327704296103E-2</v>
      </c>
      <c r="P68" s="3">
        <v>-6.4068184188638799E-2</v>
      </c>
      <c r="Q68" s="3">
        <v>-2.0624249670098498E-2</v>
      </c>
      <c r="R68" s="3">
        <v>0.227631161497787</v>
      </c>
      <c r="S68" s="3">
        <v>0.122402190612559</v>
      </c>
      <c r="T68" s="3">
        <v>-0.131590561827087</v>
      </c>
      <c r="U68" s="3">
        <v>0.35629583792554298</v>
      </c>
      <c r="V68" s="3">
        <v>-0.10769072163702</v>
      </c>
      <c r="W68" s="3" t="s">
        <v>139</v>
      </c>
      <c r="X68" s="3">
        <v>-6.4686271414391705E-2</v>
      </c>
      <c r="Y68" s="3">
        <v>0.118312305934468</v>
      </c>
      <c r="Z68" s="3">
        <v>-4.6655018588349501E-2</v>
      </c>
      <c r="AA68" s="3">
        <v>5.3198501909332901E-3</v>
      </c>
      <c r="AB68" s="3">
        <v>8.0183152466971695E-3</v>
      </c>
      <c r="AC68" s="3">
        <v>-5.2914689309409103E-2</v>
      </c>
      <c r="AD68" s="3">
        <v>5.1980028266897398E-2</v>
      </c>
      <c r="AE68" s="3">
        <v>-0.13571225212590399</v>
      </c>
      <c r="AF68" s="3">
        <v>-0.15800640764455101</v>
      </c>
      <c r="AG68" s="3">
        <v>-0.22133662673082999</v>
      </c>
      <c r="AH68" s="3">
        <v>-0.101569322700916</v>
      </c>
      <c r="AI68" s="3">
        <v>-0.242816216583019</v>
      </c>
      <c r="AJ68" s="3">
        <v>-0.16623875312271499</v>
      </c>
      <c r="AK68" s="3">
        <v>-0.17684656877018001</v>
      </c>
      <c r="AL68" s="3">
        <v>-8.7001924706845493E-3</v>
      </c>
      <c r="AM68" s="3">
        <v>-1.32828814320065E-2</v>
      </c>
      <c r="AN68" s="3">
        <v>0.53023329124020702</v>
      </c>
      <c r="AO68" s="3">
        <v>-7.5925856950616405E-2</v>
      </c>
      <c r="AP68" s="3">
        <v>0.128795992007319</v>
      </c>
      <c r="AQ68" s="3">
        <v>0.12857985369288599</v>
      </c>
      <c r="AR68" s="3">
        <v>7.9867466918125907E-2</v>
      </c>
      <c r="AS68" s="3" t="s">
        <v>139</v>
      </c>
      <c r="AT68" s="3" t="s">
        <v>139</v>
      </c>
      <c r="AU68" s="3" t="s">
        <v>139</v>
      </c>
      <c r="AV68" s="3">
        <v>1.32046506271527E-2</v>
      </c>
      <c r="AW68" s="3">
        <v>0.24546458649990999</v>
      </c>
      <c r="AX68" s="3">
        <v>0.224273904989648</v>
      </c>
      <c r="AY68" s="3">
        <v>1.6114732755882301E-2</v>
      </c>
      <c r="AZ68" s="3">
        <v>0.117074660126099</v>
      </c>
      <c r="BA68" s="3">
        <v>0.18216073579653899</v>
      </c>
      <c r="BB68" s="3">
        <v>9.3649655009914706E-2</v>
      </c>
      <c r="BC68" s="3">
        <v>-4.9133226839994701E-2</v>
      </c>
      <c r="BD68" s="3">
        <v>0.15882875612908401</v>
      </c>
      <c r="BE68" s="3">
        <v>-9.2320265563005599E-2</v>
      </c>
      <c r="BF68" s="3">
        <v>0.24899781473598401</v>
      </c>
      <c r="BG68" s="3">
        <v>-2.3216530683690499E-2</v>
      </c>
      <c r="BH68" s="3">
        <v>-0.18666536365573</v>
      </c>
      <c r="BI68" s="3">
        <v>0.128894057010252</v>
      </c>
      <c r="BJ68" s="3">
        <v>-0.38356770777168098</v>
      </c>
      <c r="BK68" s="3">
        <v>0.14749002918006099</v>
      </c>
      <c r="BL68" s="3">
        <v>-0.39739743402018501</v>
      </c>
      <c r="BM68" s="3">
        <v>0.18900951138325001</v>
      </c>
      <c r="BN68" s="3">
        <v>0.193947756035802</v>
      </c>
      <c r="BO68" s="3">
        <v>-0.29319385414062299</v>
      </c>
      <c r="BP68" s="3">
        <v>1</v>
      </c>
      <c r="BQ68" s="3">
        <v>0.14766794152441501</v>
      </c>
      <c r="BR68" s="3">
        <v>8.7650224406095406E-2</v>
      </c>
      <c r="BS68" s="3">
        <v>-0.188118466292829</v>
      </c>
    </row>
    <row r="69" spans="1:71" x14ac:dyDescent="0.25">
      <c r="A69" t="s">
        <v>137</v>
      </c>
      <c r="B69" s="3">
        <v>0.17735818576430001</v>
      </c>
      <c r="C69" s="3">
        <v>0.24399827114683201</v>
      </c>
      <c r="D69" s="3">
        <v>0.38236882298360297</v>
      </c>
      <c r="E69" s="3">
        <v>0.116961855008022</v>
      </c>
      <c r="F69" s="3">
        <v>-8.1227140480970694E-3</v>
      </c>
      <c r="G69" s="3">
        <v>3.1368111744405299E-3</v>
      </c>
      <c r="H69" s="3">
        <v>2.4171527549393501E-2</v>
      </c>
      <c r="I69" s="3">
        <v>-7.6282974569770699E-3</v>
      </c>
      <c r="J69" s="3">
        <v>-0.10932167964308701</v>
      </c>
      <c r="K69" s="3">
        <v>0.28404965596115</v>
      </c>
      <c r="L69" s="3">
        <v>4.8225123803618299E-2</v>
      </c>
      <c r="M69" s="3">
        <v>0.106086122941828</v>
      </c>
      <c r="N69" s="3">
        <v>2.3669774238715299E-2</v>
      </c>
      <c r="O69" s="3">
        <v>-3.6915635682336898E-2</v>
      </c>
      <c r="P69" s="3">
        <v>5.64589886959007E-2</v>
      </c>
      <c r="Q69" s="3">
        <v>4.1613834446030402E-2</v>
      </c>
      <c r="R69" s="3">
        <v>-0.132404773600693</v>
      </c>
      <c r="S69" s="3">
        <v>-5.6420347071053499E-2</v>
      </c>
      <c r="T69" s="3">
        <v>-0.16570557683135601</v>
      </c>
      <c r="U69" s="3">
        <v>1.7102067212286E-2</v>
      </c>
      <c r="V69" s="3">
        <v>-0.26569664043750202</v>
      </c>
      <c r="W69" s="3" t="s">
        <v>139</v>
      </c>
      <c r="X69" s="3">
        <v>0.157811157950939</v>
      </c>
      <c r="Y69" s="3">
        <v>-0.107956569376486</v>
      </c>
      <c r="Z69" s="3">
        <v>0.21249419700691899</v>
      </c>
      <c r="AA69" s="3">
        <v>-4.9398056736739498E-2</v>
      </c>
      <c r="AB69" s="3">
        <v>2.8210213683222501E-2</v>
      </c>
      <c r="AC69" s="3">
        <v>-1.42960528634747E-2</v>
      </c>
      <c r="AD69" s="3">
        <v>8.6641650444679905E-2</v>
      </c>
      <c r="AE69" s="3">
        <v>-9.4522946737493299E-2</v>
      </c>
      <c r="AF69" s="3">
        <v>-3.38574994111056E-2</v>
      </c>
      <c r="AG69" s="3">
        <v>-0.37658770565508698</v>
      </c>
      <c r="AH69" s="3">
        <v>-0.20472336084111201</v>
      </c>
      <c r="AI69" s="3">
        <v>-0.29194748923368102</v>
      </c>
      <c r="AJ69" s="3">
        <v>-9.0947825220257295E-2</v>
      </c>
      <c r="AK69" s="3">
        <v>-0.340266989621892</v>
      </c>
      <c r="AL69" s="3">
        <v>0.39109427562078303</v>
      </c>
      <c r="AM69" s="3">
        <v>3.09658557425673E-2</v>
      </c>
      <c r="AN69" s="3">
        <v>-1.5555331991478899E-2</v>
      </c>
      <c r="AO69" s="3">
        <v>-5.98038248146689E-2</v>
      </c>
      <c r="AP69" s="3">
        <v>7.2864676950901305E-2</v>
      </c>
      <c r="AQ69" s="3">
        <v>0.25934649035285101</v>
      </c>
      <c r="AR69" s="3">
        <v>0.29701791492250901</v>
      </c>
      <c r="AS69" s="3" t="s">
        <v>139</v>
      </c>
      <c r="AT69" s="3" t="s">
        <v>139</v>
      </c>
      <c r="AU69" s="3" t="s">
        <v>139</v>
      </c>
      <c r="AV69" s="3">
        <v>0.35551844177945102</v>
      </c>
      <c r="AW69" s="3">
        <v>-0.30193725010012001</v>
      </c>
      <c r="AX69" s="3">
        <v>-0.33407770807867398</v>
      </c>
      <c r="AY69" s="3">
        <v>-0.19571428512199901</v>
      </c>
      <c r="AZ69" s="3">
        <v>-0.30653182430845299</v>
      </c>
      <c r="BA69" s="3">
        <v>0.31840418440761897</v>
      </c>
      <c r="BB69" s="3">
        <v>5.2189303441728702E-2</v>
      </c>
      <c r="BC69" s="3">
        <v>0.147868726674974</v>
      </c>
      <c r="BD69" s="3">
        <v>-0.38468271847872398</v>
      </c>
      <c r="BE69" s="3">
        <v>-0.246032326870917</v>
      </c>
      <c r="BF69" s="3">
        <v>0.30422590912341901</v>
      </c>
      <c r="BG69" s="3">
        <v>-5.2932067413831399E-2</v>
      </c>
      <c r="BH69" s="3">
        <v>-0.190139827136384</v>
      </c>
      <c r="BI69" s="3">
        <v>0.19108276409130401</v>
      </c>
      <c r="BJ69" s="3">
        <v>6.5906448840741504E-3</v>
      </c>
      <c r="BK69" s="3">
        <v>-7.4309877801445795E-2</v>
      </c>
      <c r="BL69" s="3">
        <v>-0.32578526052585999</v>
      </c>
      <c r="BM69" s="3">
        <v>-0.231978927394141</v>
      </c>
      <c r="BN69" s="3">
        <v>0.19951379897025101</v>
      </c>
      <c r="BO69" s="3">
        <v>0.38438773928331499</v>
      </c>
      <c r="BP69" s="3">
        <v>0.14766794152441501</v>
      </c>
      <c r="BQ69" s="3">
        <v>1</v>
      </c>
      <c r="BR69" s="3">
        <v>0.153102960656818</v>
      </c>
      <c r="BS69" s="3">
        <v>0.336678383556062</v>
      </c>
    </row>
    <row r="70" spans="1:71" x14ac:dyDescent="0.25">
      <c r="A70" t="s">
        <v>138</v>
      </c>
      <c r="B70" s="3">
        <v>-3.3599164516116997E-2</v>
      </c>
      <c r="C70" s="3">
        <v>-5.1758895068346598E-2</v>
      </c>
      <c r="D70" s="3">
        <v>-3.05810591286995E-2</v>
      </c>
      <c r="E70" s="3">
        <v>2.7569884857390099E-2</v>
      </c>
      <c r="F70" s="3">
        <v>-4.2409664228545398E-2</v>
      </c>
      <c r="G70" s="3">
        <v>-6.4457603886332204E-2</v>
      </c>
      <c r="H70" s="3">
        <v>-1.2162867101199199E-2</v>
      </c>
      <c r="I70" s="3">
        <v>3.6840569596767701E-2</v>
      </c>
      <c r="J70" s="3">
        <v>4.7146657253605798E-2</v>
      </c>
      <c r="K70" s="3">
        <v>-6.0619161544007497E-2</v>
      </c>
      <c r="L70" s="3">
        <v>0.23233100465262299</v>
      </c>
      <c r="M70" s="3">
        <v>-9.0212175792557994E-3</v>
      </c>
      <c r="N70" s="3">
        <v>-6.0343479915832103E-2</v>
      </c>
      <c r="O70" s="3">
        <v>1.9128456734401101E-2</v>
      </c>
      <c r="P70" s="3">
        <v>3.34553742820077E-3</v>
      </c>
      <c r="Q70" s="3">
        <v>8.9474717801063502E-2</v>
      </c>
      <c r="R70" s="3">
        <v>-4.9798776696474603E-2</v>
      </c>
      <c r="S70" s="3">
        <v>0.112003233928781</v>
      </c>
      <c r="T70" s="3">
        <v>-0.17693794949234601</v>
      </c>
      <c r="U70" s="3">
        <v>0.11928528701298199</v>
      </c>
      <c r="V70" s="3">
        <v>-2.1875487705907E-4</v>
      </c>
      <c r="W70" s="3" t="s">
        <v>139</v>
      </c>
      <c r="X70" s="3">
        <v>-4.2901929842831102E-2</v>
      </c>
      <c r="Y70" s="3">
        <v>-2.65498596935272E-3</v>
      </c>
      <c r="Z70" s="3">
        <v>-2.7311697597084E-2</v>
      </c>
      <c r="AA70" s="3">
        <v>1.7040198890790701E-2</v>
      </c>
      <c r="AB70" s="3">
        <v>-4.66350348003833E-2</v>
      </c>
      <c r="AC70" s="3">
        <v>-5.0235224876135499E-2</v>
      </c>
      <c r="AD70" s="3">
        <v>-1.6684712988929099E-2</v>
      </c>
      <c r="AE70" s="3">
        <v>3.3142123038261098E-2</v>
      </c>
      <c r="AF70" s="3">
        <v>0.18475301386621401</v>
      </c>
      <c r="AG70" s="3">
        <v>-0.19892888636007999</v>
      </c>
      <c r="AH70" s="3">
        <v>-0.32952436226545601</v>
      </c>
      <c r="AI70" s="3">
        <v>-0.44277801169535302</v>
      </c>
      <c r="AJ70" s="3">
        <v>-0.200370143907566</v>
      </c>
      <c r="AK70" s="3">
        <v>-0.13422025794513001</v>
      </c>
      <c r="AL70" s="3">
        <v>-1.6524996554232601E-2</v>
      </c>
      <c r="AM70" s="3">
        <v>4.7944942300655699E-2</v>
      </c>
      <c r="AN70" s="3">
        <v>4.8893620715621498E-2</v>
      </c>
      <c r="AO70" s="3">
        <v>8.7171243004890306E-2</v>
      </c>
      <c r="AP70" s="3">
        <v>0.27111607590384201</v>
      </c>
      <c r="AQ70" s="3">
        <v>0.21767122143548601</v>
      </c>
      <c r="AR70" s="3">
        <v>0.22818763617294599</v>
      </c>
      <c r="AS70" s="3" t="s">
        <v>139</v>
      </c>
      <c r="AT70" s="3" t="s">
        <v>139</v>
      </c>
      <c r="AU70" s="3" t="s">
        <v>139</v>
      </c>
      <c r="AV70" s="3">
        <v>-3.26151248148457E-2</v>
      </c>
      <c r="AW70" s="3">
        <v>-0.33919207535022899</v>
      </c>
      <c r="AX70" s="3">
        <v>-0.42830603611839102</v>
      </c>
      <c r="AY70" s="3">
        <v>2.00781635979045E-2</v>
      </c>
      <c r="AZ70" s="3">
        <v>6.3656719673724493E-2</v>
      </c>
      <c r="BA70" s="3">
        <v>0.19510406682978701</v>
      </c>
      <c r="BB70" s="3">
        <v>-1.8916638907499901E-2</v>
      </c>
      <c r="BC70" s="3">
        <v>0.13561333405856299</v>
      </c>
      <c r="BD70" s="3">
        <v>-0.11943439378878</v>
      </c>
      <c r="BE70" s="3">
        <v>-0.234369521495013</v>
      </c>
      <c r="BF70" s="3">
        <v>-8.0275017564153506E-2</v>
      </c>
      <c r="BG70" s="3">
        <v>-4.2423166564809003E-2</v>
      </c>
      <c r="BH70" s="3">
        <v>3.1622131381860201E-2</v>
      </c>
      <c r="BI70" s="3">
        <v>-0.161524209298614</v>
      </c>
      <c r="BJ70" s="3">
        <v>0.23992913896981599</v>
      </c>
      <c r="BK70" s="3">
        <v>-6.9626513200231901E-2</v>
      </c>
      <c r="BL70" s="3">
        <v>-0.13921876650336101</v>
      </c>
      <c r="BM70" s="3">
        <v>-0.152045282586487</v>
      </c>
      <c r="BN70" s="3">
        <v>-0.12354061278046399</v>
      </c>
      <c r="BO70" s="3">
        <v>-0.33036806112497702</v>
      </c>
      <c r="BP70" s="3">
        <v>8.7650224406095406E-2</v>
      </c>
      <c r="BQ70" s="3">
        <v>0.153102960656818</v>
      </c>
      <c r="BR70" s="3">
        <v>1</v>
      </c>
      <c r="BS70" s="3">
        <v>0.237387808213501</v>
      </c>
    </row>
    <row r="71" spans="1:71" x14ac:dyDescent="0.25">
      <c r="A71" t="s">
        <v>83</v>
      </c>
      <c r="B71" s="3">
        <v>5.0243551058885998E-2</v>
      </c>
      <c r="C71" s="3">
        <v>8.6145169264294094E-2</v>
      </c>
      <c r="D71" s="3">
        <v>0.22023869349678099</v>
      </c>
      <c r="E71" s="3">
        <v>5.8035431514489103E-2</v>
      </c>
      <c r="F71" s="3">
        <v>-0.14686806148510201</v>
      </c>
      <c r="G71" s="3">
        <v>2.39631256315724E-2</v>
      </c>
      <c r="H71" s="3">
        <v>-3.3720306024002097E-2</v>
      </c>
      <c r="I71" s="3">
        <v>-2.9081637739627299E-3</v>
      </c>
      <c r="J71" s="3">
        <v>5.6500729378294597E-2</v>
      </c>
      <c r="K71" s="3">
        <v>6.1220697551258099E-2</v>
      </c>
      <c r="L71" s="3">
        <v>6.6717199139626093E-2</v>
      </c>
      <c r="M71" s="3">
        <v>2.10466920723309E-2</v>
      </c>
      <c r="N71" s="3">
        <v>-8.3455878574967193E-3</v>
      </c>
      <c r="O71" s="3">
        <v>3.6454229495102702E-4</v>
      </c>
      <c r="P71" s="3">
        <v>8.5113235792645403E-2</v>
      </c>
      <c r="Q71" s="3">
        <v>4.4136007268525797E-2</v>
      </c>
      <c r="R71" s="3">
        <v>-9.1797030234747803E-3</v>
      </c>
      <c r="S71" s="3">
        <v>0.28726589461466301</v>
      </c>
      <c r="T71" s="3">
        <v>-2.56430228722602E-2</v>
      </c>
      <c r="U71" s="3">
        <v>-0.173042295436554</v>
      </c>
      <c r="V71" s="3">
        <v>0.214234328254784</v>
      </c>
      <c r="W71" s="3" t="s">
        <v>139</v>
      </c>
      <c r="X71" s="3">
        <v>-1.33441885876987E-2</v>
      </c>
      <c r="Y71" s="3">
        <v>6.6326085988206607E-2</v>
      </c>
      <c r="Z71" s="3">
        <v>9.7136172344789197E-3</v>
      </c>
      <c r="AA71" s="3">
        <v>-4.35441217655703E-2</v>
      </c>
      <c r="AB71" s="3">
        <v>-9.4229374561948007E-2</v>
      </c>
      <c r="AC71" s="3">
        <v>-1.9212394689684699E-2</v>
      </c>
      <c r="AD71" s="3">
        <v>-1.65527070060821E-2</v>
      </c>
      <c r="AE71" s="3">
        <v>-3.9240292634139903E-2</v>
      </c>
      <c r="AF71" s="3">
        <v>0.33429308152349602</v>
      </c>
      <c r="AG71" s="3">
        <v>-9.2113204344711097E-2</v>
      </c>
      <c r="AH71" s="3">
        <v>-0.19748083916449999</v>
      </c>
      <c r="AI71" s="3">
        <v>-0.23729625770499799</v>
      </c>
      <c r="AJ71" s="3">
        <v>-2.4767089728782402E-2</v>
      </c>
      <c r="AK71" s="3">
        <v>-2.80650307600642E-2</v>
      </c>
      <c r="AL71" s="3">
        <v>0.101858914924415</v>
      </c>
      <c r="AM71" s="3">
        <v>-2.38253233023977E-2</v>
      </c>
      <c r="AN71" s="3">
        <v>0.26859725813421498</v>
      </c>
      <c r="AO71" s="3">
        <v>8.3341330177701303E-2</v>
      </c>
      <c r="AP71" s="3">
        <v>0.24545044244450201</v>
      </c>
      <c r="AQ71" s="3">
        <v>0.114446841122944</v>
      </c>
      <c r="AR71" s="3">
        <v>0.13793726520302699</v>
      </c>
      <c r="AS71" s="3" t="s">
        <v>139</v>
      </c>
      <c r="AT71" s="3" t="s">
        <v>139</v>
      </c>
      <c r="AU71" s="3" t="s">
        <v>139</v>
      </c>
      <c r="AV71" s="3">
        <v>0.12577140165992401</v>
      </c>
      <c r="AW71" s="3">
        <v>-0.53126898073602402</v>
      </c>
      <c r="AX71" s="3">
        <v>-0.46562026025025599</v>
      </c>
      <c r="AY71" s="3">
        <v>-6.3537225298768901E-2</v>
      </c>
      <c r="AZ71" s="3">
        <v>-0.218278131909481</v>
      </c>
      <c r="BA71" s="3">
        <v>8.2884590888613593E-2</v>
      </c>
      <c r="BB71" s="3">
        <v>0.17571342436332399</v>
      </c>
      <c r="BC71" s="3">
        <v>0.14521347031152401</v>
      </c>
      <c r="BD71" s="3">
        <v>-0.230020028250918</v>
      </c>
      <c r="BE71" s="3">
        <v>-0.53392608373855799</v>
      </c>
      <c r="BF71" s="3">
        <v>9.9562114294598603E-2</v>
      </c>
      <c r="BG71" s="3">
        <v>-0.140672326452324</v>
      </c>
      <c r="BH71" s="3">
        <v>0.18227284715379999</v>
      </c>
      <c r="BI71" s="3">
        <v>8.8440009657863805E-2</v>
      </c>
      <c r="BJ71" s="3">
        <v>0.13157692599674001</v>
      </c>
      <c r="BK71" s="3">
        <v>-0.33285209349543299</v>
      </c>
      <c r="BL71" s="3">
        <v>-0.31428246587195002</v>
      </c>
      <c r="BM71" s="3">
        <v>-0.34783476477797398</v>
      </c>
      <c r="BN71" s="3">
        <v>-0.118384758265091</v>
      </c>
      <c r="BO71" s="3">
        <v>7.7206753316269203E-4</v>
      </c>
      <c r="BP71" s="3">
        <v>-0.188118466292829</v>
      </c>
      <c r="BQ71" s="3">
        <v>0.336678383556062</v>
      </c>
      <c r="BR71" s="3">
        <v>0.237387808213501</v>
      </c>
      <c r="BS71" s="3">
        <v>1</v>
      </c>
    </row>
  </sheetData>
  <conditionalFormatting sqref="B2:BS71">
    <cfRule type="cellIs" dxfId="7" priority="1" operator="lessThan">
      <formula>-0.8</formula>
    </cfRule>
    <cfRule type="cellIs" dxfId="6" priority="2" operator="greaterThan">
      <formula>0.8</formula>
    </cfRule>
    <cfRule type="cellIs" dxfId="5" priority="3" operator="lessThan">
      <formula>-0.6</formula>
    </cfRule>
    <cfRule type="cellIs" dxfId="4" priority="4" operator="greaterThan">
      <formula>0.6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1A70-CC2A-4827-B66E-98603B2E06B8}">
  <dimension ref="A1:A8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27</v>
      </c>
    </row>
    <row r="7" spans="1:1" x14ac:dyDescent="0.25">
      <c r="A7" t="s">
        <v>28</v>
      </c>
    </row>
    <row r="8" spans="1:1" x14ac:dyDescent="0.25">
      <c r="A8" t="s">
        <v>35</v>
      </c>
    </row>
    <row r="9" spans="1:1" x14ac:dyDescent="0.25">
      <c r="A9" t="s">
        <v>462</v>
      </c>
    </row>
    <row r="11" spans="1:1" x14ac:dyDescent="0.25">
      <c r="A11" t="s">
        <v>5</v>
      </c>
    </row>
    <row r="12" spans="1:1" x14ac:dyDescent="0.25">
      <c r="A12" t="s">
        <v>36</v>
      </c>
    </row>
    <row r="13" spans="1:1" x14ac:dyDescent="0.25">
      <c r="A13" t="s">
        <v>463</v>
      </c>
    </row>
    <row r="14" spans="1:1" x14ac:dyDescent="0.25">
      <c r="A14" t="s">
        <v>6</v>
      </c>
    </row>
    <row r="15" spans="1:1" x14ac:dyDescent="0.25">
      <c r="A15" t="s">
        <v>7</v>
      </c>
    </row>
    <row r="17" spans="1:1" x14ac:dyDescent="0.25">
      <c r="A17" t="s">
        <v>29</v>
      </c>
    </row>
    <row r="19" spans="1:1" x14ac:dyDescent="0.25">
      <c r="A19" t="s">
        <v>464</v>
      </c>
    </row>
    <row r="20" spans="1:1" x14ac:dyDescent="0.25">
      <c r="A20" t="s">
        <v>465</v>
      </c>
    </row>
    <row r="21" spans="1:1" x14ac:dyDescent="0.25">
      <c r="A21" t="s">
        <v>466</v>
      </c>
    </row>
    <row r="23" spans="1:1" x14ac:dyDescent="0.25">
      <c r="A23" t="s">
        <v>30</v>
      </c>
    </row>
    <row r="25" spans="1:1" x14ac:dyDescent="0.25">
      <c r="A25" t="s">
        <v>8</v>
      </c>
    </row>
    <row r="26" spans="1:1" x14ac:dyDescent="0.25">
      <c r="A26" t="s">
        <v>167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1" spans="1:1" x14ac:dyDescent="0.25">
      <c r="A31" t="s">
        <v>41</v>
      </c>
    </row>
    <row r="32" spans="1:1" x14ac:dyDescent="0.25">
      <c r="A32" t="s">
        <v>467</v>
      </c>
    </row>
    <row r="34" spans="1:1" x14ac:dyDescent="0.25">
      <c r="A34" t="s">
        <v>10</v>
      </c>
    </row>
    <row r="35" spans="1:1" x14ac:dyDescent="0.25">
      <c r="A35" t="s">
        <v>4</v>
      </c>
    </row>
    <row r="36" spans="1:1" x14ac:dyDescent="0.25">
      <c r="A36" t="s">
        <v>468</v>
      </c>
    </row>
    <row r="38" spans="1:1" x14ac:dyDescent="0.25">
      <c r="A38" t="s">
        <v>11</v>
      </c>
    </row>
    <row r="39" spans="1:1" x14ac:dyDescent="0.25">
      <c r="A39" t="s">
        <v>40</v>
      </c>
    </row>
    <row r="40" spans="1:1" x14ac:dyDescent="0.25">
      <c r="A40" t="s">
        <v>469</v>
      </c>
    </row>
    <row r="41" spans="1:1" x14ac:dyDescent="0.25">
      <c r="A41" t="s">
        <v>253</v>
      </c>
    </row>
    <row r="43" spans="1:1" x14ac:dyDescent="0.25">
      <c r="A43" t="s">
        <v>12</v>
      </c>
    </row>
    <row r="44" spans="1:1" x14ac:dyDescent="0.25">
      <c r="A44" t="s">
        <v>36</v>
      </c>
    </row>
    <row r="45" spans="1:1" x14ac:dyDescent="0.25">
      <c r="A45" t="s">
        <v>470</v>
      </c>
    </row>
    <row r="46" spans="1:1" x14ac:dyDescent="0.25">
      <c r="A46" t="s">
        <v>6</v>
      </c>
    </row>
    <row r="47" spans="1:1" x14ac:dyDescent="0.25">
      <c r="A47" t="s">
        <v>7</v>
      </c>
    </row>
    <row r="48" spans="1:1" x14ac:dyDescent="0.25">
      <c r="A48" t="s">
        <v>13</v>
      </c>
    </row>
    <row r="49" spans="1:1" x14ac:dyDescent="0.25">
      <c r="A49" t="s">
        <v>167</v>
      </c>
    </row>
    <row r="50" spans="1:1" x14ac:dyDescent="0.25">
      <c r="A50" t="s">
        <v>31</v>
      </c>
    </row>
    <row r="51" spans="1:1" x14ac:dyDescent="0.25">
      <c r="A51" t="s">
        <v>471</v>
      </c>
    </row>
    <row r="52" spans="1:1" x14ac:dyDescent="0.25">
      <c r="A52" t="s">
        <v>33</v>
      </c>
    </row>
    <row r="54" spans="1:1" x14ac:dyDescent="0.25">
      <c r="A54" t="s">
        <v>41</v>
      </c>
    </row>
    <row r="55" spans="1:1" x14ac:dyDescent="0.25">
      <c r="A55" t="s">
        <v>472</v>
      </c>
    </row>
    <row r="57" spans="1:1" x14ac:dyDescent="0.25">
      <c r="A57" t="s">
        <v>10</v>
      </c>
    </row>
    <row r="58" spans="1:1" x14ac:dyDescent="0.25">
      <c r="A58" t="s">
        <v>4</v>
      </c>
    </row>
    <row r="59" spans="1:1" x14ac:dyDescent="0.25">
      <c r="A59" t="s">
        <v>473</v>
      </c>
    </row>
    <row r="61" spans="1:1" x14ac:dyDescent="0.25">
      <c r="A61" t="s">
        <v>11</v>
      </c>
    </row>
    <row r="62" spans="1:1" x14ac:dyDescent="0.25">
      <c r="A62" t="s">
        <v>40</v>
      </c>
    </row>
    <row r="63" spans="1:1" x14ac:dyDescent="0.25">
      <c r="A63" t="s">
        <v>474</v>
      </c>
    </row>
    <row r="64" spans="1:1" x14ac:dyDescent="0.25">
      <c r="A64" t="s">
        <v>253</v>
      </c>
    </row>
    <row r="66" spans="1:1" x14ac:dyDescent="0.25">
      <c r="A66" t="s">
        <v>12</v>
      </c>
    </row>
    <row r="67" spans="1:1" x14ac:dyDescent="0.25">
      <c r="A67" t="s">
        <v>66</v>
      </c>
    </row>
    <row r="68" spans="1:1" x14ac:dyDescent="0.25">
      <c r="A68" t="s">
        <v>475</v>
      </c>
    </row>
    <row r="69" spans="1:1" x14ac:dyDescent="0.25">
      <c r="A69" t="s">
        <v>476</v>
      </c>
    </row>
    <row r="70" spans="1:1" x14ac:dyDescent="0.25">
      <c r="A70" t="s">
        <v>477</v>
      </c>
    </row>
    <row r="71" spans="1:1" x14ac:dyDescent="0.25">
      <c r="A71" t="s">
        <v>478</v>
      </c>
    </row>
    <row r="72" spans="1:1" x14ac:dyDescent="0.25">
      <c r="A72" t="s">
        <v>479</v>
      </c>
    </row>
    <row r="73" spans="1:1" x14ac:dyDescent="0.25">
      <c r="A73" t="s">
        <v>6</v>
      </c>
    </row>
    <row r="74" spans="1:1" x14ac:dyDescent="0.25">
      <c r="A74" t="s">
        <v>7</v>
      </c>
    </row>
    <row r="76" spans="1:1" x14ac:dyDescent="0.25">
      <c r="A76" t="s">
        <v>15</v>
      </c>
    </row>
    <row r="77" spans="1:1" x14ac:dyDescent="0.25">
      <c r="A77" t="s">
        <v>480</v>
      </c>
    </row>
    <row r="78" spans="1:1" x14ac:dyDescent="0.25">
      <c r="A78" t="s">
        <v>481</v>
      </c>
    </row>
    <row r="79" spans="1:1" x14ac:dyDescent="0.25">
      <c r="A79" t="s">
        <v>482</v>
      </c>
    </row>
    <row r="80" spans="1:1" x14ac:dyDescent="0.25">
      <c r="A80" t="s">
        <v>483</v>
      </c>
    </row>
    <row r="81" spans="1:1" x14ac:dyDescent="0.25">
      <c r="A81" t="s">
        <v>484</v>
      </c>
    </row>
    <row r="82" spans="1:1" x14ac:dyDescent="0.25">
      <c r="A82" t="s">
        <v>16</v>
      </c>
    </row>
    <row r="83" spans="1:1" x14ac:dyDescent="0.25">
      <c r="A83" s="2" t="s">
        <v>566</v>
      </c>
    </row>
    <row r="84" spans="1:1" x14ac:dyDescent="0.25">
      <c r="A84" t="s">
        <v>485</v>
      </c>
    </row>
    <row r="85" spans="1:1" x14ac:dyDescent="0.25">
      <c r="A85" s="2" t="s">
        <v>567</v>
      </c>
    </row>
    <row r="86" spans="1:1" x14ac:dyDescent="0.25">
      <c r="A86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92D6-59AE-4042-A07C-909E5F1C8741}">
  <dimension ref="A1:A99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18</v>
      </c>
    </row>
    <row r="5" spans="1:1" x14ac:dyDescent="0.25">
      <c r="A5" t="s">
        <v>19</v>
      </c>
    </row>
    <row r="7" spans="1:1" x14ac:dyDescent="0.25">
      <c r="A7" t="s">
        <v>20</v>
      </c>
    </row>
    <row r="8" spans="1:1" x14ac:dyDescent="0.25">
      <c r="A8" t="s">
        <v>34</v>
      </c>
    </row>
    <row r="9" spans="1:1" x14ac:dyDescent="0.25">
      <c r="A9" t="s">
        <v>22</v>
      </c>
    </row>
    <row r="11" spans="1:1" x14ac:dyDescent="0.25">
      <c r="A11" t="s">
        <v>23</v>
      </c>
    </row>
    <row r="12" spans="1:1" x14ac:dyDescent="0.25">
      <c r="A12" t="s">
        <v>45</v>
      </c>
    </row>
    <row r="13" spans="1:1" x14ac:dyDescent="0.25">
      <c r="A13" t="s">
        <v>486</v>
      </c>
    </row>
    <row r="14" spans="1:1" x14ac:dyDescent="0.25">
      <c r="A14" t="s">
        <v>487</v>
      </c>
    </row>
    <row r="15" spans="1:1" x14ac:dyDescent="0.25">
      <c r="A15" t="s">
        <v>6</v>
      </c>
    </row>
    <row r="16" spans="1:1" x14ac:dyDescent="0.25">
      <c r="A16" t="s">
        <v>7</v>
      </c>
    </row>
    <row r="19" spans="1:1" x14ac:dyDescent="0.25">
      <c r="A19" t="s">
        <v>488</v>
      </c>
    </row>
    <row r="20" spans="1:1" x14ac:dyDescent="0.25">
      <c r="A20" t="s">
        <v>489</v>
      </c>
    </row>
    <row r="21" spans="1:1" x14ac:dyDescent="0.25">
      <c r="A21" t="s">
        <v>8</v>
      </c>
    </row>
    <row r="23" spans="1:1" x14ac:dyDescent="0.25">
      <c r="A23" t="s">
        <v>18</v>
      </c>
    </row>
    <row r="24" spans="1:1" x14ac:dyDescent="0.25">
      <c r="A24" t="s">
        <v>19</v>
      </c>
    </row>
    <row r="26" spans="1:1" x14ac:dyDescent="0.25">
      <c r="A26" t="s">
        <v>20</v>
      </c>
    </row>
    <row r="27" spans="1:1" x14ac:dyDescent="0.25">
      <c r="A27" t="s">
        <v>58</v>
      </c>
    </row>
    <row r="28" spans="1:1" x14ac:dyDescent="0.25">
      <c r="A28" t="s">
        <v>59</v>
      </c>
    </row>
    <row r="30" spans="1:1" x14ac:dyDescent="0.25">
      <c r="A30" t="s">
        <v>23</v>
      </c>
    </row>
    <row r="31" spans="1:1" x14ac:dyDescent="0.25">
      <c r="A31" t="s">
        <v>45</v>
      </c>
    </row>
    <row r="32" spans="1:1" x14ac:dyDescent="0.25">
      <c r="A32" t="s">
        <v>490</v>
      </c>
    </row>
    <row r="33" spans="1:1" x14ac:dyDescent="0.25">
      <c r="A33" t="s">
        <v>491</v>
      </c>
    </row>
    <row r="34" spans="1:1" x14ac:dyDescent="0.25">
      <c r="A34" t="s">
        <v>6</v>
      </c>
    </row>
    <row r="35" spans="1:1" x14ac:dyDescent="0.25">
      <c r="A35" t="s">
        <v>7</v>
      </c>
    </row>
    <row r="37" spans="1:1" x14ac:dyDescent="0.25">
      <c r="A37" t="s">
        <v>25</v>
      </c>
    </row>
    <row r="38" spans="1:1" x14ac:dyDescent="0.25">
      <c r="A38" t="s">
        <v>57</v>
      </c>
    </row>
    <row r="39" spans="1:1" x14ac:dyDescent="0.25">
      <c r="A39" t="s">
        <v>492</v>
      </c>
    </row>
    <row r="40" spans="1:1" x14ac:dyDescent="0.25">
      <c r="A40" t="s">
        <v>493</v>
      </c>
    </row>
    <row r="41" spans="1:1" x14ac:dyDescent="0.25">
      <c r="A41" t="s">
        <v>6</v>
      </c>
    </row>
    <row r="42" spans="1:1" x14ac:dyDescent="0.25">
      <c r="A42" t="s">
        <v>7</v>
      </c>
    </row>
    <row r="44" spans="1:1" x14ac:dyDescent="0.25">
      <c r="A44" t="s">
        <v>494</v>
      </c>
    </row>
    <row r="45" spans="1:1" x14ac:dyDescent="0.25">
      <c r="A45" t="s">
        <v>495</v>
      </c>
    </row>
    <row r="46" spans="1:1" x14ac:dyDescent="0.25">
      <c r="A46" t="s">
        <v>13</v>
      </c>
    </row>
    <row r="48" spans="1:1" x14ac:dyDescent="0.25">
      <c r="A48" t="s">
        <v>18</v>
      </c>
    </row>
    <row r="49" spans="1:1" x14ac:dyDescent="0.25">
      <c r="A49" t="s">
        <v>19</v>
      </c>
    </row>
    <row r="51" spans="1:1" x14ac:dyDescent="0.25">
      <c r="A51" t="s">
        <v>20</v>
      </c>
    </row>
    <row r="52" spans="1:1" x14ac:dyDescent="0.25">
      <c r="A52" t="s">
        <v>496</v>
      </c>
    </row>
    <row r="53" spans="1:1" x14ac:dyDescent="0.25">
      <c r="A53" t="s">
        <v>497</v>
      </c>
    </row>
    <row r="54" spans="1:1" x14ac:dyDescent="0.25">
      <c r="A54" t="s">
        <v>498</v>
      </c>
    </row>
    <row r="55" spans="1:1" x14ac:dyDescent="0.25">
      <c r="A55" t="s">
        <v>60</v>
      </c>
    </row>
    <row r="56" spans="1:1" x14ac:dyDescent="0.25">
      <c r="A56" t="s">
        <v>499</v>
      </c>
    </row>
    <row r="58" spans="1:1" x14ac:dyDescent="0.25">
      <c r="A58" t="s">
        <v>23</v>
      </c>
    </row>
    <row r="59" spans="1:1" x14ac:dyDescent="0.25">
      <c r="A59" t="s">
        <v>61</v>
      </c>
    </row>
    <row r="60" spans="1:1" x14ac:dyDescent="0.25">
      <c r="A60" t="s">
        <v>500</v>
      </c>
    </row>
    <row r="61" spans="1:1" x14ac:dyDescent="0.25">
      <c r="A61" t="s">
        <v>501</v>
      </c>
    </row>
    <row r="62" spans="1:1" x14ac:dyDescent="0.25">
      <c r="A62" t="s">
        <v>502</v>
      </c>
    </row>
    <row r="63" spans="1:1" x14ac:dyDescent="0.25">
      <c r="A63" t="s">
        <v>503</v>
      </c>
    </row>
    <row r="64" spans="1:1" x14ac:dyDescent="0.25">
      <c r="A64" t="s">
        <v>504</v>
      </c>
    </row>
    <row r="65" spans="1:1" x14ac:dyDescent="0.25">
      <c r="A65" t="s">
        <v>505</v>
      </c>
    </row>
    <row r="66" spans="1:1" x14ac:dyDescent="0.25">
      <c r="A66" t="s">
        <v>506</v>
      </c>
    </row>
    <row r="67" spans="1:1" x14ac:dyDescent="0.25">
      <c r="A67" t="s">
        <v>507</v>
      </c>
    </row>
    <row r="68" spans="1:1" x14ac:dyDescent="0.25">
      <c r="A68" t="s">
        <v>508</v>
      </c>
    </row>
    <row r="69" spans="1:1" x14ac:dyDescent="0.25">
      <c r="A69" t="s">
        <v>509</v>
      </c>
    </row>
    <row r="70" spans="1:1" x14ac:dyDescent="0.25">
      <c r="A70" t="s">
        <v>510</v>
      </c>
    </row>
    <row r="71" spans="1:1" x14ac:dyDescent="0.25">
      <c r="A71" t="s">
        <v>511</v>
      </c>
    </row>
    <row r="72" spans="1:1" x14ac:dyDescent="0.25">
      <c r="A72" t="s">
        <v>512</v>
      </c>
    </row>
    <row r="73" spans="1:1" x14ac:dyDescent="0.25">
      <c r="A73" t="s">
        <v>513</v>
      </c>
    </row>
    <row r="74" spans="1:1" x14ac:dyDescent="0.25">
      <c r="A74" t="s">
        <v>514</v>
      </c>
    </row>
    <row r="75" spans="1:1" x14ac:dyDescent="0.25">
      <c r="A75" t="s">
        <v>515</v>
      </c>
    </row>
    <row r="76" spans="1:1" x14ac:dyDescent="0.25">
      <c r="A76" t="s">
        <v>516</v>
      </c>
    </row>
    <row r="77" spans="1:1" x14ac:dyDescent="0.25">
      <c r="A77" t="s">
        <v>6</v>
      </c>
    </row>
    <row r="78" spans="1:1" x14ac:dyDescent="0.25">
      <c r="A78" t="s">
        <v>7</v>
      </c>
    </row>
    <row r="80" spans="1:1" x14ac:dyDescent="0.25">
      <c r="A80" t="s">
        <v>25</v>
      </c>
    </row>
    <row r="81" spans="1:1" x14ac:dyDescent="0.25">
      <c r="A81" t="s">
        <v>57</v>
      </c>
    </row>
    <row r="82" spans="1:1" x14ac:dyDescent="0.25">
      <c r="A82" t="s">
        <v>517</v>
      </c>
    </row>
    <row r="83" spans="1:1" x14ac:dyDescent="0.25">
      <c r="A83" t="s">
        <v>518</v>
      </c>
    </row>
    <row r="84" spans="1:1" x14ac:dyDescent="0.25">
      <c r="A84" t="s">
        <v>6</v>
      </c>
    </row>
    <row r="85" spans="1:1" x14ac:dyDescent="0.25">
      <c r="A85" t="s">
        <v>7</v>
      </c>
    </row>
    <row r="87" spans="1:1" x14ac:dyDescent="0.25">
      <c r="A87" t="s">
        <v>519</v>
      </c>
    </row>
    <row r="88" spans="1:1" x14ac:dyDescent="0.25">
      <c r="A88" t="s">
        <v>520</v>
      </c>
    </row>
    <row r="89" spans="1:1" x14ac:dyDescent="0.25">
      <c r="A89" t="s">
        <v>163</v>
      </c>
    </row>
    <row r="90" spans="1:1" x14ac:dyDescent="0.25">
      <c r="A90" t="s">
        <v>164</v>
      </c>
    </row>
    <row r="91" spans="1:1" x14ac:dyDescent="0.25">
      <c r="A91" t="s">
        <v>165</v>
      </c>
    </row>
    <row r="92" spans="1:1" x14ac:dyDescent="0.25">
      <c r="A92" t="s">
        <v>166</v>
      </c>
    </row>
    <row r="93" spans="1:1" x14ac:dyDescent="0.25">
      <c r="A93" t="s">
        <v>521</v>
      </c>
    </row>
    <row r="94" spans="1:1" x14ac:dyDescent="0.25">
      <c r="A94" t="s">
        <v>522</v>
      </c>
    </row>
    <row r="95" spans="1:1" x14ac:dyDescent="0.25">
      <c r="A95" t="s">
        <v>54</v>
      </c>
    </row>
    <row r="96" spans="1:1" x14ac:dyDescent="0.25">
      <c r="A96" t="s">
        <v>523</v>
      </c>
    </row>
    <row r="97" spans="1:1" x14ac:dyDescent="0.25">
      <c r="A97" t="s">
        <v>524</v>
      </c>
    </row>
    <row r="98" spans="1:1" x14ac:dyDescent="0.25">
      <c r="A98" t="s">
        <v>525</v>
      </c>
    </row>
    <row r="99" spans="1:1" x14ac:dyDescent="0.25">
      <c r="A9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F236-1A0D-45BB-80E1-BA03BF620B87}">
  <dimension ref="A1:AO41"/>
  <sheetViews>
    <sheetView zoomScale="55" zoomScaleNormal="55" workbookViewId="0"/>
  </sheetViews>
  <sheetFormatPr defaultRowHeight="15" x14ac:dyDescent="0.25"/>
  <cols>
    <col min="1" max="1" width="19.85546875" bestFit="1" customWidth="1"/>
    <col min="2" max="41" width="6.7109375" customWidth="1"/>
  </cols>
  <sheetData>
    <row r="1" spans="1:41" x14ac:dyDescent="0.25">
      <c r="B1" t="s">
        <v>103</v>
      </c>
      <c r="C1" t="s">
        <v>82</v>
      </c>
      <c r="D1" t="s">
        <v>104</v>
      </c>
      <c r="E1" t="s">
        <v>105</v>
      </c>
      <c r="F1" t="s">
        <v>107</v>
      </c>
      <c r="G1" t="s">
        <v>106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244</v>
      </c>
      <c r="U1" t="s">
        <v>120</v>
      </c>
      <c r="V1" t="s">
        <v>245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83</v>
      </c>
    </row>
    <row r="2" spans="1:41" x14ac:dyDescent="0.25">
      <c r="A2" t="s">
        <v>103</v>
      </c>
      <c r="B2" s="3">
        <v>1</v>
      </c>
      <c r="C2" s="3">
        <v>-8.1223931446296804E-2</v>
      </c>
      <c r="D2" s="3">
        <v>-0.474992243169228</v>
      </c>
      <c r="E2" s="3">
        <v>-0.107844895294437</v>
      </c>
      <c r="F2" s="3">
        <v>0.50992580621778105</v>
      </c>
      <c r="G2" s="3">
        <v>-0.121178445985386</v>
      </c>
      <c r="H2" s="3">
        <v>2.6188540302426601E-2</v>
      </c>
      <c r="I2" s="3" t="s">
        <v>139</v>
      </c>
      <c r="J2" s="3">
        <v>-3.0376835159915501E-3</v>
      </c>
      <c r="K2" s="3">
        <v>0.36907949034910598</v>
      </c>
      <c r="L2" s="3">
        <v>0.49982997964801701</v>
      </c>
      <c r="M2" s="3">
        <v>0.61126782790769196</v>
      </c>
      <c r="N2" s="3">
        <v>6.7160472352329401E-2</v>
      </c>
      <c r="O2" s="3" t="s">
        <v>139</v>
      </c>
      <c r="P2" s="3" t="s">
        <v>139</v>
      </c>
      <c r="Q2" s="3" t="s">
        <v>139</v>
      </c>
      <c r="R2" s="3">
        <v>-2.27525511316773E-2</v>
      </c>
      <c r="S2" s="3">
        <v>-0.34602998016606201</v>
      </c>
      <c r="T2" s="3">
        <v>-0.44959782659418801</v>
      </c>
      <c r="U2" s="3">
        <v>0.192346266686692</v>
      </c>
      <c r="V2" s="3">
        <v>0.172891534496632</v>
      </c>
      <c r="W2" s="3">
        <v>0.43653323850784198</v>
      </c>
      <c r="X2" s="3">
        <v>0.41885398309781702</v>
      </c>
      <c r="Y2" s="3">
        <v>0.34882977799281001</v>
      </c>
      <c r="Z2" s="3">
        <v>-0.35823460312139799</v>
      </c>
      <c r="AA2" s="3">
        <v>-0.122903426096291</v>
      </c>
      <c r="AB2" s="3">
        <v>-0.35114790232009402</v>
      </c>
      <c r="AC2" s="3">
        <v>-3.17256919772195E-2</v>
      </c>
      <c r="AD2" s="3">
        <v>0.396297785115511</v>
      </c>
      <c r="AE2" s="3">
        <v>1.0862945588493701E-2</v>
      </c>
      <c r="AF2" s="3">
        <v>0.25336714221719098</v>
      </c>
      <c r="AG2" s="3">
        <v>-0.25395045105323399</v>
      </c>
      <c r="AH2" s="3">
        <v>-0.15486343625465501</v>
      </c>
      <c r="AI2" s="3">
        <v>-0.35505509490012199</v>
      </c>
      <c r="AJ2" s="3">
        <v>-0.51979631980287599</v>
      </c>
      <c r="AK2" s="3">
        <v>-9.7012369688230501E-2</v>
      </c>
      <c r="AL2" s="3">
        <v>-0.19711832861709899</v>
      </c>
      <c r="AM2" s="3">
        <v>0.150503571006879</v>
      </c>
      <c r="AN2" s="3">
        <v>0.28022730848960498</v>
      </c>
      <c r="AO2" s="3">
        <v>0.306837193843495</v>
      </c>
    </row>
    <row r="3" spans="1:41" x14ac:dyDescent="0.25">
      <c r="A3" t="s">
        <v>82</v>
      </c>
      <c r="B3" s="3">
        <v>-8.1223931446296804E-2</v>
      </c>
      <c r="C3" s="3">
        <v>1</v>
      </c>
      <c r="D3" s="3">
        <v>0.64150272912416695</v>
      </c>
      <c r="E3" s="3">
        <v>7.3024472632205795E-2</v>
      </c>
      <c r="F3" s="3">
        <v>-0.25575373988584399</v>
      </c>
      <c r="G3" s="3">
        <v>0.56467438738369102</v>
      </c>
      <c r="H3" s="3">
        <v>-0.13855032475871601</v>
      </c>
      <c r="I3" s="3" t="s">
        <v>139</v>
      </c>
      <c r="J3" s="3">
        <v>0.22663141622001101</v>
      </c>
      <c r="K3" s="3">
        <v>-0.23031742297552801</v>
      </c>
      <c r="L3" s="3">
        <v>-0.20616948076991601</v>
      </c>
      <c r="M3" s="3">
        <v>-0.41068168159889401</v>
      </c>
      <c r="N3" s="3">
        <v>-0.22764133041048301</v>
      </c>
      <c r="O3" s="3" t="s">
        <v>139</v>
      </c>
      <c r="P3" s="3" t="s">
        <v>139</v>
      </c>
      <c r="Q3" s="3" t="s">
        <v>139</v>
      </c>
      <c r="R3" s="3">
        <v>-0.198583157884443</v>
      </c>
      <c r="S3" s="3">
        <v>7.9797144449579999E-2</v>
      </c>
      <c r="T3" s="3">
        <v>0.127550407748655</v>
      </c>
      <c r="U3" s="3">
        <v>-0.218303685699065</v>
      </c>
      <c r="V3" s="3">
        <v>-0.226564869225962</v>
      </c>
      <c r="W3" s="3">
        <v>-0.30742063503501099</v>
      </c>
      <c r="X3" s="3">
        <v>-0.23031742297552801</v>
      </c>
      <c r="Y3" s="3">
        <v>-0.270343779091958</v>
      </c>
      <c r="Z3" s="3">
        <v>0.188711880841162</v>
      </c>
      <c r="AA3" s="3">
        <v>0.110296110350636</v>
      </c>
      <c r="AB3" s="3">
        <v>-5.5264637757947103E-3</v>
      </c>
      <c r="AC3" s="3">
        <v>0.24667130050983899</v>
      </c>
      <c r="AD3" s="3">
        <v>-0.14030738031871601</v>
      </c>
      <c r="AE3" s="3">
        <v>0.16784424636096301</v>
      </c>
      <c r="AF3" s="3">
        <v>-9.1268327400529495E-2</v>
      </c>
      <c r="AG3" s="3">
        <v>5.2698968399893603E-2</v>
      </c>
      <c r="AH3" s="3">
        <v>-1.8420122272768499E-2</v>
      </c>
      <c r="AI3" s="3">
        <v>3.0531796305530899E-2</v>
      </c>
      <c r="AJ3" s="3">
        <v>4.1944397383693502E-2</v>
      </c>
      <c r="AK3" s="3">
        <v>-0.156943927869482</v>
      </c>
      <c r="AL3" s="3">
        <v>-0.19571456885496699</v>
      </c>
      <c r="AM3" s="3">
        <v>-0.114366246972921</v>
      </c>
      <c r="AN3" s="3">
        <v>-0.27714497650651898</v>
      </c>
      <c r="AO3" s="3">
        <v>-6.36622554279981E-3</v>
      </c>
    </row>
    <row r="4" spans="1:41" x14ac:dyDescent="0.25">
      <c r="A4" t="s">
        <v>104</v>
      </c>
      <c r="B4" s="3">
        <v>-0.474992243169228</v>
      </c>
      <c r="C4" s="3">
        <v>0.64150272912416695</v>
      </c>
      <c r="D4" s="3">
        <v>1</v>
      </c>
      <c r="E4" s="3">
        <v>0.42571435284610898</v>
      </c>
      <c r="F4" s="3">
        <v>-0.182444386334292</v>
      </c>
      <c r="G4" s="3">
        <v>0.505134314419594</v>
      </c>
      <c r="H4" s="3">
        <v>-4.6748382657549499E-2</v>
      </c>
      <c r="I4" s="3" t="s">
        <v>139</v>
      </c>
      <c r="J4" s="3">
        <v>0.10976819276972299</v>
      </c>
      <c r="K4" s="3">
        <v>-0.18675131103093601</v>
      </c>
      <c r="L4" s="3">
        <v>-0.38818773871315898</v>
      </c>
      <c r="M4" s="3">
        <v>-0.33299843956282899</v>
      </c>
      <c r="N4" s="3">
        <v>-0.105589172260683</v>
      </c>
      <c r="O4" s="3" t="s">
        <v>139</v>
      </c>
      <c r="P4" s="3" t="s">
        <v>139</v>
      </c>
      <c r="Q4" s="3" t="s">
        <v>139</v>
      </c>
      <c r="R4" s="3">
        <v>-0.35755082340153499</v>
      </c>
      <c r="S4" s="3">
        <v>0.43686910321590799</v>
      </c>
      <c r="T4" s="3">
        <v>0.40952004433328298</v>
      </c>
      <c r="U4" s="3">
        <v>-0.177350792477697</v>
      </c>
      <c r="V4" s="3">
        <v>-0.22323078804476901</v>
      </c>
      <c r="W4" s="3">
        <v>-0.249269924476584</v>
      </c>
      <c r="X4" s="3">
        <v>-0.48322810052751902</v>
      </c>
      <c r="Y4" s="3">
        <v>-0.219206408799761</v>
      </c>
      <c r="Z4" s="3">
        <v>0.239624834320357</v>
      </c>
      <c r="AA4" s="3">
        <v>0.28378623746620801</v>
      </c>
      <c r="AB4" s="3">
        <v>6.6095896710742605E-2</v>
      </c>
      <c r="AC4" s="3">
        <v>0.333604329836522</v>
      </c>
      <c r="AD4" s="3">
        <v>-0.50627762437738499</v>
      </c>
      <c r="AE4" s="3">
        <v>0.17134498661581299</v>
      </c>
      <c r="AF4" s="3">
        <v>8.06186125068779E-3</v>
      </c>
      <c r="AG4" s="3">
        <v>9.4989517344768598E-2</v>
      </c>
      <c r="AH4" s="3">
        <v>0.15173715593388801</v>
      </c>
      <c r="AI4" s="3">
        <v>0.26686117344516502</v>
      </c>
      <c r="AJ4" s="3">
        <v>0.16015730637698999</v>
      </c>
      <c r="AK4" s="3">
        <v>0.129099292021992</v>
      </c>
      <c r="AL4" s="3">
        <v>-3.7246950076737798E-2</v>
      </c>
      <c r="AM4" s="3">
        <v>-0.15864384666298301</v>
      </c>
      <c r="AN4" s="3">
        <v>-0.328798069132413</v>
      </c>
      <c r="AO4" s="3">
        <v>-0.193161893005033</v>
      </c>
    </row>
    <row r="5" spans="1:41" x14ac:dyDescent="0.25">
      <c r="A5" t="s">
        <v>105</v>
      </c>
      <c r="B5" s="3">
        <v>-0.107844895294437</v>
      </c>
      <c r="C5" s="3">
        <v>7.3024472632205795E-2</v>
      </c>
      <c r="D5" s="3">
        <v>0.42571435284610898</v>
      </c>
      <c r="E5" s="3">
        <v>1</v>
      </c>
      <c r="F5" s="3">
        <v>0.38729833462074198</v>
      </c>
      <c r="G5" s="3">
        <v>-6.25E-2</v>
      </c>
      <c r="H5" s="3">
        <v>-7.7771377104781894E-2</v>
      </c>
      <c r="I5" s="3" t="s">
        <v>139</v>
      </c>
      <c r="J5" s="3">
        <v>0.112962014264383</v>
      </c>
      <c r="K5" s="3">
        <v>-7.7771377104781894E-2</v>
      </c>
      <c r="L5" s="3">
        <v>-0.115727512471569</v>
      </c>
      <c r="M5" s="3">
        <v>-0.13867504905630701</v>
      </c>
      <c r="N5" s="3">
        <v>-0.172891018702031</v>
      </c>
      <c r="O5" s="3" t="s">
        <v>139</v>
      </c>
      <c r="P5" s="3" t="s">
        <v>139</v>
      </c>
      <c r="Q5" s="3" t="s">
        <v>139</v>
      </c>
      <c r="R5" s="3">
        <v>-0.115727512471569</v>
      </c>
      <c r="S5" s="3">
        <v>0.61317503730445999</v>
      </c>
      <c r="T5" s="3">
        <v>0.42543643217926402</v>
      </c>
      <c r="U5" s="3">
        <v>-4.35204265370591E-2</v>
      </c>
      <c r="V5" s="3">
        <v>-5.9026580568491199E-3</v>
      </c>
      <c r="W5" s="3">
        <v>-0.103806849817175</v>
      </c>
      <c r="X5" s="3">
        <v>-7.7771377104781894E-2</v>
      </c>
      <c r="Y5" s="3">
        <v>-9.1287092917527707E-2</v>
      </c>
      <c r="Z5" s="3">
        <v>-3.8373997184565398E-2</v>
      </c>
      <c r="AA5" s="3">
        <v>0.429176535469176</v>
      </c>
      <c r="AB5" s="3">
        <v>-0.19170288177234199</v>
      </c>
      <c r="AC5" s="3">
        <v>0.24971392644269899</v>
      </c>
      <c r="AD5" s="3">
        <v>-7.7835990975316502E-2</v>
      </c>
      <c r="AE5" s="3">
        <v>0.13482682529795301</v>
      </c>
      <c r="AF5" s="3">
        <v>-0.15925254537420599</v>
      </c>
      <c r="AG5" s="3">
        <v>-3.87950454678384E-2</v>
      </c>
      <c r="AH5" s="3">
        <v>0.19301926835290101</v>
      </c>
      <c r="AI5" s="3">
        <v>0.25777480306144102</v>
      </c>
      <c r="AJ5" s="3">
        <v>-0.176117488419087</v>
      </c>
      <c r="AK5" s="3">
        <v>0.45418259942042999</v>
      </c>
      <c r="AL5" s="3">
        <v>-2.7876128050340201E-2</v>
      </c>
      <c r="AM5" s="3">
        <v>-0.249792696815959</v>
      </c>
      <c r="AN5" s="3">
        <v>-0.37210434259517799</v>
      </c>
      <c r="AO5" s="3">
        <v>-0.42591837278823502</v>
      </c>
    </row>
    <row r="6" spans="1:41" x14ac:dyDescent="0.25">
      <c r="A6" t="s">
        <v>107</v>
      </c>
      <c r="B6" s="3">
        <v>0.50992580621778105</v>
      </c>
      <c r="C6" s="3">
        <v>-0.25575373988584399</v>
      </c>
      <c r="D6" s="3">
        <v>-0.182444386334292</v>
      </c>
      <c r="E6" s="3">
        <v>0.38729833462074198</v>
      </c>
      <c r="F6" s="3">
        <v>1</v>
      </c>
      <c r="G6" s="3">
        <v>-0.16137430609197601</v>
      </c>
      <c r="H6" s="3">
        <v>2.6773977630083299E-2</v>
      </c>
      <c r="I6" s="3" t="s">
        <v>139</v>
      </c>
      <c r="J6" s="3">
        <v>8.3333333333333297E-3</v>
      </c>
      <c r="K6" s="3">
        <v>0.25435278748579099</v>
      </c>
      <c r="L6" s="3">
        <v>0.209165006633519</v>
      </c>
      <c r="M6" s="3">
        <v>0.55498902738056</v>
      </c>
      <c r="N6" s="3">
        <v>0.24349237677883701</v>
      </c>
      <c r="O6" s="3" t="s">
        <v>139</v>
      </c>
      <c r="P6" s="3" t="s">
        <v>139</v>
      </c>
      <c r="Q6" s="3" t="s">
        <v>139</v>
      </c>
      <c r="R6" s="3">
        <v>-0.12948309934455901</v>
      </c>
      <c r="S6" s="3">
        <v>5.7857352419445798E-2</v>
      </c>
      <c r="T6" s="3">
        <v>-0.121078319764321</v>
      </c>
      <c r="U6" s="3">
        <v>-7.3671412231764901E-3</v>
      </c>
      <c r="V6" s="3">
        <v>2.5084913779039399E-2</v>
      </c>
      <c r="W6" s="3">
        <v>0.46100838998025201</v>
      </c>
      <c r="X6" s="3">
        <v>0.25435278748579099</v>
      </c>
      <c r="Y6" s="3">
        <v>0.36533850361304998</v>
      </c>
      <c r="Z6" s="3">
        <v>-0.29536459878930399</v>
      </c>
      <c r="AA6" s="3">
        <v>3.3787923080585598E-2</v>
      </c>
      <c r="AB6" s="3">
        <v>-0.194880313704136</v>
      </c>
      <c r="AC6" s="3">
        <v>3.0634067110527598E-2</v>
      </c>
      <c r="AD6" s="3">
        <v>9.2062915296713801E-2</v>
      </c>
      <c r="AE6" s="3">
        <v>0.26925338471210197</v>
      </c>
      <c r="AF6" s="3">
        <v>-0.136438363089395</v>
      </c>
      <c r="AG6" s="3">
        <v>6.1941011347039204E-3</v>
      </c>
      <c r="AH6" s="3">
        <v>-0.14736110693903501</v>
      </c>
      <c r="AI6" s="3">
        <v>-5.1895525185724503E-2</v>
      </c>
      <c r="AJ6" s="3">
        <v>-0.35661451603023397</v>
      </c>
      <c r="AK6" s="3">
        <v>0.31441347814665099</v>
      </c>
      <c r="AL6" s="3">
        <v>-7.8443999754325505E-2</v>
      </c>
      <c r="AM6" s="3">
        <v>6.4563615120115797E-2</v>
      </c>
      <c r="AN6" s="3">
        <v>0.15700424361054199</v>
      </c>
      <c r="AO6" s="3">
        <v>-0.129179467585635</v>
      </c>
    </row>
    <row r="7" spans="1:41" x14ac:dyDescent="0.25">
      <c r="A7" t="s">
        <v>106</v>
      </c>
      <c r="B7" s="3">
        <v>-0.121178445985386</v>
      </c>
      <c r="C7" s="3">
        <v>0.56467438738369102</v>
      </c>
      <c r="D7" s="3">
        <v>0.505134314419594</v>
      </c>
      <c r="E7" s="3">
        <v>-6.25E-2</v>
      </c>
      <c r="F7" s="3">
        <v>-0.16137430609197601</v>
      </c>
      <c r="G7" s="3">
        <v>1</v>
      </c>
      <c r="H7" s="3">
        <v>-7.7771377104781894E-2</v>
      </c>
      <c r="I7" s="3" t="s">
        <v>139</v>
      </c>
      <c r="J7" s="3">
        <v>0.112962014264383</v>
      </c>
      <c r="K7" s="3">
        <v>-7.7771377104781894E-2</v>
      </c>
      <c r="L7" s="3">
        <v>-0.115727512471569</v>
      </c>
      <c r="M7" s="3">
        <v>-0.13867504905630701</v>
      </c>
      <c r="N7" s="3">
        <v>-0.172891018702031</v>
      </c>
      <c r="O7" s="3" t="s">
        <v>139</v>
      </c>
      <c r="P7" s="3" t="s">
        <v>139</v>
      </c>
      <c r="Q7" s="3" t="s">
        <v>139</v>
      </c>
      <c r="R7" s="3">
        <v>-0.115727512471569</v>
      </c>
      <c r="S7" s="3">
        <v>0.24283004330691199</v>
      </c>
      <c r="T7" s="3">
        <v>0.29136271964698202</v>
      </c>
      <c r="U7" s="3">
        <v>-0.105078589356753</v>
      </c>
      <c r="V7" s="3">
        <v>-0.14454700907753701</v>
      </c>
      <c r="W7" s="3">
        <v>-0.103806849817175</v>
      </c>
      <c r="X7" s="3">
        <v>-7.7771377104781894E-2</v>
      </c>
      <c r="Y7" s="3">
        <v>-9.1287092917527707E-2</v>
      </c>
      <c r="Z7" s="3">
        <v>0.54816612622827598</v>
      </c>
      <c r="AA7" s="3">
        <v>0.23470228458591499</v>
      </c>
      <c r="AB7" s="3">
        <v>-0.119463954726135</v>
      </c>
      <c r="AC7" s="3">
        <v>6.6781413520733399E-2</v>
      </c>
      <c r="AD7" s="3">
        <v>-7.4964657400594603E-2</v>
      </c>
      <c r="AE7" s="3">
        <v>0.14278685991093201</v>
      </c>
      <c r="AF7" s="3">
        <v>9.8800183096324004E-2</v>
      </c>
      <c r="AG7" s="3">
        <v>-0.14084470483523601</v>
      </c>
      <c r="AH7" s="3">
        <v>0.20643067780331101</v>
      </c>
      <c r="AI7" s="3">
        <v>8.4171364264960302E-2</v>
      </c>
      <c r="AJ7" s="3">
        <v>0.40507022336389897</v>
      </c>
      <c r="AK7" s="3">
        <v>-0.10092946653787301</v>
      </c>
      <c r="AL7" s="3">
        <v>-0.131891489370384</v>
      </c>
      <c r="AM7" s="3">
        <v>-0.29410088976305698</v>
      </c>
      <c r="AN7" s="3">
        <v>-0.214706691474086</v>
      </c>
      <c r="AO7" s="3">
        <v>3.5491321587816302E-2</v>
      </c>
    </row>
    <row r="8" spans="1:41" x14ac:dyDescent="0.25">
      <c r="A8" t="s">
        <v>108</v>
      </c>
      <c r="B8" s="3">
        <v>2.6188540302426601E-2</v>
      </c>
      <c r="C8" s="3">
        <v>-0.13855032475871601</v>
      </c>
      <c r="D8" s="3">
        <v>-4.6748382657549499E-2</v>
      </c>
      <c r="E8" s="3">
        <v>-7.7771377104781894E-2</v>
      </c>
      <c r="F8" s="3">
        <v>2.6773977630083299E-2</v>
      </c>
      <c r="G8" s="3">
        <v>-7.7771377104781894E-2</v>
      </c>
      <c r="H8" s="3">
        <v>1</v>
      </c>
      <c r="I8" s="3" t="s">
        <v>139</v>
      </c>
      <c r="J8" s="3">
        <v>2.6773977630083299E-2</v>
      </c>
      <c r="K8" s="3">
        <v>-9.6774193548387094E-2</v>
      </c>
      <c r="L8" s="3">
        <v>0.12800409619661801</v>
      </c>
      <c r="M8" s="3">
        <v>7.18996635678813E-2</v>
      </c>
      <c r="N8" s="3">
        <v>6.5192594489724004E-3</v>
      </c>
      <c r="O8" s="3" t="s">
        <v>139</v>
      </c>
      <c r="P8" s="3" t="s">
        <v>139</v>
      </c>
      <c r="Q8" s="3" t="s">
        <v>139</v>
      </c>
      <c r="R8" s="3">
        <v>0.12800409619661801</v>
      </c>
      <c r="S8" s="3">
        <v>-5.03947275267696E-2</v>
      </c>
      <c r="T8" s="3">
        <v>9.0570622523861097E-2</v>
      </c>
      <c r="U8" s="3">
        <v>7.7037151614284304E-4</v>
      </c>
      <c r="V8" s="3">
        <v>9.3734704005960304E-2</v>
      </c>
      <c r="W8" s="3">
        <v>0.16361688704067001</v>
      </c>
      <c r="X8" s="3">
        <v>0.26881720430107497</v>
      </c>
      <c r="Y8" s="3">
        <v>-0.113592366849413</v>
      </c>
      <c r="Z8" s="3">
        <v>-7.9891120346297903E-2</v>
      </c>
      <c r="AA8" s="3">
        <v>-0.12072467604215401</v>
      </c>
      <c r="AB8" s="3">
        <v>-4.9134461762703301E-2</v>
      </c>
      <c r="AC8" s="3">
        <v>3.7931742980857899E-2</v>
      </c>
      <c r="AD8" s="3">
        <v>-5.6341442212712901E-2</v>
      </c>
      <c r="AE8" s="3">
        <v>4.6180058574049498E-2</v>
      </c>
      <c r="AF8" s="3">
        <v>2.1314289143612601E-2</v>
      </c>
      <c r="AG8" s="3">
        <v>4.0230584820202898E-2</v>
      </c>
      <c r="AH8" s="3">
        <v>-0.14063351145299699</v>
      </c>
      <c r="AI8" s="3">
        <v>0.24888219560456701</v>
      </c>
      <c r="AJ8" s="3">
        <v>0.10232343558581999</v>
      </c>
      <c r="AK8" s="3">
        <v>0.33508312663335599</v>
      </c>
      <c r="AL8" s="3">
        <v>3.1836010854412303E-2</v>
      </c>
      <c r="AM8" s="3">
        <v>3.5153250979055903E-2</v>
      </c>
      <c r="AN8" s="3">
        <v>-0.12998227386601099</v>
      </c>
      <c r="AO8" s="3">
        <v>-2.47673908259579E-2</v>
      </c>
    </row>
    <row r="9" spans="1:41" x14ac:dyDescent="0.25">
      <c r="A9" t="s">
        <v>109</v>
      </c>
      <c r="B9" s="3" t="s">
        <v>139</v>
      </c>
      <c r="C9" s="3" t="s">
        <v>139</v>
      </c>
      <c r="D9" s="3" t="s">
        <v>139</v>
      </c>
      <c r="E9" s="3" t="s">
        <v>139</v>
      </c>
      <c r="F9" s="3" t="s">
        <v>139</v>
      </c>
      <c r="G9" s="3" t="s">
        <v>139</v>
      </c>
      <c r="H9" s="3" t="s">
        <v>139</v>
      </c>
      <c r="I9" s="3" t="s">
        <v>139</v>
      </c>
      <c r="J9" s="3" t="s">
        <v>139</v>
      </c>
      <c r="K9" s="3" t="s">
        <v>139</v>
      </c>
      <c r="L9" s="3" t="s">
        <v>139</v>
      </c>
      <c r="M9" s="3" t="s">
        <v>139</v>
      </c>
      <c r="N9" s="3" t="s">
        <v>139</v>
      </c>
      <c r="O9" s="3" t="s">
        <v>139</v>
      </c>
      <c r="P9" s="3" t="s">
        <v>139</v>
      </c>
      <c r="Q9" s="3" t="s">
        <v>139</v>
      </c>
      <c r="R9" s="3" t="s">
        <v>139</v>
      </c>
      <c r="S9" s="3" t="s">
        <v>139</v>
      </c>
      <c r="T9" s="3" t="s">
        <v>139</v>
      </c>
      <c r="U9" s="3" t="s">
        <v>139</v>
      </c>
      <c r="V9" s="3" t="s">
        <v>139</v>
      </c>
      <c r="W9" s="3" t="s">
        <v>139</v>
      </c>
      <c r="X9" s="3" t="s">
        <v>139</v>
      </c>
      <c r="Y9" s="3" t="s">
        <v>139</v>
      </c>
      <c r="Z9" s="3" t="s">
        <v>139</v>
      </c>
      <c r="AA9" s="3" t="s">
        <v>139</v>
      </c>
      <c r="AB9" s="3" t="s">
        <v>139</v>
      </c>
      <c r="AC9" s="3" t="s">
        <v>139</v>
      </c>
      <c r="AD9" s="3" t="s">
        <v>139</v>
      </c>
      <c r="AE9" s="3" t="s">
        <v>139</v>
      </c>
      <c r="AF9" s="3" t="s">
        <v>139</v>
      </c>
      <c r="AG9" s="3" t="s">
        <v>139</v>
      </c>
      <c r="AH9" s="3" t="s">
        <v>139</v>
      </c>
      <c r="AI9" s="3" t="s">
        <v>139</v>
      </c>
      <c r="AJ9" s="3" t="s">
        <v>139</v>
      </c>
      <c r="AK9" s="3" t="s">
        <v>139</v>
      </c>
      <c r="AL9" s="3" t="s">
        <v>139</v>
      </c>
      <c r="AM9" s="3" t="s">
        <v>139</v>
      </c>
      <c r="AN9" s="3" t="s">
        <v>139</v>
      </c>
      <c r="AO9" s="3" t="s">
        <v>139</v>
      </c>
    </row>
    <row r="10" spans="1:41" x14ac:dyDescent="0.25">
      <c r="A10" t="s">
        <v>110</v>
      </c>
      <c r="B10" s="3">
        <v>-3.0376835159915501E-3</v>
      </c>
      <c r="C10" s="3">
        <v>0.22663141622001101</v>
      </c>
      <c r="D10" s="3">
        <v>0.10976819276972299</v>
      </c>
      <c r="E10" s="3">
        <v>0.112962014264383</v>
      </c>
      <c r="F10" s="3">
        <v>8.3333333333333297E-3</v>
      </c>
      <c r="G10" s="3">
        <v>0.112962014264383</v>
      </c>
      <c r="H10" s="3">
        <v>2.6773977630083299E-2</v>
      </c>
      <c r="I10" s="3" t="s">
        <v>139</v>
      </c>
      <c r="J10" s="3">
        <v>1</v>
      </c>
      <c r="K10" s="3">
        <v>-0.20080483222562501</v>
      </c>
      <c r="L10" s="3">
        <v>0.37848905962255802</v>
      </c>
      <c r="M10" s="3">
        <v>-0.20588302628633701</v>
      </c>
      <c r="N10" s="3">
        <v>-3.2465650237178303E-2</v>
      </c>
      <c r="O10" s="3" t="s">
        <v>139</v>
      </c>
      <c r="P10" s="3" t="s">
        <v>139</v>
      </c>
      <c r="Q10" s="3" t="s">
        <v>139</v>
      </c>
      <c r="R10" s="3">
        <v>-0.12948309934455901</v>
      </c>
      <c r="S10" s="3">
        <v>0.235394384216942</v>
      </c>
      <c r="T10" s="3">
        <v>0.107571353969318</v>
      </c>
      <c r="U10" s="3">
        <v>-6.5206930550539902E-2</v>
      </c>
      <c r="V10" s="3">
        <v>3.5159939066479101E-2</v>
      </c>
      <c r="W10" s="3">
        <v>-8.5769002787023596E-2</v>
      </c>
      <c r="X10" s="3">
        <v>0.25435278748579099</v>
      </c>
      <c r="Y10" s="3">
        <v>-0.23570226039551601</v>
      </c>
      <c r="Z10" s="3">
        <v>5.0305918094363897E-2</v>
      </c>
      <c r="AA10" s="3">
        <v>3.7482572360039698E-2</v>
      </c>
      <c r="AB10" s="3">
        <v>-9.7489667781030298E-2</v>
      </c>
      <c r="AC10" s="3">
        <v>0.16295510613453701</v>
      </c>
      <c r="AD10" s="3">
        <v>8.4887219541737197E-2</v>
      </c>
      <c r="AE10" s="3">
        <v>0.218983015895409</v>
      </c>
      <c r="AF10" s="3">
        <v>-0.43202700895836099</v>
      </c>
      <c r="AG10" s="3">
        <v>-0.10749855685882299</v>
      </c>
      <c r="AH10" s="3">
        <v>-0.11691878836107999</v>
      </c>
      <c r="AI10" s="3">
        <v>7.4292541318510902E-2</v>
      </c>
      <c r="AJ10" s="3">
        <v>-5.48637716969591E-2</v>
      </c>
      <c r="AK10" s="3">
        <v>-0.117905054304994</v>
      </c>
      <c r="AL10" s="3">
        <v>0.35041992464426502</v>
      </c>
      <c r="AM10" s="3">
        <v>-0.23292230078647699</v>
      </c>
      <c r="AN10" s="3">
        <v>-9.3190803246715595E-2</v>
      </c>
      <c r="AO10" s="3">
        <v>-3.5460697542277403E-2</v>
      </c>
    </row>
    <row r="11" spans="1:41" x14ac:dyDescent="0.25">
      <c r="A11" t="s">
        <v>111</v>
      </c>
      <c r="B11" s="3">
        <v>0.36907949034910598</v>
      </c>
      <c r="C11" s="3">
        <v>-0.23031742297552801</v>
      </c>
      <c r="D11" s="3">
        <v>-0.18675131103093601</v>
      </c>
      <c r="E11" s="3">
        <v>-7.7771377104781894E-2</v>
      </c>
      <c r="F11" s="3">
        <v>0.25435278748579099</v>
      </c>
      <c r="G11" s="3">
        <v>-7.7771377104781894E-2</v>
      </c>
      <c r="H11" s="3">
        <v>-9.6774193548387094E-2</v>
      </c>
      <c r="I11" s="3" t="s">
        <v>139</v>
      </c>
      <c r="J11" s="3">
        <v>-0.20080483222562501</v>
      </c>
      <c r="K11" s="3">
        <v>1</v>
      </c>
      <c r="L11" s="3">
        <v>-0.14400460822119601</v>
      </c>
      <c r="M11" s="3">
        <v>0.560817375829475</v>
      </c>
      <c r="N11" s="3">
        <v>6.5192594489724004E-3</v>
      </c>
      <c r="O11" s="3" t="s">
        <v>139</v>
      </c>
      <c r="P11" s="3" t="s">
        <v>139</v>
      </c>
      <c r="Q11" s="3" t="s">
        <v>139</v>
      </c>
      <c r="R11" s="3">
        <v>-0.14400460822119601</v>
      </c>
      <c r="S11" s="3">
        <v>-0.14820266535823601</v>
      </c>
      <c r="T11" s="3">
        <v>-0.18850411095597899</v>
      </c>
      <c r="U11" s="3">
        <v>0.70730978079826501</v>
      </c>
      <c r="V11" s="3">
        <v>0.58139995952170398</v>
      </c>
      <c r="W11" s="3">
        <v>-0.12917122661105601</v>
      </c>
      <c r="X11" s="3">
        <v>-9.6774193548387094E-2</v>
      </c>
      <c r="Y11" s="3">
        <v>0.85194275137059705</v>
      </c>
      <c r="Z11" s="3">
        <v>-0.15965992040042701</v>
      </c>
      <c r="AA11" s="3">
        <v>6.5332830530561894E-2</v>
      </c>
      <c r="AB11" s="3">
        <v>-0.164952775945681</v>
      </c>
      <c r="AC11" s="3">
        <v>-8.6048475454316001E-2</v>
      </c>
      <c r="AD11" s="3">
        <v>0.34397747248209398</v>
      </c>
      <c r="AE11" s="3">
        <v>-0.170133299401936</v>
      </c>
      <c r="AF11" s="3">
        <v>3.5831578747004197E-2</v>
      </c>
      <c r="AG11" s="3">
        <v>-0.279029161974086</v>
      </c>
      <c r="AH11" s="3">
        <v>8.5527861541171896E-2</v>
      </c>
      <c r="AI11" s="3">
        <v>-0.15456894253336301</v>
      </c>
      <c r="AJ11" s="3">
        <v>-0.219264504826757</v>
      </c>
      <c r="AK11" s="3">
        <v>0.104713477072924</v>
      </c>
      <c r="AL11" s="3">
        <v>-9.7281891567115697E-2</v>
      </c>
      <c r="AM11" s="3">
        <v>-1.9211846421950101E-2</v>
      </c>
      <c r="AN11" s="3">
        <v>0.209462987053778</v>
      </c>
      <c r="AO11" s="3">
        <v>0.142391624338847</v>
      </c>
    </row>
    <row r="12" spans="1:41" x14ac:dyDescent="0.25">
      <c r="A12" t="s">
        <v>112</v>
      </c>
      <c r="B12" s="3">
        <v>0.49982997964801701</v>
      </c>
      <c r="C12" s="3">
        <v>-0.20616948076991601</v>
      </c>
      <c r="D12" s="3">
        <v>-0.38818773871315898</v>
      </c>
      <c r="E12" s="3">
        <v>-0.115727512471569</v>
      </c>
      <c r="F12" s="3">
        <v>0.209165006633519</v>
      </c>
      <c r="G12" s="3">
        <v>-0.115727512471569</v>
      </c>
      <c r="H12" s="3">
        <v>0.12800409619661801</v>
      </c>
      <c r="I12" s="3" t="s">
        <v>139</v>
      </c>
      <c r="J12" s="3">
        <v>0.37848905962255802</v>
      </c>
      <c r="K12" s="3">
        <v>-0.14400460822119601</v>
      </c>
      <c r="L12" s="3">
        <v>1</v>
      </c>
      <c r="M12" s="3">
        <v>0.28887333244486602</v>
      </c>
      <c r="N12" s="3">
        <v>0.17461743292853699</v>
      </c>
      <c r="O12" s="3" t="s">
        <v>139</v>
      </c>
      <c r="P12" s="3" t="s">
        <v>139</v>
      </c>
      <c r="Q12" s="3" t="s">
        <v>139</v>
      </c>
      <c r="R12" s="3">
        <v>0.19047619047618999</v>
      </c>
      <c r="S12" s="3">
        <v>-0.220705300787713</v>
      </c>
      <c r="T12" s="3">
        <v>-0.35001808152320302</v>
      </c>
      <c r="U12" s="3">
        <v>-9.9034608751142506E-2</v>
      </c>
      <c r="V12" s="3">
        <v>-3.5768274833582601E-2</v>
      </c>
      <c r="W12" s="3">
        <v>0.46131104666309403</v>
      </c>
      <c r="X12" s="3">
        <v>0.672021505032247</v>
      </c>
      <c r="Y12" s="3">
        <v>-0.169030850945703</v>
      </c>
      <c r="Z12" s="3">
        <v>-0.13651684686757301</v>
      </c>
      <c r="AA12" s="3">
        <v>-0.15018548106792801</v>
      </c>
      <c r="AB12" s="3">
        <v>-0.25318871578262903</v>
      </c>
      <c r="AC12" s="3">
        <v>3.5502575973568998E-2</v>
      </c>
      <c r="AD12" s="3">
        <v>0.18437315634322499</v>
      </c>
      <c r="AE12" s="3">
        <v>-3.1644965101567703E-2</v>
      </c>
      <c r="AF12" s="3">
        <v>-2.14207883344994E-2</v>
      </c>
      <c r="AG12" s="3">
        <v>-0.21956860124805799</v>
      </c>
      <c r="AH12" s="3">
        <v>-4.0546542799348301E-2</v>
      </c>
      <c r="AI12" s="3">
        <v>-0.251897398249811</v>
      </c>
      <c r="AJ12" s="3">
        <v>-0.326860225230307</v>
      </c>
      <c r="AK12" s="3">
        <v>-0.18731716231633899</v>
      </c>
      <c r="AL12" s="3">
        <v>9.10229356754063E-2</v>
      </c>
      <c r="AM12" s="3">
        <v>3.2279638937541003E-2</v>
      </c>
      <c r="AN12" s="3">
        <v>0.29606767840747</v>
      </c>
      <c r="AO12" s="3">
        <v>0.18728314392766299</v>
      </c>
    </row>
    <row r="13" spans="1:41" x14ac:dyDescent="0.25">
      <c r="A13" t="s">
        <v>113</v>
      </c>
      <c r="B13" s="3">
        <v>0.61126782790769196</v>
      </c>
      <c r="C13" s="3">
        <v>-0.41068168159889401</v>
      </c>
      <c r="D13" s="3">
        <v>-0.33299843956282899</v>
      </c>
      <c r="E13" s="3">
        <v>-0.13867504905630701</v>
      </c>
      <c r="F13" s="3">
        <v>0.55498902738056</v>
      </c>
      <c r="G13" s="3">
        <v>-0.13867504905630701</v>
      </c>
      <c r="H13" s="3">
        <v>7.18996635678813E-2</v>
      </c>
      <c r="I13" s="3" t="s">
        <v>139</v>
      </c>
      <c r="J13" s="3">
        <v>-0.20588302628633701</v>
      </c>
      <c r="K13" s="3">
        <v>0.560817375829475</v>
      </c>
      <c r="L13" s="3">
        <v>0.28887333244486602</v>
      </c>
      <c r="M13" s="3">
        <v>1</v>
      </c>
      <c r="N13" s="3">
        <v>0.35745545108940502</v>
      </c>
      <c r="O13" s="3" t="s">
        <v>139</v>
      </c>
      <c r="P13" s="3" t="s">
        <v>139</v>
      </c>
      <c r="Q13" s="3" t="s">
        <v>139</v>
      </c>
      <c r="R13" s="3">
        <v>-7.4893086189409805E-2</v>
      </c>
      <c r="S13" s="3">
        <v>-0.27105436134809702</v>
      </c>
      <c r="T13" s="3">
        <v>-0.356641108241882</v>
      </c>
      <c r="U13" s="3">
        <v>0.34501053179667701</v>
      </c>
      <c r="V13" s="3">
        <v>0.21828127656858301</v>
      </c>
      <c r="W13" s="3">
        <v>0.74856183952042799</v>
      </c>
      <c r="X13" s="3">
        <v>0.31635851969867801</v>
      </c>
      <c r="Y13" s="3">
        <v>0.65828058860438299</v>
      </c>
      <c r="Z13" s="3">
        <v>-0.38871550541273397</v>
      </c>
      <c r="AA13" s="3">
        <v>-7.6521277502294496E-2</v>
      </c>
      <c r="AB13" s="3">
        <v>-0.155369632400428</v>
      </c>
      <c r="AC13" s="3">
        <v>-7.4194620352185103E-2</v>
      </c>
      <c r="AD13" s="3">
        <v>0.141869117666786</v>
      </c>
      <c r="AE13" s="3">
        <v>0.21850438024680299</v>
      </c>
      <c r="AF13" s="3">
        <v>7.5242021648686194E-2</v>
      </c>
      <c r="AG13" s="3">
        <v>-0.16385316005374601</v>
      </c>
      <c r="AH13" s="3">
        <v>-9.7093598386244498E-2</v>
      </c>
      <c r="AI13" s="3">
        <v>-0.29583299096780202</v>
      </c>
      <c r="AJ13" s="3">
        <v>-0.284368395950367</v>
      </c>
      <c r="AK13" s="3">
        <v>8.4292723042352496E-2</v>
      </c>
      <c r="AL13" s="3">
        <v>-2.3708613373150899E-2</v>
      </c>
      <c r="AM13" s="3">
        <v>0.18048640880830999</v>
      </c>
      <c r="AN13" s="3">
        <v>0.42337563510891402</v>
      </c>
      <c r="AO13" s="3">
        <v>0.167852407078422</v>
      </c>
    </row>
    <row r="14" spans="1:41" x14ac:dyDescent="0.25">
      <c r="A14" t="s">
        <v>114</v>
      </c>
      <c r="B14" s="3">
        <v>6.7160472352329401E-2</v>
      </c>
      <c r="C14" s="3">
        <v>-0.22764133041048301</v>
      </c>
      <c r="D14" s="3">
        <v>-0.105589172260683</v>
      </c>
      <c r="E14" s="3">
        <v>-0.172891018702031</v>
      </c>
      <c r="F14" s="3">
        <v>0.24349237677883701</v>
      </c>
      <c r="G14" s="3">
        <v>-0.172891018702031</v>
      </c>
      <c r="H14" s="3">
        <v>6.5192594489724004E-3</v>
      </c>
      <c r="I14" s="3" t="s">
        <v>139</v>
      </c>
      <c r="J14" s="3">
        <v>-3.2465650237178303E-2</v>
      </c>
      <c r="K14" s="3">
        <v>6.5192594489724004E-3</v>
      </c>
      <c r="L14" s="3">
        <v>0.17461743292853699</v>
      </c>
      <c r="M14" s="3">
        <v>0.35745545108940502</v>
      </c>
      <c r="N14" s="3">
        <v>1</v>
      </c>
      <c r="O14" s="3" t="s">
        <v>139</v>
      </c>
      <c r="P14" s="3" t="s">
        <v>139</v>
      </c>
      <c r="Q14" s="3" t="s">
        <v>139</v>
      </c>
      <c r="R14" s="3">
        <v>9.7009684960298499E-3</v>
      </c>
      <c r="S14" s="3">
        <v>-0.333941883099582</v>
      </c>
      <c r="T14" s="3">
        <v>-0.41480526250967598</v>
      </c>
      <c r="U14" s="3">
        <v>0.13686201674909501</v>
      </c>
      <c r="V14" s="3">
        <v>-4.6975058563568803E-2</v>
      </c>
      <c r="W14" s="3">
        <v>0.42290299143690202</v>
      </c>
      <c r="X14" s="3">
        <v>6.5192594489724004E-3</v>
      </c>
      <c r="Y14" s="3">
        <v>0.13774008863003601</v>
      </c>
      <c r="Z14" s="3">
        <v>-0.43066335878397299</v>
      </c>
      <c r="AA14" s="3">
        <v>-0.37575190923781299</v>
      </c>
      <c r="AB14" s="3">
        <v>4.3841218107324699E-2</v>
      </c>
      <c r="AC14" s="3">
        <v>-0.12623687945776599</v>
      </c>
      <c r="AD14" s="3">
        <v>6.9875681056452102E-2</v>
      </c>
      <c r="AE14" s="3">
        <v>0.24654789250522599</v>
      </c>
      <c r="AF14" s="3">
        <v>-4.6639778461333201E-2</v>
      </c>
      <c r="AG14" s="3">
        <v>0.15249379926548801</v>
      </c>
      <c r="AH14" s="3">
        <v>-2.33177213507446E-2</v>
      </c>
      <c r="AI14" s="3">
        <v>-0.43349784815083803</v>
      </c>
      <c r="AJ14" s="3">
        <v>-9.8058067569091995E-2</v>
      </c>
      <c r="AK14" s="3">
        <v>-0.14048787173725399</v>
      </c>
      <c r="AL14" s="3">
        <v>-0.16092577665164401</v>
      </c>
      <c r="AM14" s="3">
        <v>0.20144648380764699</v>
      </c>
      <c r="AN14" s="3">
        <v>0.205608321601982</v>
      </c>
      <c r="AO14" s="3">
        <v>0.14135848628493899</v>
      </c>
    </row>
    <row r="15" spans="1:41" x14ac:dyDescent="0.25">
      <c r="A15" t="s">
        <v>115</v>
      </c>
      <c r="B15" s="3" t="s">
        <v>139</v>
      </c>
      <c r="C15" s="3" t="s">
        <v>139</v>
      </c>
      <c r="D15" s="3" t="s">
        <v>139</v>
      </c>
      <c r="E15" s="3" t="s">
        <v>139</v>
      </c>
      <c r="F15" s="3" t="s">
        <v>139</v>
      </c>
      <c r="G15" s="3" t="s">
        <v>139</v>
      </c>
      <c r="H15" s="3" t="s">
        <v>139</v>
      </c>
      <c r="I15" s="3" t="s">
        <v>139</v>
      </c>
      <c r="J15" s="3" t="s">
        <v>139</v>
      </c>
      <c r="K15" s="3" t="s">
        <v>139</v>
      </c>
      <c r="L15" s="3" t="s">
        <v>139</v>
      </c>
      <c r="M15" s="3" t="s">
        <v>139</v>
      </c>
      <c r="N15" s="3" t="s">
        <v>139</v>
      </c>
      <c r="O15" s="3" t="s">
        <v>139</v>
      </c>
      <c r="P15" s="3" t="s">
        <v>139</v>
      </c>
      <c r="Q15" s="3" t="s">
        <v>139</v>
      </c>
      <c r="R15" s="3" t="s">
        <v>139</v>
      </c>
      <c r="S15" s="3" t="s">
        <v>139</v>
      </c>
      <c r="T15" s="3" t="s">
        <v>139</v>
      </c>
      <c r="U15" s="3" t="s">
        <v>139</v>
      </c>
      <c r="V15" s="3" t="s">
        <v>139</v>
      </c>
      <c r="W15" s="3" t="s">
        <v>139</v>
      </c>
      <c r="X15" s="3" t="s">
        <v>139</v>
      </c>
      <c r="Y15" s="3" t="s">
        <v>139</v>
      </c>
      <c r="Z15" s="3" t="s">
        <v>139</v>
      </c>
      <c r="AA15" s="3" t="s">
        <v>139</v>
      </c>
      <c r="AB15" s="3" t="s">
        <v>139</v>
      </c>
      <c r="AC15" s="3" t="s">
        <v>139</v>
      </c>
      <c r="AD15" s="3" t="s">
        <v>139</v>
      </c>
      <c r="AE15" s="3" t="s">
        <v>139</v>
      </c>
      <c r="AF15" s="3" t="s">
        <v>139</v>
      </c>
      <c r="AG15" s="3" t="s">
        <v>139</v>
      </c>
      <c r="AH15" s="3" t="s">
        <v>139</v>
      </c>
      <c r="AI15" s="3" t="s">
        <v>139</v>
      </c>
      <c r="AJ15" s="3" t="s">
        <v>139</v>
      </c>
      <c r="AK15" s="3" t="s">
        <v>139</v>
      </c>
      <c r="AL15" s="3" t="s">
        <v>139</v>
      </c>
      <c r="AM15" s="3" t="s">
        <v>139</v>
      </c>
      <c r="AN15" s="3" t="s">
        <v>139</v>
      </c>
      <c r="AO15" s="3" t="s">
        <v>139</v>
      </c>
    </row>
    <row r="16" spans="1:41" x14ac:dyDescent="0.25">
      <c r="A16" t="s">
        <v>116</v>
      </c>
      <c r="B16" s="3" t="s">
        <v>139</v>
      </c>
      <c r="C16" s="3" t="s">
        <v>139</v>
      </c>
      <c r="D16" s="3" t="s">
        <v>139</v>
      </c>
      <c r="E16" s="3" t="s">
        <v>139</v>
      </c>
      <c r="F16" s="3" t="s">
        <v>139</v>
      </c>
      <c r="G16" s="3" t="s">
        <v>139</v>
      </c>
      <c r="H16" s="3" t="s">
        <v>139</v>
      </c>
      <c r="I16" s="3" t="s">
        <v>139</v>
      </c>
      <c r="J16" s="3" t="s">
        <v>139</v>
      </c>
      <c r="K16" s="3" t="s">
        <v>139</v>
      </c>
      <c r="L16" s="3" t="s">
        <v>139</v>
      </c>
      <c r="M16" s="3" t="s">
        <v>139</v>
      </c>
      <c r="N16" s="3" t="s">
        <v>139</v>
      </c>
      <c r="O16" s="3" t="s">
        <v>139</v>
      </c>
      <c r="P16" s="3" t="s">
        <v>139</v>
      </c>
      <c r="Q16" s="3" t="s">
        <v>139</v>
      </c>
      <c r="R16" s="3" t="s">
        <v>139</v>
      </c>
      <c r="S16" s="3" t="s">
        <v>139</v>
      </c>
      <c r="T16" s="3" t="s">
        <v>139</v>
      </c>
      <c r="U16" s="3" t="s">
        <v>139</v>
      </c>
      <c r="V16" s="3" t="s">
        <v>139</v>
      </c>
      <c r="W16" s="3" t="s">
        <v>139</v>
      </c>
      <c r="X16" s="3" t="s">
        <v>139</v>
      </c>
      <c r="Y16" s="3" t="s">
        <v>139</v>
      </c>
      <c r="Z16" s="3" t="s">
        <v>139</v>
      </c>
      <c r="AA16" s="3" t="s">
        <v>139</v>
      </c>
      <c r="AB16" s="3" t="s">
        <v>139</v>
      </c>
      <c r="AC16" s="3" t="s">
        <v>139</v>
      </c>
      <c r="AD16" s="3" t="s">
        <v>139</v>
      </c>
      <c r="AE16" s="3" t="s">
        <v>139</v>
      </c>
      <c r="AF16" s="3" t="s">
        <v>139</v>
      </c>
      <c r="AG16" s="3" t="s">
        <v>139</v>
      </c>
      <c r="AH16" s="3" t="s">
        <v>139</v>
      </c>
      <c r="AI16" s="3" t="s">
        <v>139</v>
      </c>
      <c r="AJ16" s="3" t="s">
        <v>139</v>
      </c>
      <c r="AK16" s="3" t="s">
        <v>139</v>
      </c>
      <c r="AL16" s="3" t="s">
        <v>139</v>
      </c>
      <c r="AM16" s="3" t="s">
        <v>139</v>
      </c>
      <c r="AN16" s="3" t="s">
        <v>139</v>
      </c>
      <c r="AO16" s="3" t="s">
        <v>139</v>
      </c>
    </row>
    <row r="17" spans="1:41" x14ac:dyDescent="0.25">
      <c r="A17" t="s">
        <v>117</v>
      </c>
      <c r="B17" s="3" t="s">
        <v>139</v>
      </c>
      <c r="C17" s="3" t="s">
        <v>139</v>
      </c>
      <c r="D17" s="3" t="s">
        <v>139</v>
      </c>
      <c r="E17" s="3" t="s">
        <v>139</v>
      </c>
      <c r="F17" s="3" t="s">
        <v>139</v>
      </c>
      <c r="G17" s="3" t="s">
        <v>139</v>
      </c>
      <c r="H17" s="3" t="s">
        <v>139</v>
      </c>
      <c r="I17" s="3" t="s">
        <v>139</v>
      </c>
      <c r="J17" s="3" t="s">
        <v>139</v>
      </c>
      <c r="K17" s="3" t="s">
        <v>139</v>
      </c>
      <c r="L17" s="3" t="s">
        <v>139</v>
      </c>
      <c r="M17" s="3" t="s">
        <v>139</v>
      </c>
      <c r="N17" s="3" t="s">
        <v>139</v>
      </c>
      <c r="O17" s="3" t="s">
        <v>139</v>
      </c>
      <c r="P17" s="3" t="s">
        <v>139</v>
      </c>
      <c r="Q17" s="3" t="s">
        <v>139</v>
      </c>
      <c r="R17" s="3" t="s">
        <v>139</v>
      </c>
      <c r="S17" s="3" t="s">
        <v>139</v>
      </c>
      <c r="T17" s="3" t="s">
        <v>139</v>
      </c>
      <c r="U17" s="3" t="s">
        <v>139</v>
      </c>
      <c r="V17" s="3" t="s">
        <v>139</v>
      </c>
      <c r="W17" s="3" t="s">
        <v>139</v>
      </c>
      <c r="X17" s="3" t="s">
        <v>139</v>
      </c>
      <c r="Y17" s="3" t="s">
        <v>139</v>
      </c>
      <c r="Z17" s="3" t="s">
        <v>139</v>
      </c>
      <c r="AA17" s="3" t="s">
        <v>139</v>
      </c>
      <c r="AB17" s="3" t="s">
        <v>139</v>
      </c>
      <c r="AC17" s="3" t="s">
        <v>139</v>
      </c>
      <c r="AD17" s="3" t="s">
        <v>139</v>
      </c>
      <c r="AE17" s="3" t="s">
        <v>139</v>
      </c>
      <c r="AF17" s="3" t="s">
        <v>139</v>
      </c>
      <c r="AG17" s="3" t="s">
        <v>139</v>
      </c>
      <c r="AH17" s="3" t="s">
        <v>139</v>
      </c>
      <c r="AI17" s="3" t="s">
        <v>139</v>
      </c>
      <c r="AJ17" s="3" t="s">
        <v>139</v>
      </c>
      <c r="AK17" s="3" t="s">
        <v>139</v>
      </c>
      <c r="AL17" s="3" t="s">
        <v>139</v>
      </c>
      <c r="AM17" s="3" t="s">
        <v>139</v>
      </c>
      <c r="AN17" s="3" t="s">
        <v>139</v>
      </c>
      <c r="AO17" s="3" t="s">
        <v>139</v>
      </c>
    </row>
    <row r="18" spans="1:41" x14ac:dyDescent="0.25">
      <c r="A18" t="s">
        <v>118</v>
      </c>
      <c r="B18" s="3">
        <v>-2.27525511316773E-2</v>
      </c>
      <c r="C18" s="3">
        <v>-0.198583157884443</v>
      </c>
      <c r="D18" s="3">
        <v>-0.35755082340153499</v>
      </c>
      <c r="E18" s="3">
        <v>-0.115727512471569</v>
      </c>
      <c r="F18" s="3">
        <v>-0.12948309934455901</v>
      </c>
      <c r="G18" s="3">
        <v>-0.115727512471569</v>
      </c>
      <c r="H18" s="3">
        <v>0.12800409619661801</v>
      </c>
      <c r="I18" s="3" t="s">
        <v>139</v>
      </c>
      <c r="J18" s="3">
        <v>-0.12948309934455901</v>
      </c>
      <c r="K18" s="3">
        <v>-0.14400460822119601</v>
      </c>
      <c r="L18" s="3">
        <v>0.19047619047618999</v>
      </c>
      <c r="M18" s="3">
        <v>-7.4893086189409805E-2</v>
      </c>
      <c r="N18" s="3">
        <v>9.7009684960298499E-3</v>
      </c>
      <c r="O18" s="3" t="s">
        <v>139</v>
      </c>
      <c r="P18" s="3" t="s">
        <v>139</v>
      </c>
      <c r="Q18" s="3" t="s">
        <v>139</v>
      </c>
      <c r="R18" s="3">
        <v>1</v>
      </c>
      <c r="S18" s="3">
        <v>-9.3024519771403399E-2</v>
      </c>
      <c r="T18" s="3">
        <v>-4.5352746770221899E-2</v>
      </c>
      <c r="U18" s="3">
        <v>-0.10673684364506</v>
      </c>
      <c r="V18" s="3">
        <v>-4.6905758144347998E-2</v>
      </c>
      <c r="W18" s="3">
        <v>2.5628391481283E-2</v>
      </c>
      <c r="X18" s="3">
        <v>0.40001280061443301</v>
      </c>
      <c r="Y18" s="3">
        <v>-0.169030850945703</v>
      </c>
      <c r="Z18" s="3">
        <v>8.4245497872804706E-2</v>
      </c>
      <c r="AA18" s="3">
        <v>-0.18765010059457199</v>
      </c>
      <c r="AB18" s="3">
        <v>0.29560068495538899</v>
      </c>
      <c r="AC18" s="3">
        <v>-0.31585244857449801</v>
      </c>
      <c r="AD18" s="3">
        <v>0.18437315634322499</v>
      </c>
      <c r="AE18" s="3">
        <v>-0.11322404820791</v>
      </c>
      <c r="AF18" s="3">
        <v>-0.217094764027323</v>
      </c>
      <c r="AG18" s="3">
        <v>-3.4064404514319697E-2</v>
      </c>
      <c r="AH18" s="3">
        <v>-0.19925394867934201</v>
      </c>
      <c r="AI18" s="3">
        <v>2.7337702135638402E-2</v>
      </c>
      <c r="AJ18" s="3">
        <v>0.27238352102525598</v>
      </c>
      <c r="AK18" s="3">
        <v>0.156097635263616</v>
      </c>
      <c r="AL18" s="3">
        <v>0.15097234983044</v>
      </c>
      <c r="AM18" s="3">
        <v>9.1778676610091203E-2</v>
      </c>
      <c r="AN18" s="3">
        <v>4.286260849983E-2</v>
      </c>
      <c r="AO18" s="3">
        <v>2.2509917399355702E-3</v>
      </c>
    </row>
    <row r="19" spans="1:41" x14ac:dyDescent="0.25">
      <c r="A19" t="s">
        <v>119</v>
      </c>
      <c r="B19" s="3">
        <v>-0.34602998016606201</v>
      </c>
      <c r="C19" s="3">
        <v>7.9797144449579999E-2</v>
      </c>
      <c r="D19" s="3">
        <v>0.43686910321590799</v>
      </c>
      <c r="E19" s="3">
        <v>0.61317503730445999</v>
      </c>
      <c r="F19" s="3">
        <v>5.7857352419445798E-2</v>
      </c>
      <c r="G19" s="3">
        <v>0.24283004330691199</v>
      </c>
      <c r="H19" s="3">
        <v>-5.03947275267696E-2</v>
      </c>
      <c r="I19" s="3" t="s">
        <v>139</v>
      </c>
      <c r="J19" s="3">
        <v>0.235394384216942</v>
      </c>
      <c r="K19" s="3">
        <v>-0.14820266535823601</v>
      </c>
      <c r="L19" s="3">
        <v>-0.220705300787713</v>
      </c>
      <c r="M19" s="3">
        <v>-0.27105436134809702</v>
      </c>
      <c r="N19" s="3">
        <v>-0.333941883099582</v>
      </c>
      <c r="O19" s="3" t="s">
        <v>139</v>
      </c>
      <c r="P19" s="3" t="s">
        <v>139</v>
      </c>
      <c r="Q19" s="3" t="s">
        <v>139</v>
      </c>
      <c r="R19" s="3">
        <v>-9.3024519771403399E-2</v>
      </c>
      <c r="S19" s="3">
        <v>1</v>
      </c>
      <c r="T19" s="3">
        <v>0.80486953646362702</v>
      </c>
      <c r="U19" s="3">
        <v>-7.2372269023294106E-2</v>
      </c>
      <c r="V19" s="3">
        <v>-1.86132399919723E-2</v>
      </c>
      <c r="W19" s="3">
        <v>-0.20595169770284899</v>
      </c>
      <c r="X19" s="3">
        <v>-0.16361207899046601</v>
      </c>
      <c r="Y19" s="3">
        <v>-0.16473268038191999</v>
      </c>
      <c r="Z19" s="3">
        <v>0.38597537227282203</v>
      </c>
      <c r="AA19" s="3">
        <v>0.70424132663446404</v>
      </c>
      <c r="AB19" s="3">
        <v>-0.16416887786581699</v>
      </c>
      <c r="AC19" s="3">
        <v>0.169458881315733</v>
      </c>
      <c r="AD19" s="3">
        <v>-0.117842352131883</v>
      </c>
      <c r="AE19" s="3">
        <v>0.137692794262295</v>
      </c>
      <c r="AF19" s="3">
        <v>-0.151968985604337</v>
      </c>
      <c r="AG19" s="3">
        <v>-8.0221393069305105E-2</v>
      </c>
      <c r="AH19" s="3">
        <v>0.25722236749621602</v>
      </c>
      <c r="AI19" s="3">
        <v>0.50733538210169404</v>
      </c>
      <c r="AJ19" s="3">
        <v>0.26718752428752901</v>
      </c>
      <c r="AK19" s="3">
        <v>0.30096173242320001</v>
      </c>
      <c r="AL19" s="3">
        <v>0.345862760361833</v>
      </c>
      <c r="AM19" s="3">
        <v>-0.34783190670193798</v>
      </c>
      <c r="AN19" s="3">
        <v>-0.45352893772110903</v>
      </c>
      <c r="AO19" s="3">
        <v>-0.63652748007078297</v>
      </c>
    </row>
    <row r="20" spans="1:41" x14ac:dyDescent="0.25">
      <c r="A20" t="s">
        <v>244</v>
      </c>
      <c r="B20" s="3">
        <v>-0.44959782659418801</v>
      </c>
      <c r="C20" s="3">
        <v>0.127550407748655</v>
      </c>
      <c r="D20" s="3">
        <v>0.40952004433328298</v>
      </c>
      <c r="E20" s="3">
        <v>0.42543643217926402</v>
      </c>
      <c r="F20" s="3">
        <v>-0.121078319764321</v>
      </c>
      <c r="G20" s="3">
        <v>0.29136271964698202</v>
      </c>
      <c r="H20" s="3">
        <v>9.0570622523861097E-2</v>
      </c>
      <c r="I20" s="3" t="s">
        <v>139</v>
      </c>
      <c r="J20" s="3">
        <v>0.107571353969318</v>
      </c>
      <c r="K20" s="3">
        <v>-0.18850411095597899</v>
      </c>
      <c r="L20" s="3">
        <v>-0.35001808152320302</v>
      </c>
      <c r="M20" s="3">
        <v>-0.356641108241882</v>
      </c>
      <c r="N20" s="3">
        <v>-0.41480526250967598</v>
      </c>
      <c r="O20" s="3" t="s">
        <v>139</v>
      </c>
      <c r="P20" s="3" t="s">
        <v>139</v>
      </c>
      <c r="Q20" s="3" t="s">
        <v>139</v>
      </c>
      <c r="R20" s="3">
        <v>-4.5352746770221899E-2</v>
      </c>
      <c r="S20" s="3">
        <v>0.80486953646362702</v>
      </c>
      <c r="T20" s="3">
        <v>1</v>
      </c>
      <c r="U20" s="3">
        <v>2.5902843832648997E-4</v>
      </c>
      <c r="V20" s="3">
        <v>4.8694030890560201E-2</v>
      </c>
      <c r="W20" s="3">
        <v>-0.276182973607492</v>
      </c>
      <c r="X20" s="3">
        <v>-0.26342458677773201</v>
      </c>
      <c r="Y20" s="3">
        <v>-0.16465658813208001</v>
      </c>
      <c r="Z20" s="3">
        <v>0.63747504448231795</v>
      </c>
      <c r="AA20" s="3">
        <v>0.44405126732801597</v>
      </c>
      <c r="AB20" s="3">
        <v>3.7650186983825301E-2</v>
      </c>
      <c r="AC20" s="3">
        <v>-6.2073527878053897E-2</v>
      </c>
      <c r="AD20" s="3">
        <v>-7.1426358684064897E-2</v>
      </c>
      <c r="AE20" s="3">
        <v>0.176566956999231</v>
      </c>
      <c r="AF20" s="3">
        <v>-0.24303826310732801</v>
      </c>
      <c r="AG20" s="3">
        <v>8.8547746009781603E-2</v>
      </c>
      <c r="AH20" s="3">
        <v>6.7597316394812298E-2</v>
      </c>
      <c r="AI20" s="3">
        <v>0.69521869004327297</v>
      </c>
      <c r="AJ20" s="3">
        <v>0.46833603393748502</v>
      </c>
      <c r="AK20" s="3">
        <v>0.32401396717547598</v>
      </c>
      <c r="AL20" s="3">
        <v>0.41690959004329098</v>
      </c>
      <c r="AM20" s="3">
        <v>-0.49700868323283698</v>
      </c>
      <c r="AN20" s="3">
        <v>-0.52625771669648902</v>
      </c>
      <c r="AO20" s="3">
        <v>-0.61941884554688997</v>
      </c>
    </row>
    <row r="21" spans="1:41" x14ac:dyDescent="0.25">
      <c r="A21" t="s">
        <v>120</v>
      </c>
      <c r="B21" s="3">
        <v>0.192346266686692</v>
      </c>
      <c r="C21" s="3">
        <v>-0.218303685699065</v>
      </c>
      <c r="D21" s="3">
        <v>-0.177350792477697</v>
      </c>
      <c r="E21" s="3">
        <v>-4.35204265370591E-2</v>
      </c>
      <c r="F21" s="3">
        <v>-7.3671412231764901E-3</v>
      </c>
      <c r="G21" s="3">
        <v>-0.105078589356753</v>
      </c>
      <c r="H21" s="3">
        <v>7.7037151614284304E-4</v>
      </c>
      <c r="I21" s="3" t="s">
        <v>139</v>
      </c>
      <c r="J21" s="3">
        <v>-6.5206930550539902E-2</v>
      </c>
      <c r="K21" s="3">
        <v>0.70730978079826501</v>
      </c>
      <c r="L21" s="3">
        <v>-9.9034608751142506E-2</v>
      </c>
      <c r="M21" s="3">
        <v>0.34501053179667701</v>
      </c>
      <c r="N21" s="3">
        <v>0.13686201674909501</v>
      </c>
      <c r="O21" s="3" t="s">
        <v>139</v>
      </c>
      <c r="P21" s="3" t="s">
        <v>139</v>
      </c>
      <c r="Q21" s="3" t="s">
        <v>139</v>
      </c>
      <c r="R21" s="3">
        <v>-0.10673684364506</v>
      </c>
      <c r="S21" s="3">
        <v>-7.2372269023294106E-2</v>
      </c>
      <c r="T21" s="3">
        <v>2.5902843832648997E-4</v>
      </c>
      <c r="U21" s="3">
        <v>1</v>
      </c>
      <c r="V21" s="3">
        <v>0.88881149591946595</v>
      </c>
      <c r="W21" s="3">
        <v>-0.154743013173784</v>
      </c>
      <c r="X21" s="3">
        <v>-1.6369976691511499E-2</v>
      </c>
      <c r="Y21" s="3">
        <v>0.55849285841981999</v>
      </c>
      <c r="Z21" s="3">
        <v>-0.12484296289253</v>
      </c>
      <c r="AA21" s="3">
        <v>-1.3167045727810399E-2</v>
      </c>
      <c r="AB21" s="3">
        <v>-0.30707490383559899</v>
      </c>
      <c r="AC21" s="3">
        <v>-0.123394630845614</v>
      </c>
      <c r="AD21" s="3">
        <v>0.58472365391617098</v>
      </c>
      <c r="AE21" s="3">
        <v>-0.191461252823279</v>
      </c>
      <c r="AF21" s="3">
        <v>4.8253741996881802E-2</v>
      </c>
      <c r="AG21" s="3">
        <v>-0.245258204015814</v>
      </c>
      <c r="AH21" s="3">
        <v>0.209676628729079</v>
      </c>
      <c r="AI21" s="3">
        <v>-6.9238373201543801E-2</v>
      </c>
      <c r="AJ21" s="3">
        <v>-0.182611830541071</v>
      </c>
      <c r="AK21" s="3">
        <v>2.4594184521354898E-2</v>
      </c>
      <c r="AL21" s="3">
        <v>-4.5569834185892E-2</v>
      </c>
      <c r="AM21" s="3">
        <v>-0.25746151522521898</v>
      </c>
      <c r="AN21" s="3">
        <v>2.4456881587087601E-2</v>
      </c>
      <c r="AO21" s="3">
        <v>-6.1036809258951302E-2</v>
      </c>
    </row>
    <row r="22" spans="1:41" x14ac:dyDescent="0.25">
      <c r="A22" t="s">
        <v>245</v>
      </c>
      <c r="B22" s="3">
        <v>0.172891534496632</v>
      </c>
      <c r="C22" s="3">
        <v>-0.226564869225962</v>
      </c>
      <c r="D22" s="3">
        <v>-0.22323078804476901</v>
      </c>
      <c r="E22" s="3">
        <v>-5.9026580568491199E-3</v>
      </c>
      <c r="F22" s="3">
        <v>2.5084913779039399E-2</v>
      </c>
      <c r="G22" s="3">
        <v>-0.14454700907753701</v>
      </c>
      <c r="H22" s="3">
        <v>9.3734704005960304E-2</v>
      </c>
      <c r="I22" s="3" t="s">
        <v>139</v>
      </c>
      <c r="J22" s="3">
        <v>3.5159939066479101E-2</v>
      </c>
      <c r="K22" s="3">
        <v>0.58139995952170398</v>
      </c>
      <c r="L22" s="3">
        <v>-3.5768274833582601E-2</v>
      </c>
      <c r="M22" s="3">
        <v>0.21828127656858301</v>
      </c>
      <c r="N22" s="3">
        <v>-4.6975058563568803E-2</v>
      </c>
      <c r="O22" s="3" t="s">
        <v>139</v>
      </c>
      <c r="P22" s="3" t="s">
        <v>139</v>
      </c>
      <c r="Q22" s="3" t="s">
        <v>139</v>
      </c>
      <c r="R22" s="3">
        <v>-4.6905758144347998E-2</v>
      </c>
      <c r="S22" s="3">
        <v>-1.86132399919723E-2</v>
      </c>
      <c r="T22" s="3">
        <v>4.8694030890560201E-2</v>
      </c>
      <c r="U22" s="3">
        <v>0.88881149591946595</v>
      </c>
      <c r="V22" s="3">
        <v>1</v>
      </c>
      <c r="W22" s="3">
        <v>-0.20526099905200801</v>
      </c>
      <c r="X22" s="3">
        <v>7.2124543620517303E-2</v>
      </c>
      <c r="Y22" s="3">
        <v>0.39028379810170699</v>
      </c>
      <c r="Z22" s="3">
        <v>-3.4118817129483898E-2</v>
      </c>
      <c r="AA22" s="3">
        <v>7.6945318680592201E-3</v>
      </c>
      <c r="AB22" s="3">
        <v>-0.35808814851618498</v>
      </c>
      <c r="AC22" s="3">
        <v>3.3155433993737202E-2</v>
      </c>
      <c r="AD22" s="3">
        <v>0.42312231233551101</v>
      </c>
      <c r="AE22" s="3">
        <v>-0.303407328746222</v>
      </c>
      <c r="AF22" s="3">
        <v>-1.17976109221323E-3</v>
      </c>
      <c r="AG22" s="3">
        <v>-0.20977400327381199</v>
      </c>
      <c r="AH22" s="3">
        <v>0.177091044385494</v>
      </c>
      <c r="AI22" s="3">
        <v>0.18956749001975001</v>
      </c>
      <c r="AJ22" s="3">
        <v>-0.21725599692188699</v>
      </c>
      <c r="AK22" s="3">
        <v>2.0499341812084699E-2</v>
      </c>
      <c r="AL22" s="3">
        <v>5.9534819646189001E-2</v>
      </c>
      <c r="AM22" s="3">
        <v>-0.34087242619747099</v>
      </c>
      <c r="AN22" s="3">
        <v>0.146331800853162</v>
      </c>
      <c r="AO22" s="3">
        <v>-0.22485266606464099</v>
      </c>
    </row>
    <row r="23" spans="1:41" x14ac:dyDescent="0.25">
      <c r="A23" t="s">
        <v>121</v>
      </c>
      <c r="B23" s="3">
        <v>0.43653323850784198</v>
      </c>
      <c r="C23" s="3">
        <v>-0.30742063503501099</v>
      </c>
      <c r="D23" s="3">
        <v>-0.249269924476584</v>
      </c>
      <c r="E23" s="3">
        <v>-0.103806849817175</v>
      </c>
      <c r="F23" s="3">
        <v>0.46100838998025201</v>
      </c>
      <c r="G23" s="3">
        <v>-0.103806849817175</v>
      </c>
      <c r="H23" s="3">
        <v>0.16361688704067001</v>
      </c>
      <c r="I23" s="3" t="s">
        <v>139</v>
      </c>
      <c r="J23" s="3">
        <v>-8.5769002787023596E-2</v>
      </c>
      <c r="K23" s="3">
        <v>-0.12917122661105601</v>
      </c>
      <c r="L23" s="3">
        <v>0.46131104666309403</v>
      </c>
      <c r="M23" s="3">
        <v>0.74856183952042799</v>
      </c>
      <c r="N23" s="3">
        <v>0.42290299143690202</v>
      </c>
      <c r="O23" s="3" t="s">
        <v>139</v>
      </c>
      <c r="P23" s="3" t="s">
        <v>139</v>
      </c>
      <c r="Q23" s="3" t="s">
        <v>139</v>
      </c>
      <c r="R23" s="3">
        <v>2.5628391481283E-2</v>
      </c>
      <c r="S23" s="3">
        <v>-0.20595169770284899</v>
      </c>
      <c r="T23" s="3">
        <v>-0.276182973607492</v>
      </c>
      <c r="U23" s="3">
        <v>-0.154743013173784</v>
      </c>
      <c r="V23" s="3">
        <v>-0.20526099905200801</v>
      </c>
      <c r="W23" s="3">
        <v>1</v>
      </c>
      <c r="X23" s="3">
        <v>0.45640500069239598</v>
      </c>
      <c r="Y23" s="3">
        <v>0.106133726101046</v>
      </c>
      <c r="Z23" s="3">
        <v>-0.33659116713160703</v>
      </c>
      <c r="AA23" s="3">
        <v>-0.14384322036931499</v>
      </c>
      <c r="AB23" s="3">
        <v>-5.3445778398325899E-2</v>
      </c>
      <c r="AC23" s="3">
        <v>-1.96872656598618E-2</v>
      </c>
      <c r="AD23" s="3">
        <v>-0.10622951124001299</v>
      </c>
      <c r="AE23" s="3">
        <v>0.39757279720232003</v>
      </c>
      <c r="AF23" s="3">
        <v>6.1202240191846002E-2</v>
      </c>
      <c r="AG23" s="3">
        <v>2.7879056450847001E-2</v>
      </c>
      <c r="AH23" s="3">
        <v>-0.18462389405528601</v>
      </c>
      <c r="AI23" s="3">
        <v>-0.22965719176200999</v>
      </c>
      <c r="AJ23" s="3">
        <v>-0.16408253082847299</v>
      </c>
      <c r="AK23" s="3">
        <v>1.6791512356486699E-2</v>
      </c>
      <c r="AL23" s="3">
        <v>4.9661824476213499E-2</v>
      </c>
      <c r="AM23" s="3">
        <v>0.231126265206199</v>
      </c>
      <c r="AN23" s="3">
        <v>0.338086657413256</v>
      </c>
      <c r="AO23" s="3">
        <v>8.6454712009589804E-2</v>
      </c>
    </row>
    <row r="24" spans="1:41" x14ac:dyDescent="0.25">
      <c r="A24" t="s">
        <v>122</v>
      </c>
      <c r="B24" s="3">
        <v>0.41885398309781702</v>
      </c>
      <c r="C24" s="3">
        <v>-0.23031742297552801</v>
      </c>
      <c r="D24" s="3">
        <v>-0.48322810052751902</v>
      </c>
      <c r="E24" s="3">
        <v>-7.7771377104781894E-2</v>
      </c>
      <c r="F24" s="3">
        <v>0.25435278748579099</v>
      </c>
      <c r="G24" s="3">
        <v>-7.7771377104781894E-2</v>
      </c>
      <c r="H24" s="3">
        <v>0.26881720430107497</v>
      </c>
      <c r="I24" s="3" t="s">
        <v>139</v>
      </c>
      <c r="J24" s="3">
        <v>0.25435278748579099</v>
      </c>
      <c r="K24" s="3">
        <v>-9.6774193548387094E-2</v>
      </c>
      <c r="L24" s="3">
        <v>0.672021505032247</v>
      </c>
      <c r="M24" s="3">
        <v>0.31635851969867801</v>
      </c>
      <c r="N24" s="3">
        <v>6.5192594489724004E-3</v>
      </c>
      <c r="O24" s="3" t="s">
        <v>139</v>
      </c>
      <c r="P24" s="3" t="s">
        <v>139</v>
      </c>
      <c r="Q24" s="3" t="s">
        <v>139</v>
      </c>
      <c r="R24" s="3">
        <v>0.40001280061443301</v>
      </c>
      <c r="S24" s="3">
        <v>-0.16361207899046601</v>
      </c>
      <c r="T24" s="3">
        <v>-0.26342458677773201</v>
      </c>
      <c r="U24" s="3">
        <v>-1.6369976691511499E-2</v>
      </c>
      <c r="V24" s="3">
        <v>7.2124543620517303E-2</v>
      </c>
      <c r="W24" s="3">
        <v>0.45640500069239598</v>
      </c>
      <c r="X24" s="3">
        <v>1</v>
      </c>
      <c r="Y24" s="3">
        <v>-0.113592366849413</v>
      </c>
      <c r="Z24" s="3">
        <v>-0.13954924895672399</v>
      </c>
      <c r="AA24" s="3">
        <v>-7.9294724336402798E-3</v>
      </c>
      <c r="AB24" s="3">
        <v>-0.14211539947625601</v>
      </c>
      <c r="AC24" s="3">
        <v>-7.5021421228845503E-2</v>
      </c>
      <c r="AD24" s="3">
        <v>0.34426757376105299</v>
      </c>
      <c r="AE24" s="3">
        <v>6.4654183258586101E-2</v>
      </c>
      <c r="AF24" s="3">
        <v>-0.23338296175206899</v>
      </c>
      <c r="AG24" s="3">
        <v>-5.2617886282481603E-2</v>
      </c>
      <c r="AH24" s="3">
        <v>-0.24523314638983301</v>
      </c>
      <c r="AI24" s="3">
        <v>-0.18338688097178599</v>
      </c>
      <c r="AJ24" s="3">
        <v>-0.219264504826757</v>
      </c>
      <c r="AK24" s="3">
        <v>-0.12565617248750899</v>
      </c>
      <c r="AL24" s="3">
        <v>9.3784356924224696E-2</v>
      </c>
      <c r="AM24" s="3">
        <v>1.1807131236879801E-2</v>
      </c>
      <c r="AN24" s="3">
        <v>4.0486427799119901E-2</v>
      </c>
      <c r="AO24" s="3">
        <v>8.7242054469182706E-2</v>
      </c>
    </row>
    <row r="25" spans="1:41" x14ac:dyDescent="0.25">
      <c r="A25" t="s">
        <v>123</v>
      </c>
      <c r="B25" s="3">
        <v>0.34882977799281001</v>
      </c>
      <c r="C25" s="3">
        <v>-0.270343779091958</v>
      </c>
      <c r="D25" s="3">
        <v>-0.219206408799761</v>
      </c>
      <c r="E25" s="3">
        <v>-9.1287092917527707E-2</v>
      </c>
      <c r="F25" s="3">
        <v>0.36533850361304998</v>
      </c>
      <c r="G25" s="3">
        <v>-9.1287092917527707E-2</v>
      </c>
      <c r="H25" s="3">
        <v>-0.113592366849413</v>
      </c>
      <c r="I25" s="3" t="s">
        <v>139</v>
      </c>
      <c r="J25" s="3">
        <v>-0.23570226039551601</v>
      </c>
      <c r="K25" s="3">
        <v>0.85194275137059705</v>
      </c>
      <c r="L25" s="3">
        <v>-0.169030850945703</v>
      </c>
      <c r="M25" s="3">
        <v>0.65828058860438299</v>
      </c>
      <c r="N25" s="3">
        <v>0.13774008863003601</v>
      </c>
      <c r="O25" s="3" t="s">
        <v>139</v>
      </c>
      <c r="P25" s="3" t="s">
        <v>139</v>
      </c>
      <c r="Q25" s="3" t="s">
        <v>139</v>
      </c>
      <c r="R25" s="3">
        <v>-0.169030850945703</v>
      </c>
      <c r="S25" s="3">
        <v>-0.16473268038191999</v>
      </c>
      <c r="T25" s="3">
        <v>-0.16465658813208001</v>
      </c>
      <c r="U25" s="3">
        <v>0.55849285841981999</v>
      </c>
      <c r="V25" s="3">
        <v>0.39028379810170699</v>
      </c>
      <c r="W25" s="3">
        <v>0.106133726101046</v>
      </c>
      <c r="X25" s="3">
        <v>-0.113592366849413</v>
      </c>
      <c r="Y25" s="3">
        <v>1</v>
      </c>
      <c r="Z25" s="3">
        <v>-0.241188280126372</v>
      </c>
      <c r="AA25" s="3">
        <v>-1.7649313544271399E-2</v>
      </c>
      <c r="AB25" s="3">
        <v>-0.20404080529053301</v>
      </c>
      <c r="AC25" s="3">
        <v>-2.9482839016116098E-2</v>
      </c>
      <c r="AD25" s="3">
        <v>0.27453349465424298</v>
      </c>
      <c r="AE25" s="3">
        <v>0.22734064685938901</v>
      </c>
      <c r="AF25" s="3">
        <v>-6.56383523180495E-2</v>
      </c>
      <c r="AG25" s="3">
        <v>-0.11356754871311001</v>
      </c>
      <c r="AH25" s="3">
        <v>8.6241136319046494E-3</v>
      </c>
      <c r="AI25" s="3">
        <v>-0.257683159340169</v>
      </c>
      <c r="AJ25" s="3">
        <v>-0.11588089559053601</v>
      </c>
      <c r="AK25" s="3">
        <v>0.258257458170223</v>
      </c>
      <c r="AL25" s="3">
        <v>-6.5527209330169506E-2</v>
      </c>
      <c r="AM25" s="3">
        <v>0.14691642323875201</v>
      </c>
      <c r="AN25" s="3">
        <v>0.18528939566767599</v>
      </c>
      <c r="AO25" s="3">
        <v>0.17517467458213601</v>
      </c>
    </row>
    <row r="26" spans="1:41" x14ac:dyDescent="0.25">
      <c r="A26" t="s">
        <v>124</v>
      </c>
      <c r="B26" s="3">
        <v>-0.35823460312139799</v>
      </c>
      <c r="C26" s="3">
        <v>0.188711880841162</v>
      </c>
      <c r="D26" s="3">
        <v>0.239624834320357</v>
      </c>
      <c r="E26" s="3">
        <v>-3.8373997184565398E-2</v>
      </c>
      <c r="F26" s="3">
        <v>-0.29536459878930399</v>
      </c>
      <c r="G26" s="3">
        <v>0.54816612622827598</v>
      </c>
      <c r="H26" s="3">
        <v>-7.9891120346297903E-2</v>
      </c>
      <c r="I26" s="3" t="s">
        <v>139</v>
      </c>
      <c r="J26" s="3">
        <v>5.0305918094363897E-2</v>
      </c>
      <c r="K26" s="3">
        <v>-0.15965992040042701</v>
      </c>
      <c r="L26" s="3">
        <v>-0.13651684686757301</v>
      </c>
      <c r="M26" s="3">
        <v>-0.38871550541273397</v>
      </c>
      <c r="N26" s="3">
        <v>-0.43066335878397299</v>
      </c>
      <c r="O26" s="3" t="s">
        <v>139</v>
      </c>
      <c r="P26" s="3" t="s">
        <v>139</v>
      </c>
      <c r="Q26" s="3" t="s">
        <v>139</v>
      </c>
      <c r="R26" s="3">
        <v>8.4245497872804706E-2</v>
      </c>
      <c r="S26" s="3">
        <v>0.38597537227282203</v>
      </c>
      <c r="T26" s="3">
        <v>0.63747504448231795</v>
      </c>
      <c r="U26" s="3">
        <v>-0.12484296289253</v>
      </c>
      <c r="V26" s="3">
        <v>-3.4118817129483898E-2</v>
      </c>
      <c r="W26" s="3">
        <v>-0.33659116713160703</v>
      </c>
      <c r="X26" s="3">
        <v>-0.13954924895672399</v>
      </c>
      <c r="Y26" s="3">
        <v>-0.241188280126372</v>
      </c>
      <c r="Z26" s="3">
        <v>1</v>
      </c>
      <c r="AA26" s="3">
        <v>0.21258631168043099</v>
      </c>
      <c r="AB26" s="3">
        <v>0.10808959999574599</v>
      </c>
      <c r="AC26" s="3">
        <v>-0.188659651849026</v>
      </c>
      <c r="AD26" s="3">
        <v>-0.14405553861816101</v>
      </c>
      <c r="AE26" s="3">
        <v>-0.127876025086576</v>
      </c>
      <c r="AF26" s="3">
        <v>8.2531108096061193E-3</v>
      </c>
      <c r="AG26" s="3">
        <v>0.18558627765014199</v>
      </c>
      <c r="AH26" s="3">
        <v>2.7933244938140801E-2</v>
      </c>
      <c r="AI26" s="3">
        <v>0.50445000378886595</v>
      </c>
      <c r="AJ26" s="3">
        <v>0.52768483598374505</v>
      </c>
      <c r="AK26" s="3">
        <v>-2.2010329797904401E-2</v>
      </c>
      <c r="AL26" s="3">
        <v>0.26885493187746001</v>
      </c>
      <c r="AM26" s="3">
        <v>-0.477926170361059</v>
      </c>
      <c r="AN26" s="3">
        <v>-0.37789315903804399</v>
      </c>
      <c r="AO26" s="3">
        <v>-0.34732029090673</v>
      </c>
    </row>
    <row r="27" spans="1:41" x14ac:dyDescent="0.25">
      <c r="A27" t="s">
        <v>125</v>
      </c>
      <c r="B27" s="3">
        <v>-0.122903426096291</v>
      </c>
      <c r="C27" s="3">
        <v>0.110296110350636</v>
      </c>
      <c r="D27" s="3">
        <v>0.28378623746620801</v>
      </c>
      <c r="E27" s="3">
        <v>0.429176535469176</v>
      </c>
      <c r="F27" s="3">
        <v>3.3787923080585598E-2</v>
      </c>
      <c r="G27" s="3">
        <v>0.23470228458591499</v>
      </c>
      <c r="H27" s="3">
        <v>-0.12072467604215401</v>
      </c>
      <c r="I27" s="3" t="s">
        <v>139</v>
      </c>
      <c r="J27" s="3">
        <v>3.7482572360039698E-2</v>
      </c>
      <c r="K27" s="3">
        <v>6.5332830530561894E-2</v>
      </c>
      <c r="L27" s="3">
        <v>-0.15018548106792801</v>
      </c>
      <c r="M27" s="3">
        <v>-7.6521277502294496E-2</v>
      </c>
      <c r="N27" s="3">
        <v>-0.37575190923781299</v>
      </c>
      <c r="O27" s="3" t="s">
        <v>139</v>
      </c>
      <c r="P27" s="3" t="s">
        <v>139</v>
      </c>
      <c r="Q27" s="3" t="s">
        <v>139</v>
      </c>
      <c r="R27" s="3">
        <v>-0.18765010059457199</v>
      </c>
      <c r="S27" s="3">
        <v>0.70424132663446404</v>
      </c>
      <c r="T27" s="3">
        <v>0.44405126732801597</v>
      </c>
      <c r="U27" s="3">
        <v>-1.3167045727810399E-2</v>
      </c>
      <c r="V27" s="3">
        <v>7.6945318680592201E-3</v>
      </c>
      <c r="W27" s="3">
        <v>-0.14384322036931499</v>
      </c>
      <c r="X27" s="3">
        <v>-7.9294724336402798E-3</v>
      </c>
      <c r="Y27" s="3">
        <v>-1.7649313544271399E-2</v>
      </c>
      <c r="Z27" s="3">
        <v>0.21258631168043099</v>
      </c>
      <c r="AA27" s="3">
        <v>1</v>
      </c>
      <c r="AB27" s="3">
        <v>-0.291234263226747</v>
      </c>
      <c r="AC27" s="3">
        <v>0.327371011695684</v>
      </c>
      <c r="AD27" s="3">
        <v>-6.7436672709086404E-2</v>
      </c>
      <c r="AE27" s="3">
        <v>0.12970906207520699</v>
      </c>
      <c r="AF27" s="3">
        <v>-0.12111951342729101</v>
      </c>
      <c r="AG27" s="3">
        <v>-0.102121949086421</v>
      </c>
      <c r="AH27" s="3">
        <v>0.24781381383085599</v>
      </c>
      <c r="AI27" s="3">
        <v>0.239131114361611</v>
      </c>
      <c r="AJ27" s="3">
        <v>-4.4065974383160803E-2</v>
      </c>
      <c r="AK27" s="3">
        <v>6.4583274129199106E-2</v>
      </c>
      <c r="AL27" s="3">
        <v>7.8626597749790802E-3</v>
      </c>
      <c r="AM27" s="3">
        <v>-0.23596317084874599</v>
      </c>
      <c r="AN27" s="3">
        <v>-0.33476040918340499</v>
      </c>
      <c r="AO27" s="3">
        <v>-0.54028870376839</v>
      </c>
    </row>
    <row r="28" spans="1:41" x14ac:dyDescent="0.25">
      <c r="A28" t="s">
        <v>126</v>
      </c>
      <c r="B28" s="3">
        <v>-0.35114790232009402</v>
      </c>
      <c r="C28" s="3">
        <v>-5.5264637757947103E-3</v>
      </c>
      <c r="D28" s="3">
        <v>6.6095896710742605E-2</v>
      </c>
      <c r="E28" s="3">
        <v>-0.19170288177234199</v>
      </c>
      <c r="F28" s="3">
        <v>-0.194880313704136</v>
      </c>
      <c r="G28" s="3">
        <v>-0.119463954726135</v>
      </c>
      <c r="H28" s="3">
        <v>-4.9134461762703301E-2</v>
      </c>
      <c r="I28" s="3" t="s">
        <v>139</v>
      </c>
      <c r="J28" s="3">
        <v>-9.7489667781030298E-2</v>
      </c>
      <c r="K28" s="3">
        <v>-0.164952775945681</v>
      </c>
      <c r="L28" s="3">
        <v>-0.25318871578262903</v>
      </c>
      <c r="M28" s="3">
        <v>-0.155369632400428</v>
      </c>
      <c r="N28" s="3">
        <v>4.3841218107324699E-2</v>
      </c>
      <c r="O28" s="3" t="s">
        <v>139</v>
      </c>
      <c r="P28" s="3" t="s">
        <v>139</v>
      </c>
      <c r="Q28" s="3" t="s">
        <v>139</v>
      </c>
      <c r="R28" s="3">
        <v>0.29560068495538899</v>
      </c>
      <c r="S28" s="3">
        <v>-0.16416887786581699</v>
      </c>
      <c r="T28" s="3">
        <v>3.7650186983825301E-2</v>
      </c>
      <c r="U28" s="3">
        <v>-0.30707490383559899</v>
      </c>
      <c r="V28" s="3">
        <v>-0.35808814851618498</v>
      </c>
      <c r="W28" s="3">
        <v>-5.3445778398325899E-2</v>
      </c>
      <c r="X28" s="3">
        <v>-0.14211539947625601</v>
      </c>
      <c r="Y28" s="3">
        <v>-0.20404080529053301</v>
      </c>
      <c r="Z28" s="3">
        <v>0.10808959999574599</v>
      </c>
      <c r="AA28" s="3">
        <v>-0.291234263226747</v>
      </c>
      <c r="AB28" s="3">
        <v>1</v>
      </c>
      <c r="AC28" s="3">
        <v>-0.65859413877644202</v>
      </c>
      <c r="AD28" s="3">
        <v>-0.21794291879348701</v>
      </c>
      <c r="AE28" s="3">
        <v>-0.186170628333858</v>
      </c>
      <c r="AF28" s="3">
        <v>-0.13818064657836901</v>
      </c>
      <c r="AG28" s="3">
        <v>0.44559275923803798</v>
      </c>
      <c r="AH28" s="3">
        <v>-0.48097484667574503</v>
      </c>
      <c r="AI28" s="3">
        <v>0.26553965369082</v>
      </c>
      <c r="AJ28" s="3">
        <v>0.41153668877111299</v>
      </c>
      <c r="AK28" s="3">
        <v>-3.85484977172331E-2</v>
      </c>
      <c r="AL28" s="3">
        <v>0.19681053513666699</v>
      </c>
      <c r="AM28" s="3">
        <v>0.14903914720019401</v>
      </c>
      <c r="AN28" s="3">
        <v>0.102728484126304</v>
      </c>
      <c r="AO28" s="3">
        <v>0.120113662269655</v>
      </c>
    </row>
    <row r="29" spans="1:41" x14ac:dyDescent="0.25">
      <c r="A29" t="s">
        <v>127</v>
      </c>
      <c r="B29" s="3">
        <v>-3.17256919772195E-2</v>
      </c>
      <c r="C29" s="3">
        <v>0.24667130050983899</v>
      </c>
      <c r="D29" s="3">
        <v>0.333604329836522</v>
      </c>
      <c r="E29" s="3">
        <v>0.24971392644269899</v>
      </c>
      <c r="F29" s="3">
        <v>3.0634067110527598E-2</v>
      </c>
      <c r="G29" s="3">
        <v>6.6781413520733399E-2</v>
      </c>
      <c r="H29" s="3">
        <v>3.7931742980857899E-2</v>
      </c>
      <c r="I29" s="3" t="s">
        <v>139</v>
      </c>
      <c r="J29" s="3">
        <v>0.16295510613453701</v>
      </c>
      <c r="K29" s="3">
        <v>-8.6048475454316001E-2</v>
      </c>
      <c r="L29" s="3">
        <v>3.5502575973568998E-2</v>
      </c>
      <c r="M29" s="3">
        <v>-7.4194620352185103E-2</v>
      </c>
      <c r="N29" s="3">
        <v>-0.12623687945776599</v>
      </c>
      <c r="O29" s="3" t="s">
        <v>139</v>
      </c>
      <c r="P29" s="3" t="s">
        <v>139</v>
      </c>
      <c r="Q29" s="3" t="s">
        <v>139</v>
      </c>
      <c r="R29" s="3">
        <v>-0.31585244857449801</v>
      </c>
      <c r="S29" s="3">
        <v>0.169458881315733</v>
      </c>
      <c r="T29" s="3">
        <v>-6.2073527878053897E-2</v>
      </c>
      <c r="U29" s="3">
        <v>-0.123394630845614</v>
      </c>
      <c r="V29" s="3">
        <v>3.3155433993737202E-2</v>
      </c>
      <c r="W29" s="3">
        <v>-1.96872656598618E-2</v>
      </c>
      <c r="X29" s="3">
        <v>-7.5021421228845503E-2</v>
      </c>
      <c r="Y29" s="3">
        <v>-2.9482839016116098E-2</v>
      </c>
      <c r="Z29" s="3">
        <v>-0.188659651849026</v>
      </c>
      <c r="AA29" s="3">
        <v>0.327371011695684</v>
      </c>
      <c r="AB29" s="3">
        <v>-0.65859413877644202</v>
      </c>
      <c r="AC29" s="3">
        <v>1</v>
      </c>
      <c r="AD29" s="3">
        <v>-0.40447420101888298</v>
      </c>
      <c r="AE29" s="3">
        <v>0.270467898467663</v>
      </c>
      <c r="AF29" s="3">
        <v>-9.9353701202354094E-2</v>
      </c>
      <c r="AG29" s="3">
        <v>-0.286573704574829</v>
      </c>
      <c r="AH29" s="3">
        <v>0.34077066994723298</v>
      </c>
      <c r="AI29" s="3">
        <v>-7.2018571782314106E-2</v>
      </c>
      <c r="AJ29" s="3">
        <v>-0.38620174561567</v>
      </c>
      <c r="AK29" s="3">
        <v>4.7272056476220702E-2</v>
      </c>
      <c r="AL29" s="3">
        <v>-4.7534912078902702E-2</v>
      </c>
      <c r="AM29" s="3">
        <v>8.5123058035316904E-2</v>
      </c>
      <c r="AN29" s="3">
        <v>-1.2243687560191299E-2</v>
      </c>
      <c r="AO29" s="3">
        <v>-0.13775565680701901</v>
      </c>
    </row>
    <row r="30" spans="1:41" x14ac:dyDescent="0.25">
      <c r="A30" t="s">
        <v>128</v>
      </c>
      <c r="B30" s="3">
        <v>0.396297785115511</v>
      </c>
      <c r="C30" s="3">
        <v>-0.14030738031871601</v>
      </c>
      <c r="D30" s="3">
        <v>-0.50627762437738499</v>
      </c>
      <c r="E30" s="3">
        <v>-7.7835990975316502E-2</v>
      </c>
      <c r="F30" s="3">
        <v>9.2062915296713801E-2</v>
      </c>
      <c r="G30" s="3">
        <v>-7.4964657400594603E-2</v>
      </c>
      <c r="H30" s="3">
        <v>-5.6341442212712901E-2</v>
      </c>
      <c r="I30" s="3" t="s">
        <v>139</v>
      </c>
      <c r="J30" s="3">
        <v>8.4887219541737197E-2</v>
      </c>
      <c r="K30" s="3">
        <v>0.34397747248209398</v>
      </c>
      <c r="L30" s="3">
        <v>0.18437315634322499</v>
      </c>
      <c r="M30" s="3">
        <v>0.141869117666786</v>
      </c>
      <c r="N30" s="3">
        <v>6.9875681056452102E-2</v>
      </c>
      <c r="O30" s="3" t="s">
        <v>139</v>
      </c>
      <c r="P30" s="3" t="s">
        <v>139</v>
      </c>
      <c r="Q30" s="3" t="s">
        <v>139</v>
      </c>
      <c r="R30" s="3">
        <v>0.18437315634322499</v>
      </c>
      <c r="S30" s="3">
        <v>-0.117842352131883</v>
      </c>
      <c r="T30" s="3">
        <v>-7.1426358684064897E-2</v>
      </c>
      <c r="U30" s="3">
        <v>0.58472365391617098</v>
      </c>
      <c r="V30" s="3">
        <v>0.42312231233551101</v>
      </c>
      <c r="W30" s="3">
        <v>-0.10622951124001299</v>
      </c>
      <c r="X30" s="3">
        <v>0.34426757376105299</v>
      </c>
      <c r="Y30" s="3">
        <v>0.27453349465424298</v>
      </c>
      <c r="Z30" s="3">
        <v>-0.14405553861816101</v>
      </c>
      <c r="AA30" s="3">
        <v>-6.7436672709086404E-2</v>
      </c>
      <c r="AB30" s="3">
        <v>-0.21794291879348701</v>
      </c>
      <c r="AC30" s="3">
        <v>-0.40447420101888298</v>
      </c>
      <c r="AD30" s="3">
        <v>1</v>
      </c>
      <c r="AE30" s="3">
        <v>-0.10889608357594401</v>
      </c>
      <c r="AF30" s="3">
        <v>-7.2565413037468302E-2</v>
      </c>
      <c r="AG30" s="3">
        <v>-0.25517215824869199</v>
      </c>
      <c r="AH30" s="3">
        <v>7.4636609136716006E-2</v>
      </c>
      <c r="AI30" s="3">
        <v>-0.27760199833466598</v>
      </c>
      <c r="AJ30" s="3">
        <v>-0.16899504412810601</v>
      </c>
      <c r="AK30" s="3">
        <v>-0.121767148222074</v>
      </c>
      <c r="AL30" s="3">
        <v>-0.15628971746325601</v>
      </c>
      <c r="AM30" s="3">
        <v>-0.27079479385300698</v>
      </c>
      <c r="AN30" s="3">
        <v>-0.115685458672556</v>
      </c>
      <c r="AO30" s="3">
        <v>4.5065312409686399E-2</v>
      </c>
    </row>
    <row r="31" spans="1:41" x14ac:dyDescent="0.25">
      <c r="A31" t="s">
        <v>129</v>
      </c>
      <c r="B31" s="3">
        <v>1.0862945588493701E-2</v>
      </c>
      <c r="C31" s="3">
        <v>0.16784424636096301</v>
      </c>
      <c r="D31" s="3">
        <v>0.17134498661581299</v>
      </c>
      <c r="E31" s="3">
        <v>0.13482682529795301</v>
      </c>
      <c r="F31" s="3">
        <v>0.26925338471210197</v>
      </c>
      <c r="G31" s="3">
        <v>0.14278685991093201</v>
      </c>
      <c r="H31" s="3">
        <v>4.6180058574049498E-2</v>
      </c>
      <c r="I31" s="3" t="s">
        <v>139</v>
      </c>
      <c r="J31" s="3">
        <v>0.218983015895409</v>
      </c>
      <c r="K31" s="3">
        <v>-0.170133299401936</v>
      </c>
      <c r="L31" s="3">
        <v>-3.1644965101567703E-2</v>
      </c>
      <c r="M31" s="3">
        <v>0.21850438024680299</v>
      </c>
      <c r="N31" s="3">
        <v>0.24654789250522599</v>
      </c>
      <c r="O31" s="3" t="s">
        <v>139</v>
      </c>
      <c r="P31" s="3" t="s">
        <v>139</v>
      </c>
      <c r="Q31" s="3" t="s">
        <v>139</v>
      </c>
      <c r="R31" s="3">
        <v>-0.11322404820791</v>
      </c>
      <c r="S31" s="3">
        <v>0.137692794262295</v>
      </c>
      <c r="T31" s="3">
        <v>0.176566956999231</v>
      </c>
      <c r="U31" s="3">
        <v>-0.191461252823279</v>
      </c>
      <c r="V31" s="3">
        <v>-0.303407328746222</v>
      </c>
      <c r="W31" s="3">
        <v>0.39757279720232003</v>
      </c>
      <c r="X31" s="3">
        <v>6.4654183258586101E-2</v>
      </c>
      <c r="Y31" s="3">
        <v>0.22734064685938901</v>
      </c>
      <c r="Z31" s="3">
        <v>-0.127876025086576</v>
      </c>
      <c r="AA31" s="3">
        <v>0.12970906207520699</v>
      </c>
      <c r="AB31" s="3">
        <v>-0.186170628333858</v>
      </c>
      <c r="AC31" s="3">
        <v>0.270467898467663</v>
      </c>
      <c r="AD31" s="3">
        <v>-0.10889608357594401</v>
      </c>
      <c r="AE31" s="3">
        <v>1</v>
      </c>
      <c r="AF31" s="3">
        <v>-0.46872492199516103</v>
      </c>
      <c r="AG31" s="3">
        <v>0.13496339783188499</v>
      </c>
      <c r="AH31" s="3">
        <v>-0.20551981919002901</v>
      </c>
      <c r="AI31" s="3">
        <v>-0.24293205026360201</v>
      </c>
      <c r="AJ31" s="3">
        <v>5.8289272480938903E-2</v>
      </c>
      <c r="AK31" s="3">
        <v>0.22593483496136099</v>
      </c>
      <c r="AL31" s="3">
        <v>8.3854173897291606E-2</v>
      </c>
      <c r="AM31" s="3">
        <v>6.4421224103324695E-2</v>
      </c>
      <c r="AN31" s="3">
        <v>-0.26019694483230998</v>
      </c>
      <c r="AO31" s="3">
        <v>-7.6404470620409295E-2</v>
      </c>
    </row>
    <row r="32" spans="1:41" x14ac:dyDescent="0.25">
      <c r="A32" t="s">
        <v>130</v>
      </c>
      <c r="B32" s="3">
        <v>0.25336714221719098</v>
      </c>
      <c r="C32" s="3">
        <v>-9.1268327400529495E-2</v>
      </c>
      <c r="D32" s="3">
        <v>8.06186125068779E-3</v>
      </c>
      <c r="E32" s="3">
        <v>-0.15925254537420599</v>
      </c>
      <c r="F32" s="3">
        <v>-0.136438363089395</v>
      </c>
      <c r="G32" s="3">
        <v>9.8800183096324004E-2</v>
      </c>
      <c r="H32" s="3">
        <v>2.1314289143612601E-2</v>
      </c>
      <c r="I32" s="3" t="s">
        <v>139</v>
      </c>
      <c r="J32" s="3">
        <v>-0.43202700895836099</v>
      </c>
      <c r="K32" s="3">
        <v>3.5831578747004197E-2</v>
      </c>
      <c r="L32" s="3">
        <v>-2.14207883344994E-2</v>
      </c>
      <c r="M32" s="3">
        <v>7.5242021648686194E-2</v>
      </c>
      <c r="N32" s="3">
        <v>-4.6639778461333201E-2</v>
      </c>
      <c r="O32" s="3" t="s">
        <v>139</v>
      </c>
      <c r="P32" s="3" t="s">
        <v>139</v>
      </c>
      <c r="Q32" s="3" t="s">
        <v>139</v>
      </c>
      <c r="R32" s="3">
        <v>-0.217094764027323</v>
      </c>
      <c r="S32" s="3">
        <v>-0.151968985604337</v>
      </c>
      <c r="T32" s="3">
        <v>-0.24303826310732801</v>
      </c>
      <c r="U32" s="3">
        <v>4.8253741996881802E-2</v>
      </c>
      <c r="V32" s="3">
        <v>-1.17976109221323E-3</v>
      </c>
      <c r="W32" s="3">
        <v>6.1202240191846002E-2</v>
      </c>
      <c r="X32" s="3">
        <v>-0.23338296175206899</v>
      </c>
      <c r="Y32" s="3">
        <v>-6.56383523180495E-2</v>
      </c>
      <c r="Z32" s="3">
        <v>8.2531108096061193E-3</v>
      </c>
      <c r="AA32" s="3">
        <v>-0.12111951342729101</v>
      </c>
      <c r="AB32" s="3">
        <v>-0.13818064657836901</v>
      </c>
      <c r="AC32" s="3">
        <v>-9.9353701202354094E-2</v>
      </c>
      <c r="AD32" s="3">
        <v>-7.2565413037468302E-2</v>
      </c>
      <c r="AE32" s="3">
        <v>-0.46872492199516103</v>
      </c>
      <c r="AF32" s="3">
        <v>1</v>
      </c>
      <c r="AG32" s="3">
        <v>-0.13654360584004199</v>
      </c>
      <c r="AH32" s="3">
        <v>0.29665246199765699</v>
      </c>
      <c r="AI32" s="3">
        <v>-0.123725615565763</v>
      </c>
      <c r="AJ32" s="3">
        <v>-3.4294202095274E-2</v>
      </c>
      <c r="AK32" s="3">
        <v>-7.8856348640004903E-2</v>
      </c>
      <c r="AL32" s="3">
        <v>-0.352610608202366</v>
      </c>
      <c r="AM32" s="3">
        <v>0.13918411533435901</v>
      </c>
      <c r="AN32" s="3">
        <v>9.0323957700605598E-2</v>
      </c>
      <c r="AO32" s="3">
        <v>0.27430747875542999</v>
      </c>
    </row>
    <row r="33" spans="1:41" x14ac:dyDescent="0.25">
      <c r="A33" t="s">
        <v>131</v>
      </c>
      <c r="B33" s="3">
        <v>-0.25395045105323399</v>
      </c>
      <c r="C33" s="3">
        <v>5.2698968399893603E-2</v>
      </c>
      <c r="D33" s="3">
        <v>9.4989517344768598E-2</v>
      </c>
      <c r="E33" s="3">
        <v>-3.87950454678384E-2</v>
      </c>
      <c r="F33" s="3">
        <v>6.1941011347039204E-3</v>
      </c>
      <c r="G33" s="3">
        <v>-0.14084470483523601</v>
      </c>
      <c r="H33" s="3">
        <v>4.0230584820202898E-2</v>
      </c>
      <c r="I33" s="3" t="s">
        <v>139</v>
      </c>
      <c r="J33" s="3">
        <v>-0.10749855685882299</v>
      </c>
      <c r="K33" s="3">
        <v>-0.279029161974086</v>
      </c>
      <c r="L33" s="3">
        <v>-0.21956860124805799</v>
      </c>
      <c r="M33" s="3">
        <v>-0.16385316005374601</v>
      </c>
      <c r="N33" s="3">
        <v>0.15249379926548801</v>
      </c>
      <c r="O33" s="3" t="s">
        <v>139</v>
      </c>
      <c r="P33" s="3" t="s">
        <v>139</v>
      </c>
      <c r="Q33" s="3" t="s">
        <v>139</v>
      </c>
      <c r="R33" s="3">
        <v>-3.4064404514319697E-2</v>
      </c>
      <c r="S33" s="3">
        <v>-8.0221393069305105E-2</v>
      </c>
      <c r="T33" s="3">
        <v>8.8547746009781603E-2</v>
      </c>
      <c r="U33" s="3">
        <v>-0.245258204015814</v>
      </c>
      <c r="V33" s="3">
        <v>-0.20977400327381199</v>
      </c>
      <c r="W33" s="3">
        <v>2.7879056450847001E-2</v>
      </c>
      <c r="X33" s="3">
        <v>-5.2617886282481603E-2</v>
      </c>
      <c r="Y33" s="3">
        <v>-0.11356754871311001</v>
      </c>
      <c r="Z33" s="3">
        <v>0.18558627765014199</v>
      </c>
      <c r="AA33" s="3">
        <v>-0.102121949086421</v>
      </c>
      <c r="AB33" s="3">
        <v>0.44559275923803798</v>
      </c>
      <c r="AC33" s="3">
        <v>-0.286573704574829</v>
      </c>
      <c r="AD33" s="3">
        <v>-0.25517215824869199</v>
      </c>
      <c r="AE33" s="3">
        <v>0.13496339783188499</v>
      </c>
      <c r="AF33" s="3">
        <v>-0.13654360584004199</v>
      </c>
      <c r="AG33" s="3">
        <v>1</v>
      </c>
      <c r="AH33" s="3">
        <v>-0.56078360524675996</v>
      </c>
      <c r="AI33" s="3">
        <v>0.23507365969411201</v>
      </c>
      <c r="AJ33" s="3">
        <v>0.20873279962759</v>
      </c>
      <c r="AK33" s="3">
        <v>-8.3320405716305307E-2</v>
      </c>
      <c r="AL33" s="3">
        <v>0.13080861549485101</v>
      </c>
      <c r="AM33" s="3">
        <v>7.3560272249410294E-2</v>
      </c>
      <c r="AN33" s="3">
        <v>-0.223499556875214</v>
      </c>
      <c r="AO33" s="3">
        <v>-0.193409772465127</v>
      </c>
    </row>
    <row r="34" spans="1:41" x14ac:dyDescent="0.25">
      <c r="A34" t="s">
        <v>132</v>
      </c>
      <c r="B34" s="3">
        <v>-0.15486343625465501</v>
      </c>
      <c r="C34" s="3">
        <v>-1.8420122272768499E-2</v>
      </c>
      <c r="D34" s="3">
        <v>0.15173715593388801</v>
      </c>
      <c r="E34" s="3">
        <v>0.19301926835290101</v>
      </c>
      <c r="F34" s="3">
        <v>-0.14736110693903501</v>
      </c>
      <c r="G34" s="3">
        <v>0.20643067780331101</v>
      </c>
      <c r="H34" s="3">
        <v>-0.14063351145299699</v>
      </c>
      <c r="I34" s="3" t="s">
        <v>139</v>
      </c>
      <c r="J34" s="3">
        <v>-0.11691878836107999</v>
      </c>
      <c r="K34" s="3">
        <v>8.5527861541171896E-2</v>
      </c>
      <c r="L34" s="3">
        <v>-4.0546542799348301E-2</v>
      </c>
      <c r="M34" s="3">
        <v>-9.7093598386244498E-2</v>
      </c>
      <c r="N34" s="3">
        <v>-2.33177213507446E-2</v>
      </c>
      <c r="O34" s="3" t="s">
        <v>139</v>
      </c>
      <c r="P34" s="3" t="s">
        <v>139</v>
      </c>
      <c r="Q34" s="3" t="s">
        <v>139</v>
      </c>
      <c r="R34" s="3">
        <v>-0.19925394867934201</v>
      </c>
      <c r="S34" s="3">
        <v>0.25722236749621602</v>
      </c>
      <c r="T34" s="3">
        <v>6.7597316394812298E-2</v>
      </c>
      <c r="U34" s="3">
        <v>0.209676628729079</v>
      </c>
      <c r="V34" s="3">
        <v>0.177091044385494</v>
      </c>
      <c r="W34" s="3">
        <v>-0.18462389405528601</v>
      </c>
      <c r="X34" s="3">
        <v>-0.24523314638983301</v>
      </c>
      <c r="Y34" s="3">
        <v>8.6241136319046494E-3</v>
      </c>
      <c r="Z34" s="3">
        <v>2.7933244938140801E-2</v>
      </c>
      <c r="AA34" s="3">
        <v>0.24781381383085599</v>
      </c>
      <c r="AB34" s="3">
        <v>-0.48097484667574503</v>
      </c>
      <c r="AC34" s="3">
        <v>0.34077066994723298</v>
      </c>
      <c r="AD34" s="3">
        <v>7.4636609136716006E-2</v>
      </c>
      <c r="AE34" s="3">
        <v>-0.20551981919002901</v>
      </c>
      <c r="AF34" s="3">
        <v>0.29665246199765699</v>
      </c>
      <c r="AG34" s="3">
        <v>-0.56078360524675996</v>
      </c>
      <c r="AH34" s="3">
        <v>1</v>
      </c>
      <c r="AI34" s="3">
        <v>-6.9433492938616406E-2</v>
      </c>
      <c r="AJ34" s="3">
        <v>2.2889669781808199E-2</v>
      </c>
      <c r="AK34" s="3">
        <v>0.113021539622935</v>
      </c>
      <c r="AL34" s="3">
        <v>-0.25009008964138302</v>
      </c>
      <c r="AM34" s="3">
        <v>-0.243183648582044</v>
      </c>
      <c r="AN34" s="3">
        <v>-4.8345448818836302E-4</v>
      </c>
      <c r="AO34" s="3">
        <v>-0.177013979352733</v>
      </c>
    </row>
    <row r="35" spans="1:41" x14ac:dyDescent="0.25">
      <c r="A35" t="s">
        <v>133</v>
      </c>
      <c r="B35" s="3">
        <v>-0.35505509490012199</v>
      </c>
      <c r="C35" s="3">
        <v>3.0531796305530899E-2</v>
      </c>
      <c r="D35" s="3">
        <v>0.26686117344516502</v>
      </c>
      <c r="E35" s="3">
        <v>0.25777480306144102</v>
      </c>
      <c r="F35" s="3">
        <v>-5.1895525185724503E-2</v>
      </c>
      <c r="G35" s="3">
        <v>8.4171364264960302E-2</v>
      </c>
      <c r="H35" s="3">
        <v>0.24888219560456701</v>
      </c>
      <c r="I35" s="3" t="s">
        <v>139</v>
      </c>
      <c r="J35" s="3">
        <v>7.4292541318510902E-2</v>
      </c>
      <c r="K35" s="3">
        <v>-0.15456894253336301</v>
      </c>
      <c r="L35" s="3">
        <v>-0.251897398249811</v>
      </c>
      <c r="M35" s="3">
        <v>-0.29583299096780202</v>
      </c>
      <c r="N35" s="3">
        <v>-0.43349784815083803</v>
      </c>
      <c r="O35" s="3" t="s">
        <v>139</v>
      </c>
      <c r="P35" s="3" t="s">
        <v>139</v>
      </c>
      <c r="Q35" s="3" t="s">
        <v>139</v>
      </c>
      <c r="R35" s="3">
        <v>2.7337702135638402E-2</v>
      </c>
      <c r="S35" s="3">
        <v>0.50733538210169404</v>
      </c>
      <c r="T35" s="3">
        <v>0.69521869004327297</v>
      </c>
      <c r="U35" s="3">
        <v>-6.9238373201543801E-2</v>
      </c>
      <c r="V35" s="3">
        <v>0.18956749001975001</v>
      </c>
      <c r="W35" s="3">
        <v>-0.22965719176200999</v>
      </c>
      <c r="X35" s="3">
        <v>-0.18338688097178599</v>
      </c>
      <c r="Y35" s="3">
        <v>-0.257683159340169</v>
      </c>
      <c r="Z35" s="3">
        <v>0.50445000378886595</v>
      </c>
      <c r="AA35" s="3">
        <v>0.239131114361611</v>
      </c>
      <c r="AB35" s="3">
        <v>0.26553965369082</v>
      </c>
      <c r="AC35" s="3">
        <v>-7.2018571782314106E-2</v>
      </c>
      <c r="AD35" s="3">
        <v>-0.27760199833466598</v>
      </c>
      <c r="AE35" s="3">
        <v>-0.24293205026360201</v>
      </c>
      <c r="AF35" s="3">
        <v>-0.123725615565763</v>
      </c>
      <c r="AG35" s="3">
        <v>0.23507365969411201</v>
      </c>
      <c r="AH35" s="3">
        <v>-6.9433492938616406E-2</v>
      </c>
      <c r="AI35" s="3">
        <v>1</v>
      </c>
      <c r="AJ35" s="3">
        <v>0.29296027372115901</v>
      </c>
      <c r="AK35" s="3">
        <v>0.222207044920749</v>
      </c>
      <c r="AL35" s="3">
        <v>0.34900473123068598</v>
      </c>
      <c r="AM35" s="3">
        <v>-0.42827796535158302</v>
      </c>
      <c r="AN35" s="3">
        <v>-6.7488477022996193E-2</v>
      </c>
      <c r="AO35" s="3">
        <v>-0.56710220555219604</v>
      </c>
    </row>
    <row r="36" spans="1:41" x14ac:dyDescent="0.25">
      <c r="A36" t="s">
        <v>134</v>
      </c>
      <c r="B36" s="3">
        <v>-0.51979631980287599</v>
      </c>
      <c r="C36" s="3">
        <v>4.1944397383693502E-2</v>
      </c>
      <c r="D36" s="3">
        <v>0.16015730637698999</v>
      </c>
      <c r="E36" s="3">
        <v>-0.176117488419087</v>
      </c>
      <c r="F36" s="3">
        <v>-0.35661451603023397</v>
      </c>
      <c r="G36" s="3">
        <v>0.40507022336389897</v>
      </c>
      <c r="H36" s="3">
        <v>0.10232343558581999</v>
      </c>
      <c r="I36" s="3" t="s">
        <v>139</v>
      </c>
      <c r="J36" s="3">
        <v>-5.48637716969591E-2</v>
      </c>
      <c r="K36" s="3">
        <v>-0.219264504826757</v>
      </c>
      <c r="L36" s="3">
        <v>-0.326860225230307</v>
      </c>
      <c r="M36" s="3">
        <v>-0.284368395950367</v>
      </c>
      <c r="N36" s="3">
        <v>-9.8058067569091995E-2</v>
      </c>
      <c r="O36" s="3" t="s">
        <v>139</v>
      </c>
      <c r="P36" s="3" t="s">
        <v>139</v>
      </c>
      <c r="Q36" s="3" t="s">
        <v>139</v>
      </c>
      <c r="R36" s="3">
        <v>0.27238352102525598</v>
      </c>
      <c r="S36" s="3">
        <v>0.26718752428752901</v>
      </c>
      <c r="T36" s="3">
        <v>0.46833603393748502</v>
      </c>
      <c r="U36" s="3">
        <v>-0.182611830541071</v>
      </c>
      <c r="V36" s="3">
        <v>-0.21725599692188699</v>
      </c>
      <c r="W36" s="3">
        <v>-0.16408253082847299</v>
      </c>
      <c r="X36" s="3">
        <v>-0.219264504826757</v>
      </c>
      <c r="Y36" s="3">
        <v>-0.11588089559053601</v>
      </c>
      <c r="Z36" s="3">
        <v>0.52768483598374505</v>
      </c>
      <c r="AA36" s="3">
        <v>-4.4065974383160803E-2</v>
      </c>
      <c r="AB36" s="3">
        <v>0.41153668877111299</v>
      </c>
      <c r="AC36" s="3">
        <v>-0.38620174561567</v>
      </c>
      <c r="AD36" s="3">
        <v>-0.16899504412810601</v>
      </c>
      <c r="AE36" s="3">
        <v>5.8289272480938903E-2</v>
      </c>
      <c r="AF36" s="3">
        <v>-3.4294202095274E-2</v>
      </c>
      <c r="AG36" s="3">
        <v>0.20873279962759</v>
      </c>
      <c r="AH36" s="3">
        <v>2.2889669781808199E-2</v>
      </c>
      <c r="AI36" s="3">
        <v>0.29296027372115901</v>
      </c>
      <c r="AJ36" s="3">
        <v>1</v>
      </c>
      <c r="AK36" s="3">
        <v>0.229599486990827</v>
      </c>
      <c r="AL36" s="3">
        <v>0.32776884976773701</v>
      </c>
      <c r="AM36" s="3">
        <v>-5.7637013693343501E-2</v>
      </c>
      <c r="AN36" s="3">
        <v>-0.30245296997919702</v>
      </c>
      <c r="AO36" s="3">
        <v>-9.7128041826739397E-2</v>
      </c>
    </row>
    <row r="37" spans="1:41" x14ac:dyDescent="0.25">
      <c r="A37" t="s">
        <v>135</v>
      </c>
      <c r="B37" s="3">
        <v>-9.7012369688230501E-2</v>
      </c>
      <c r="C37" s="3">
        <v>-0.156943927869482</v>
      </c>
      <c r="D37" s="3">
        <v>0.129099292021992</v>
      </c>
      <c r="E37" s="3">
        <v>0.45418259942042999</v>
      </c>
      <c r="F37" s="3">
        <v>0.31441347814665099</v>
      </c>
      <c r="G37" s="3">
        <v>-0.10092946653787301</v>
      </c>
      <c r="H37" s="3">
        <v>0.33508312663335599</v>
      </c>
      <c r="I37" s="3" t="s">
        <v>139</v>
      </c>
      <c r="J37" s="3">
        <v>-0.117905054304994</v>
      </c>
      <c r="K37" s="3">
        <v>0.104713477072924</v>
      </c>
      <c r="L37" s="3">
        <v>-0.18731716231633899</v>
      </c>
      <c r="M37" s="3">
        <v>8.4292723042352496E-2</v>
      </c>
      <c r="N37" s="3">
        <v>-0.14048787173725399</v>
      </c>
      <c r="O37" s="3" t="s">
        <v>139</v>
      </c>
      <c r="P37" s="3" t="s">
        <v>139</v>
      </c>
      <c r="Q37" s="3" t="s">
        <v>139</v>
      </c>
      <c r="R37" s="3">
        <v>0.156097635263616</v>
      </c>
      <c r="S37" s="3">
        <v>0.30096173242320001</v>
      </c>
      <c r="T37" s="3">
        <v>0.32401396717547598</v>
      </c>
      <c r="U37" s="3">
        <v>2.4594184521354898E-2</v>
      </c>
      <c r="V37" s="3">
        <v>2.0499341812084699E-2</v>
      </c>
      <c r="W37" s="3">
        <v>1.6791512356486699E-2</v>
      </c>
      <c r="X37" s="3">
        <v>-0.12565617248750899</v>
      </c>
      <c r="Y37" s="3">
        <v>0.258257458170223</v>
      </c>
      <c r="Z37" s="3">
        <v>-2.2010329797904401E-2</v>
      </c>
      <c r="AA37" s="3">
        <v>6.4583274129199106E-2</v>
      </c>
      <c r="AB37" s="3">
        <v>-3.85484977172331E-2</v>
      </c>
      <c r="AC37" s="3">
        <v>4.7272056476220702E-2</v>
      </c>
      <c r="AD37" s="3">
        <v>-0.121767148222074</v>
      </c>
      <c r="AE37" s="3">
        <v>0.22593483496136099</v>
      </c>
      <c r="AF37" s="3">
        <v>-7.8856348640004903E-2</v>
      </c>
      <c r="AG37" s="3">
        <v>-8.3320405716305307E-2</v>
      </c>
      <c r="AH37" s="3">
        <v>0.113021539622935</v>
      </c>
      <c r="AI37" s="3">
        <v>0.222207044920749</v>
      </c>
      <c r="AJ37" s="3">
        <v>0.229599486990827</v>
      </c>
      <c r="AK37" s="3">
        <v>1</v>
      </c>
      <c r="AL37" s="3">
        <v>-9.7072250476848199E-2</v>
      </c>
      <c r="AM37" s="3">
        <v>0.15536386448418901</v>
      </c>
      <c r="AN37" s="3">
        <v>-0.21296871429661701</v>
      </c>
      <c r="AO37" s="3">
        <v>-0.128249960135911</v>
      </c>
    </row>
    <row r="38" spans="1:41" x14ac:dyDescent="0.25">
      <c r="A38" t="s">
        <v>136</v>
      </c>
      <c r="B38" s="3">
        <v>-0.19711832861709899</v>
      </c>
      <c r="C38" s="3">
        <v>-0.19571456885496699</v>
      </c>
      <c r="D38" s="3">
        <v>-3.7246950076737798E-2</v>
      </c>
      <c r="E38" s="3">
        <v>-2.7876128050340201E-2</v>
      </c>
      <c r="F38" s="3">
        <v>-7.8443999754325505E-2</v>
      </c>
      <c r="G38" s="3">
        <v>-0.131891489370384</v>
      </c>
      <c r="H38" s="3">
        <v>3.1836010854412303E-2</v>
      </c>
      <c r="I38" s="3" t="s">
        <v>139</v>
      </c>
      <c r="J38" s="3">
        <v>0.35041992464426502</v>
      </c>
      <c r="K38" s="3">
        <v>-9.7281891567115697E-2</v>
      </c>
      <c r="L38" s="3">
        <v>9.10229356754063E-2</v>
      </c>
      <c r="M38" s="3">
        <v>-2.3708613373150899E-2</v>
      </c>
      <c r="N38" s="3">
        <v>-0.16092577665164401</v>
      </c>
      <c r="O38" s="3" t="s">
        <v>139</v>
      </c>
      <c r="P38" s="3" t="s">
        <v>139</v>
      </c>
      <c r="Q38" s="3" t="s">
        <v>139</v>
      </c>
      <c r="R38" s="3">
        <v>0.15097234983044</v>
      </c>
      <c r="S38" s="3">
        <v>0.345862760361833</v>
      </c>
      <c r="T38" s="3">
        <v>0.41690959004329098</v>
      </c>
      <c r="U38" s="3">
        <v>-4.5569834185892E-2</v>
      </c>
      <c r="V38" s="3">
        <v>5.9534819646189001E-2</v>
      </c>
      <c r="W38" s="3">
        <v>4.9661824476213499E-2</v>
      </c>
      <c r="X38" s="3">
        <v>9.3784356924224696E-2</v>
      </c>
      <c r="Y38" s="3">
        <v>-6.5527209330169506E-2</v>
      </c>
      <c r="Z38" s="3">
        <v>0.26885493187746001</v>
      </c>
      <c r="AA38" s="3">
        <v>7.8626597749790802E-3</v>
      </c>
      <c r="AB38" s="3">
        <v>0.19681053513666699</v>
      </c>
      <c r="AC38" s="3">
        <v>-4.7534912078902702E-2</v>
      </c>
      <c r="AD38" s="3">
        <v>-0.15628971746325601</v>
      </c>
      <c r="AE38" s="3">
        <v>8.3854173897291606E-2</v>
      </c>
      <c r="AF38" s="3">
        <v>-0.352610608202366</v>
      </c>
      <c r="AG38" s="3">
        <v>0.13080861549485101</v>
      </c>
      <c r="AH38" s="3">
        <v>-0.25009008964138302</v>
      </c>
      <c r="AI38" s="3">
        <v>0.34900473123068598</v>
      </c>
      <c r="AJ38" s="3">
        <v>0.32776884976773701</v>
      </c>
      <c r="AK38" s="3">
        <v>-9.7072250476848199E-2</v>
      </c>
      <c r="AL38" s="3">
        <v>1</v>
      </c>
      <c r="AM38" s="3">
        <v>-5.7274374093651496E-3</v>
      </c>
      <c r="AN38" s="3">
        <v>-0.10254618631298</v>
      </c>
      <c r="AO38" s="3">
        <v>-0.28089168169406398</v>
      </c>
    </row>
    <row r="39" spans="1:41" x14ac:dyDescent="0.25">
      <c r="A39" t="s">
        <v>137</v>
      </c>
      <c r="B39" s="3">
        <v>0.150503571006879</v>
      </c>
      <c r="C39" s="3">
        <v>-0.114366246972921</v>
      </c>
      <c r="D39" s="3">
        <v>-0.15864384666298301</v>
      </c>
      <c r="E39" s="3">
        <v>-0.249792696815959</v>
      </c>
      <c r="F39" s="3">
        <v>6.4563615120115797E-2</v>
      </c>
      <c r="G39" s="3">
        <v>-0.29410088976305698</v>
      </c>
      <c r="H39" s="3">
        <v>3.5153250979055903E-2</v>
      </c>
      <c r="I39" s="3" t="s">
        <v>139</v>
      </c>
      <c r="J39" s="3">
        <v>-0.23292230078647699</v>
      </c>
      <c r="K39" s="3">
        <v>-1.9211846421950101E-2</v>
      </c>
      <c r="L39" s="3">
        <v>3.2279638937541003E-2</v>
      </c>
      <c r="M39" s="3">
        <v>0.18048640880830999</v>
      </c>
      <c r="N39" s="3">
        <v>0.20144648380764699</v>
      </c>
      <c r="O39" s="3" t="s">
        <v>139</v>
      </c>
      <c r="P39" s="3" t="s">
        <v>139</v>
      </c>
      <c r="Q39" s="3" t="s">
        <v>139</v>
      </c>
      <c r="R39" s="3">
        <v>9.1778676610091203E-2</v>
      </c>
      <c r="S39" s="3">
        <v>-0.34783190670193798</v>
      </c>
      <c r="T39" s="3">
        <v>-0.49700868323283698</v>
      </c>
      <c r="U39" s="3">
        <v>-0.25746151522521898</v>
      </c>
      <c r="V39" s="3">
        <v>-0.34087242619747099</v>
      </c>
      <c r="W39" s="3">
        <v>0.231126265206199</v>
      </c>
      <c r="X39" s="3">
        <v>1.1807131236879801E-2</v>
      </c>
      <c r="Y39" s="3">
        <v>0.14691642323875201</v>
      </c>
      <c r="Z39" s="3">
        <v>-0.477926170361059</v>
      </c>
      <c r="AA39" s="3">
        <v>-0.23596317084874599</v>
      </c>
      <c r="AB39" s="3">
        <v>0.14903914720019401</v>
      </c>
      <c r="AC39" s="3">
        <v>8.5123058035316904E-2</v>
      </c>
      <c r="AD39" s="3">
        <v>-0.27079479385300698</v>
      </c>
      <c r="AE39" s="3">
        <v>6.4421224103324695E-2</v>
      </c>
      <c r="AF39" s="3">
        <v>0.13918411533435901</v>
      </c>
      <c r="AG39" s="3">
        <v>7.3560272249410294E-2</v>
      </c>
      <c r="AH39" s="3">
        <v>-0.243183648582044</v>
      </c>
      <c r="AI39" s="3">
        <v>-0.42827796535158302</v>
      </c>
      <c r="AJ39" s="3">
        <v>-5.7637013693343501E-2</v>
      </c>
      <c r="AK39" s="3">
        <v>0.15536386448418901</v>
      </c>
      <c r="AL39" s="3">
        <v>-5.7274374093651496E-3</v>
      </c>
      <c r="AM39" s="3">
        <v>1</v>
      </c>
      <c r="AN39" s="3">
        <v>0.148435248967933</v>
      </c>
      <c r="AO39" s="3">
        <v>0.531977379425977</v>
      </c>
    </row>
    <row r="40" spans="1:41" x14ac:dyDescent="0.25">
      <c r="A40" t="s">
        <v>138</v>
      </c>
      <c r="B40" s="3">
        <v>0.28022730848960498</v>
      </c>
      <c r="C40" s="3">
        <v>-0.27714497650651898</v>
      </c>
      <c r="D40" s="3">
        <v>-0.328798069132413</v>
      </c>
      <c r="E40" s="3">
        <v>-0.37210434259517799</v>
      </c>
      <c r="F40" s="3">
        <v>0.15700424361054199</v>
      </c>
      <c r="G40" s="3">
        <v>-0.214706691474086</v>
      </c>
      <c r="H40" s="3">
        <v>-0.12998227386601099</v>
      </c>
      <c r="I40" s="3" t="s">
        <v>139</v>
      </c>
      <c r="J40" s="3">
        <v>-9.3190803246715595E-2</v>
      </c>
      <c r="K40" s="3">
        <v>0.209462987053778</v>
      </c>
      <c r="L40" s="3">
        <v>0.29606767840747</v>
      </c>
      <c r="M40" s="3">
        <v>0.42337563510891402</v>
      </c>
      <c r="N40" s="3">
        <v>0.205608321601982</v>
      </c>
      <c r="O40" s="3" t="s">
        <v>139</v>
      </c>
      <c r="P40" s="3" t="s">
        <v>139</v>
      </c>
      <c r="Q40" s="3" t="s">
        <v>139</v>
      </c>
      <c r="R40" s="3">
        <v>4.286260849983E-2</v>
      </c>
      <c r="S40" s="3">
        <v>-0.45352893772110903</v>
      </c>
      <c r="T40" s="3">
        <v>-0.52625771669648902</v>
      </c>
      <c r="U40" s="3">
        <v>2.4456881587087601E-2</v>
      </c>
      <c r="V40" s="3">
        <v>0.146331800853162</v>
      </c>
      <c r="W40" s="3">
        <v>0.338086657413256</v>
      </c>
      <c r="X40" s="3">
        <v>4.0486427799119901E-2</v>
      </c>
      <c r="Y40" s="3">
        <v>0.18528939566767599</v>
      </c>
      <c r="Z40" s="3">
        <v>-0.37789315903804399</v>
      </c>
      <c r="AA40" s="3">
        <v>-0.33476040918340499</v>
      </c>
      <c r="AB40" s="3">
        <v>0.102728484126304</v>
      </c>
      <c r="AC40" s="3">
        <v>-1.2243687560191299E-2</v>
      </c>
      <c r="AD40" s="3">
        <v>-0.115685458672556</v>
      </c>
      <c r="AE40" s="3">
        <v>-0.26019694483230998</v>
      </c>
      <c r="AF40" s="3">
        <v>9.0323957700605598E-2</v>
      </c>
      <c r="AG40" s="3">
        <v>-0.223499556875214</v>
      </c>
      <c r="AH40" s="3">
        <v>-4.8345448818836302E-4</v>
      </c>
      <c r="AI40" s="3">
        <v>-6.7488477022996193E-2</v>
      </c>
      <c r="AJ40" s="3">
        <v>-0.30245296997919702</v>
      </c>
      <c r="AK40" s="3">
        <v>-0.21296871429661701</v>
      </c>
      <c r="AL40" s="3">
        <v>-0.10254618631298</v>
      </c>
      <c r="AM40" s="3">
        <v>0.148435248967933</v>
      </c>
      <c r="AN40" s="3">
        <v>1</v>
      </c>
      <c r="AO40" s="3">
        <v>0.26440043104747402</v>
      </c>
    </row>
    <row r="41" spans="1:41" x14ac:dyDescent="0.25">
      <c r="A41" t="s">
        <v>83</v>
      </c>
      <c r="B41" s="3">
        <v>0.306837193843495</v>
      </c>
      <c r="C41" s="3">
        <v>-6.36622554279981E-3</v>
      </c>
      <c r="D41" s="3">
        <v>-0.193161893005033</v>
      </c>
      <c r="E41" s="3">
        <v>-0.42591837278823502</v>
      </c>
      <c r="F41" s="3">
        <v>-0.129179467585635</v>
      </c>
      <c r="G41" s="3">
        <v>3.5491321587816302E-2</v>
      </c>
      <c r="H41" s="3">
        <v>-2.47673908259579E-2</v>
      </c>
      <c r="I41" s="3" t="s">
        <v>139</v>
      </c>
      <c r="J41" s="3">
        <v>-3.5460697542277403E-2</v>
      </c>
      <c r="K41" s="3">
        <v>0.142391624338847</v>
      </c>
      <c r="L41" s="3">
        <v>0.18728314392766299</v>
      </c>
      <c r="M41" s="3">
        <v>0.167852407078422</v>
      </c>
      <c r="N41" s="3">
        <v>0.14135848628493899</v>
      </c>
      <c r="O41" s="3" t="s">
        <v>139</v>
      </c>
      <c r="P41" s="3" t="s">
        <v>139</v>
      </c>
      <c r="Q41" s="3" t="s">
        <v>139</v>
      </c>
      <c r="R41" s="3">
        <v>2.2509917399355702E-3</v>
      </c>
      <c r="S41" s="3">
        <v>-0.63652748007078297</v>
      </c>
      <c r="T41" s="3">
        <v>-0.61941884554688997</v>
      </c>
      <c r="U41" s="3">
        <v>-6.1036809258951302E-2</v>
      </c>
      <c r="V41" s="3">
        <v>-0.22485266606464099</v>
      </c>
      <c r="W41" s="3">
        <v>8.6454712009589804E-2</v>
      </c>
      <c r="X41" s="3">
        <v>8.7242054469182706E-2</v>
      </c>
      <c r="Y41" s="3">
        <v>0.17517467458213601</v>
      </c>
      <c r="Z41" s="3">
        <v>-0.34732029090673</v>
      </c>
      <c r="AA41" s="3">
        <v>-0.54028870376839</v>
      </c>
      <c r="AB41" s="3">
        <v>0.120113662269655</v>
      </c>
      <c r="AC41" s="3">
        <v>-0.13775565680701901</v>
      </c>
      <c r="AD41" s="3">
        <v>4.5065312409686399E-2</v>
      </c>
      <c r="AE41" s="3">
        <v>-7.6404470620409295E-2</v>
      </c>
      <c r="AF41" s="3">
        <v>0.27430747875542999</v>
      </c>
      <c r="AG41" s="3">
        <v>-0.193409772465127</v>
      </c>
      <c r="AH41" s="3">
        <v>-0.177013979352733</v>
      </c>
      <c r="AI41" s="3">
        <v>-0.56710220555219604</v>
      </c>
      <c r="AJ41" s="3">
        <v>-9.7128041826739397E-2</v>
      </c>
      <c r="AK41" s="3">
        <v>-0.128249960135911</v>
      </c>
      <c r="AL41" s="3">
        <v>-0.28089168169406398</v>
      </c>
      <c r="AM41" s="3">
        <v>0.531977379425977</v>
      </c>
      <c r="AN41" s="3">
        <v>0.26440043104747402</v>
      </c>
      <c r="AO41" s="3">
        <v>1</v>
      </c>
    </row>
  </sheetData>
  <conditionalFormatting sqref="B2:AO41">
    <cfRule type="cellIs" dxfId="3" priority="1" operator="lessThan">
      <formula>-0.8</formula>
    </cfRule>
    <cfRule type="cellIs" dxfId="2" priority="2" operator="greaterThan">
      <formula>0.8</formula>
    </cfRule>
    <cfRule type="cellIs" dxfId="1" priority="3" operator="lessThan">
      <formula>-0.6</formula>
    </cfRule>
    <cfRule type="cellIs" dxfId="0" priority="4" operator="greaterThan"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94BE-ACD6-4C04-824E-1E6643672FDF}">
  <dimension ref="B2:N135"/>
  <sheetViews>
    <sheetView tabSelected="1" topLeftCell="A19" workbookViewId="0">
      <selection activeCell="N33" sqref="N33"/>
    </sheetView>
  </sheetViews>
  <sheetFormatPr defaultRowHeight="15" x14ac:dyDescent="0.25"/>
  <cols>
    <col min="1" max="1" width="9.140625" style="10"/>
    <col min="2" max="2" width="22.7109375" style="10" hidden="1" customWidth="1"/>
    <col min="3" max="3" width="50.7109375" style="10" customWidth="1"/>
    <col min="4" max="8" width="8.7109375" style="8" customWidth="1"/>
    <col min="9" max="9" width="0" style="14" hidden="1" customWidth="1"/>
    <col min="10" max="10" width="0" style="10" hidden="1" customWidth="1"/>
    <col min="11" max="11" width="8.7109375" style="10" customWidth="1"/>
    <col min="12" max="12" width="15.7109375" style="10" customWidth="1"/>
    <col min="13" max="13" width="8.7109375" style="10" customWidth="1"/>
    <col min="14" max="14" width="50.7109375" style="10" customWidth="1"/>
    <col min="15" max="16384" width="9.140625" style="10"/>
  </cols>
  <sheetData>
    <row r="2" spans="2:14" x14ac:dyDescent="0.25">
      <c r="C2" s="13" t="s">
        <v>229</v>
      </c>
    </row>
    <row r="3" spans="2:14" x14ac:dyDescent="0.25">
      <c r="C3" s="5" t="s">
        <v>190</v>
      </c>
      <c r="D3" s="6" t="s">
        <v>188</v>
      </c>
      <c r="E3" s="6" t="s">
        <v>189</v>
      </c>
      <c r="F3" s="6" t="s">
        <v>168</v>
      </c>
      <c r="G3" s="6" t="s">
        <v>70</v>
      </c>
      <c r="H3" s="6" t="s">
        <v>187</v>
      </c>
      <c r="I3" s="14" t="s">
        <v>71</v>
      </c>
    </row>
    <row r="4" spans="2:14" x14ac:dyDescent="0.25">
      <c r="B4" s="10" t="s">
        <v>73</v>
      </c>
      <c r="C4" s="10" t="s">
        <v>544</v>
      </c>
      <c r="D4" s="8">
        <v>5.34673</v>
      </c>
      <c r="E4" s="8">
        <v>0.14269000000000001</v>
      </c>
      <c r="F4" s="15">
        <v>82.709779999999995</v>
      </c>
      <c r="G4" s="8">
        <v>37.472000000000001</v>
      </c>
      <c r="H4" s="8" t="str">
        <f t="shared" ref="H4:H13" si="0">IF(I4&lt;0.001,"&lt;0.001",I4)</f>
        <v>&lt;0.001</v>
      </c>
      <c r="I4" s="14">
        <v>0</v>
      </c>
      <c r="J4" s="10" t="s">
        <v>72</v>
      </c>
      <c r="K4" s="16">
        <v>-3675.6329999999998</v>
      </c>
      <c r="L4" s="10" t="s">
        <v>576</v>
      </c>
    </row>
    <row r="5" spans="2:14" x14ac:dyDescent="0.25">
      <c r="B5" s="10" t="s">
        <v>232</v>
      </c>
      <c r="C5" s="10" t="s">
        <v>535</v>
      </c>
      <c r="D5" s="8">
        <v>0.30921999999999999</v>
      </c>
      <c r="E5" s="8">
        <v>0.12350999999999999</v>
      </c>
      <c r="F5" s="15">
        <v>1429.8487</v>
      </c>
      <c r="G5" s="8">
        <v>2.504</v>
      </c>
      <c r="H5" s="8">
        <f t="shared" si="0"/>
        <v>1.2404E-2</v>
      </c>
      <c r="I5" s="14">
        <v>1.2404E-2</v>
      </c>
      <c r="J5" s="10" t="s">
        <v>87</v>
      </c>
      <c r="K5" s="16">
        <v>-3623.9589999999998</v>
      </c>
      <c r="L5" s="10" t="s">
        <v>575</v>
      </c>
      <c r="M5" s="19">
        <f>D5*LN(2)</f>
        <v>0.21433497117274627</v>
      </c>
      <c r="N5" s="10" t="s">
        <v>578</v>
      </c>
    </row>
    <row r="6" spans="2:14" x14ac:dyDescent="0.25">
      <c r="B6" s="10" t="s">
        <v>86</v>
      </c>
      <c r="C6" s="10" t="s">
        <v>200</v>
      </c>
      <c r="D6" s="8">
        <v>-0.83298000000000005</v>
      </c>
      <c r="E6" s="8">
        <v>0.15937000000000001</v>
      </c>
      <c r="F6" s="15">
        <v>1569.65669</v>
      </c>
      <c r="G6" s="8">
        <v>-5.2270000000000003</v>
      </c>
      <c r="H6" s="8" t="str">
        <f t="shared" si="0"/>
        <v>&lt;0.001</v>
      </c>
      <c r="I6" s="14">
        <v>1.9600000000000001E-7</v>
      </c>
      <c r="J6" s="10" t="s">
        <v>72</v>
      </c>
      <c r="K6" s="14">
        <f>1-K5/K4</f>
        <v>1.4058530870737052E-2</v>
      </c>
      <c r="L6" s="10" t="s">
        <v>574</v>
      </c>
    </row>
    <row r="7" spans="2:14" x14ac:dyDescent="0.25">
      <c r="B7" s="10" t="s">
        <v>169</v>
      </c>
      <c r="C7" s="10" t="s">
        <v>203</v>
      </c>
      <c r="D7" s="8">
        <v>0.54361999999999999</v>
      </c>
      <c r="E7" s="8">
        <v>0.19696</v>
      </c>
      <c r="F7" s="15">
        <v>417.37437999999997</v>
      </c>
      <c r="G7" s="8">
        <v>2.76</v>
      </c>
      <c r="H7" s="8">
        <f t="shared" si="0"/>
        <v>6.0350000000000004E-3</v>
      </c>
      <c r="I7" s="14">
        <v>6.0350000000000004E-3</v>
      </c>
      <c r="J7" s="10" t="s">
        <v>89</v>
      </c>
    </row>
    <row r="8" spans="2:14" x14ac:dyDescent="0.25">
      <c r="B8" s="10" t="s">
        <v>171</v>
      </c>
      <c r="C8" s="10" t="s">
        <v>205</v>
      </c>
      <c r="D8" s="8">
        <v>0.19053999999999999</v>
      </c>
      <c r="E8" s="8">
        <v>0.11551</v>
      </c>
      <c r="F8" s="15">
        <v>1617.13598</v>
      </c>
      <c r="G8" s="8">
        <v>1.65</v>
      </c>
      <c r="H8" s="8">
        <f t="shared" si="0"/>
        <v>9.9215999999999999E-2</v>
      </c>
      <c r="I8" s="14">
        <v>9.9215999999999999E-2</v>
      </c>
      <c r="J8" s="10" t="s">
        <v>85</v>
      </c>
    </row>
    <row r="9" spans="2:14" x14ac:dyDescent="0.25">
      <c r="B9" s="10" t="s">
        <v>78</v>
      </c>
      <c r="C9" s="10" t="s">
        <v>204</v>
      </c>
      <c r="D9" s="8">
        <v>-8.3809999999999996E-2</v>
      </c>
      <c r="E9" s="8">
        <v>3.6729999999999999E-2</v>
      </c>
      <c r="F9" s="15">
        <v>952.05202999999995</v>
      </c>
      <c r="G9" s="8">
        <v>-2.282</v>
      </c>
      <c r="H9" s="8">
        <f t="shared" si="0"/>
        <v>2.2704999999999999E-2</v>
      </c>
      <c r="I9" s="14">
        <v>2.2704999999999999E-2</v>
      </c>
      <c r="J9" s="10" t="s">
        <v>87</v>
      </c>
      <c r="M9" s="19">
        <f>D9*6</f>
        <v>-0.50285999999999997</v>
      </c>
      <c r="N9" s="10" t="s">
        <v>579</v>
      </c>
    </row>
    <row r="10" spans="2:14" x14ac:dyDescent="0.25">
      <c r="B10" s="10" t="s">
        <v>88</v>
      </c>
      <c r="C10" s="10" t="s">
        <v>207</v>
      </c>
      <c r="D10" s="8">
        <v>0.92259999999999998</v>
      </c>
      <c r="E10" s="8">
        <v>0.27859</v>
      </c>
      <c r="F10" s="15">
        <v>1619.7929200000001</v>
      </c>
      <c r="G10" s="8">
        <v>3.3119999999999998</v>
      </c>
      <c r="H10" s="8" t="str">
        <f t="shared" si="0"/>
        <v>&lt;0.001</v>
      </c>
      <c r="I10" s="14">
        <v>9.4799999999999995E-4</v>
      </c>
      <c r="J10" s="10" t="s">
        <v>72</v>
      </c>
    </row>
    <row r="11" spans="2:14" x14ac:dyDescent="0.25">
      <c r="B11" s="10" t="s">
        <v>526</v>
      </c>
      <c r="C11" s="10" t="s">
        <v>536</v>
      </c>
      <c r="D11" s="8">
        <v>0.27271000000000001</v>
      </c>
      <c r="E11" s="8">
        <v>0.13958999999999999</v>
      </c>
      <c r="F11" s="15">
        <v>1525.06357</v>
      </c>
      <c r="G11" s="8">
        <v>1.954</v>
      </c>
      <c r="H11" s="8">
        <f t="shared" si="0"/>
        <v>5.0918999999999999E-2</v>
      </c>
      <c r="I11" s="14">
        <v>5.0918999999999999E-2</v>
      </c>
      <c r="J11" s="10" t="s">
        <v>85</v>
      </c>
    </row>
    <row r="12" spans="2:14" x14ac:dyDescent="0.25">
      <c r="B12" s="10" t="s">
        <v>90</v>
      </c>
      <c r="C12" s="10" t="s">
        <v>221</v>
      </c>
      <c r="D12" s="8">
        <v>-0.53500999999999999</v>
      </c>
      <c r="E12" s="8">
        <v>0.17369999999999999</v>
      </c>
      <c r="F12" s="15">
        <v>1573.7169799999999</v>
      </c>
      <c r="G12" s="8">
        <v>-3.08</v>
      </c>
      <c r="H12" s="8">
        <f t="shared" si="0"/>
        <v>2.1059999999999998E-3</v>
      </c>
      <c r="I12" s="14">
        <v>2.1059999999999998E-3</v>
      </c>
      <c r="J12" s="10" t="s">
        <v>89</v>
      </c>
    </row>
    <row r="13" spans="2:14" x14ac:dyDescent="0.25">
      <c r="B13" s="10" t="s">
        <v>91</v>
      </c>
      <c r="C13" s="17" t="s">
        <v>223</v>
      </c>
      <c r="D13" s="12">
        <v>0.52483999999999997</v>
      </c>
      <c r="E13" s="12">
        <v>0.18382000000000001</v>
      </c>
      <c r="F13" s="18">
        <v>1095.5024699999999</v>
      </c>
      <c r="G13" s="12">
        <v>2.855</v>
      </c>
      <c r="H13" s="12">
        <f t="shared" si="0"/>
        <v>4.3829999999999997E-3</v>
      </c>
      <c r="I13" s="14">
        <v>4.3829999999999997E-3</v>
      </c>
      <c r="J13" s="10" t="s">
        <v>89</v>
      </c>
    </row>
    <row r="14" spans="2:14" x14ac:dyDescent="0.25">
      <c r="C14" s="10" t="s">
        <v>545</v>
      </c>
    </row>
    <row r="15" spans="2:14" x14ac:dyDescent="0.25">
      <c r="C15" s="10" t="s">
        <v>546</v>
      </c>
    </row>
    <row r="17" spans="2:12" x14ac:dyDescent="0.25">
      <c r="C17" s="13" t="s">
        <v>230</v>
      </c>
    </row>
    <row r="18" spans="2:12" x14ac:dyDescent="0.25">
      <c r="C18" s="5" t="s">
        <v>190</v>
      </c>
      <c r="D18" s="6" t="s">
        <v>188</v>
      </c>
      <c r="E18" s="6" t="s">
        <v>189</v>
      </c>
      <c r="F18" s="6" t="s">
        <v>168</v>
      </c>
      <c r="G18" s="6" t="s">
        <v>70</v>
      </c>
      <c r="H18" s="6" t="s">
        <v>187</v>
      </c>
      <c r="I18" s="14" t="s">
        <v>71</v>
      </c>
    </row>
    <row r="19" spans="2:12" x14ac:dyDescent="0.25">
      <c r="B19" s="10" t="s">
        <v>73</v>
      </c>
      <c r="C19" s="10" t="s">
        <v>547</v>
      </c>
      <c r="D19" s="8">
        <v>5.3280000000000003</v>
      </c>
      <c r="E19" s="8">
        <v>0.17050000000000001</v>
      </c>
      <c r="F19" s="15">
        <v>42.1828</v>
      </c>
      <c r="G19" s="8">
        <v>31.245999999999999</v>
      </c>
      <c r="H19" s="8" t="str">
        <f t="shared" ref="H19:H26" si="1">IF(I19&lt;0.001,"&lt;0.001",I19)</f>
        <v>&lt;0.001</v>
      </c>
      <c r="I19" s="14">
        <v>0</v>
      </c>
      <c r="J19" s="10" t="s">
        <v>72</v>
      </c>
      <c r="K19" s="16">
        <v>-1417.4269999999999</v>
      </c>
      <c r="L19" s="10" t="s">
        <v>576</v>
      </c>
    </row>
    <row r="20" spans="2:12" x14ac:dyDescent="0.25">
      <c r="B20" s="10" t="s">
        <v>527</v>
      </c>
      <c r="C20" s="10" t="s">
        <v>534</v>
      </c>
      <c r="D20" s="8">
        <v>0.35570000000000002</v>
      </c>
      <c r="E20" s="8">
        <v>0.2026</v>
      </c>
      <c r="F20" s="15">
        <v>345.30450000000002</v>
      </c>
      <c r="G20" s="8">
        <v>1.756</v>
      </c>
      <c r="H20" s="8">
        <f t="shared" si="1"/>
        <v>0.08</v>
      </c>
      <c r="I20" s="14">
        <v>0.08</v>
      </c>
      <c r="J20" s="10" t="s">
        <v>85</v>
      </c>
      <c r="K20" s="16">
        <v>-1378.5070000000001</v>
      </c>
      <c r="L20" s="10" t="s">
        <v>575</v>
      </c>
    </row>
    <row r="21" spans="2:12" x14ac:dyDescent="0.25">
      <c r="B21" s="10" t="s">
        <v>86</v>
      </c>
      <c r="C21" s="10" t="s">
        <v>200</v>
      </c>
      <c r="D21" s="8">
        <v>-0.5131</v>
      </c>
      <c r="E21" s="8">
        <v>0.2437</v>
      </c>
      <c r="F21" s="15">
        <v>502.08780000000002</v>
      </c>
      <c r="G21" s="8">
        <v>-2.105</v>
      </c>
      <c r="H21" s="8">
        <f t="shared" si="1"/>
        <v>3.576E-2</v>
      </c>
      <c r="I21" s="14">
        <v>3.576E-2</v>
      </c>
      <c r="J21" s="10" t="s">
        <v>87</v>
      </c>
      <c r="K21" s="14">
        <f>1-K20/K19</f>
        <v>2.7458204196759262E-2</v>
      </c>
      <c r="L21" s="10" t="s">
        <v>574</v>
      </c>
    </row>
    <row r="22" spans="2:12" x14ac:dyDescent="0.25">
      <c r="B22" s="10" t="s">
        <v>169</v>
      </c>
      <c r="C22" s="10" t="s">
        <v>203</v>
      </c>
      <c r="D22" s="8">
        <v>0.71109999999999995</v>
      </c>
      <c r="E22" s="8">
        <v>0.2311</v>
      </c>
      <c r="F22" s="15">
        <v>144.3638</v>
      </c>
      <c r="G22" s="8">
        <v>3.077</v>
      </c>
      <c r="H22" s="8">
        <f t="shared" si="1"/>
        <v>2.5100000000000001E-3</v>
      </c>
      <c r="I22" s="14">
        <v>2.5100000000000001E-3</v>
      </c>
      <c r="J22" s="10" t="s">
        <v>89</v>
      </c>
    </row>
    <row r="23" spans="2:12" x14ac:dyDescent="0.25">
      <c r="B23" s="10" t="s">
        <v>171</v>
      </c>
      <c r="C23" s="10" t="s">
        <v>205</v>
      </c>
      <c r="D23" s="8">
        <v>1.1304000000000001</v>
      </c>
      <c r="E23" s="8">
        <v>0.1832</v>
      </c>
      <c r="F23" s="15">
        <v>607.03129999999999</v>
      </c>
      <c r="G23" s="8">
        <v>6.1710000000000003</v>
      </c>
      <c r="H23" s="8" t="str">
        <f t="shared" si="1"/>
        <v>&lt;0.001</v>
      </c>
      <c r="I23" s="14">
        <v>1.2400000000000001E-9</v>
      </c>
      <c r="J23" s="10" t="s">
        <v>72</v>
      </c>
    </row>
    <row r="24" spans="2:12" x14ac:dyDescent="0.25">
      <c r="B24" s="10" t="s">
        <v>88</v>
      </c>
      <c r="C24" s="10" t="s">
        <v>207</v>
      </c>
      <c r="D24" s="8">
        <v>1.6899</v>
      </c>
      <c r="E24" s="8">
        <v>0.4209</v>
      </c>
      <c r="F24" s="15">
        <v>521.45680000000004</v>
      </c>
      <c r="G24" s="8">
        <v>4.0149999999999997</v>
      </c>
      <c r="H24" s="8" t="str">
        <f t="shared" si="1"/>
        <v>&lt;0.001</v>
      </c>
      <c r="I24" s="14">
        <v>6.8300000000000007E-5</v>
      </c>
      <c r="J24" s="10" t="s">
        <v>72</v>
      </c>
    </row>
    <row r="25" spans="2:12" x14ac:dyDescent="0.25">
      <c r="B25" s="10" t="s">
        <v>528</v>
      </c>
      <c r="C25" s="10" t="s">
        <v>537</v>
      </c>
      <c r="D25" s="8">
        <v>-0.39729999999999999</v>
      </c>
      <c r="E25" s="8">
        <v>0.22789999999999999</v>
      </c>
      <c r="F25" s="15">
        <v>123.4113</v>
      </c>
      <c r="G25" s="8">
        <v>-1.7430000000000001</v>
      </c>
      <c r="H25" s="8">
        <f t="shared" si="1"/>
        <v>8.3830000000000002E-2</v>
      </c>
      <c r="I25" s="14">
        <v>8.3830000000000002E-2</v>
      </c>
      <c r="J25" s="10" t="s">
        <v>85</v>
      </c>
    </row>
    <row r="26" spans="2:12" x14ac:dyDescent="0.25">
      <c r="B26" s="10" t="s">
        <v>91</v>
      </c>
      <c r="C26" s="17" t="s">
        <v>223</v>
      </c>
      <c r="D26" s="12">
        <v>0.46479999999999999</v>
      </c>
      <c r="E26" s="12">
        <v>0.2198</v>
      </c>
      <c r="F26" s="18">
        <v>345.39690000000002</v>
      </c>
      <c r="G26" s="12">
        <v>2.1150000000000002</v>
      </c>
      <c r="H26" s="12">
        <f t="shared" si="1"/>
        <v>3.5159999999999997E-2</v>
      </c>
      <c r="I26" s="14">
        <v>3.5159999999999997E-2</v>
      </c>
      <c r="J26" s="10" t="s">
        <v>87</v>
      </c>
    </row>
    <row r="27" spans="2:12" ht="16.5" customHeight="1" x14ac:dyDescent="0.25">
      <c r="C27" s="10" t="s">
        <v>548</v>
      </c>
    </row>
    <row r="28" spans="2:12" x14ac:dyDescent="0.25">
      <c r="C28" s="10" t="s">
        <v>551</v>
      </c>
    </row>
    <row r="30" spans="2:12" x14ac:dyDescent="0.25">
      <c r="C30" s="13" t="s">
        <v>231</v>
      </c>
    </row>
    <row r="31" spans="2:12" x14ac:dyDescent="0.25">
      <c r="C31" s="5" t="s">
        <v>190</v>
      </c>
      <c r="D31" s="6" t="s">
        <v>188</v>
      </c>
      <c r="E31" s="6" t="s">
        <v>189</v>
      </c>
      <c r="F31" s="6" t="s">
        <v>168</v>
      </c>
      <c r="G31" s="6" t="s">
        <v>70</v>
      </c>
      <c r="H31" s="6" t="s">
        <v>187</v>
      </c>
      <c r="I31" s="14" t="s">
        <v>71</v>
      </c>
    </row>
    <row r="32" spans="2:12" x14ac:dyDescent="0.25">
      <c r="B32" s="10" t="s">
        <v>73</v>
      </c>
      <c r="C32" s="10" t="s">
        <v>573</v>
      </c>
      <c r="D32" s="8">
        <v>5.1720800000000002</v>
      </c>
      <c r="E32" s="8">
        <v>0.19983000000000001</v>
      </c>
      <c r="F32" s="15">
        <v>26.285029999999999</v>
      </c>
      <c r="G32" s="8">
        <v>25.882999999999999</v>
      </c>
      <c r="H32" s="8" t="str">
        <f t="shared" ref="H32:H40" si="2">IF(I32&lt;0.001,"&lt;0.001",I32)</f>
        <v>&lt;0.001</v>
      </c>
      <c r="I32" s="14">
        <v>0</v>
      </c>
      <c r="J32" s="10" t="s">
        <v>72</v>
      </c>
      <c r="K32" s="16">
        <v>-2171.1889999999999</v>
      </c>
      <c r="L32" s="10" t="s">
        <v>576</v>
      </c>
    </row>
    <row r="33" spans="2:14" x14ac:dyDescent="0.25">
      <c r="B33" s="10" t="s">
        <v>232</v>
      </c>
      <c r="C33" s="10" t="s">
        <v>535</v>
      </c>
      <c r="D33" s="8">
        <v>0.34884999999999999</v>
      </c>
      <c r="E33" s="8">
        <v>0.14432</v>
      </c>
      <c r="F33" s="15">
        <v>980.29349000000002</v>
      </c>
      <c r="G33" s="8">
        <v>2.4169999999999998</v>
      </c>
      <c r="H33" s="8">
        <f t="shared" si="2"/>
        <v>1.5824000000000001E-2</v>
      </c>
      <c r="I33" s="14">
        <v>1.5824000000000001E-2</v>
      </c>
      <c r="J33" s="10" t="s">
        <v>87</v>
      </c>
      <c r="K33" s="16">
        <v>-2112.09</v>
      </c>
      <c r="L33" s="10" t="s">
        <v>575</v>
      </c>
      <c r="M33" s="19">
        <f>D33*LN(2)</f>
        <v>0.24180439393833691</v>
      </c>
      <c r="N33" s="10" t="s">
        <v>578</v>
      </c>
    </row>
    <row r="34" spans="2:14" x14ac:dyDescent="0.25">
      <c r="B34" s="10" t="s">
        <v>170</v>
      </c>
      <c r="C34" s="10" t="s">
        <v>201</v>
      </c>
      <c r="D34" s="8">
        <v>-0.91464000000000001</v>
      </c>
      <c r="E34" s="8">
        <v>0.33183000000000001</v>
      </c>
      <c r="F34" s="15">
        <v>975.64274</v>
      </c>
      <c r="G34" s="8">
        <v>-2.7559999999999998</v>
      </c>
      <c r="H34" s="8">
        <f t="shared" si="2"/>
        <v>5.9540000000000001E-3</v>
      </c>
      <c r="I34" s="14">
        <v>5.9540000000000001E-3</v>
      </c>
      <c r="J34" s="10" t="s">
        <v>89</v>
      </c>
      <c r="K34" s="14">
        <f>1-K33/K32</f>
        <v>2.7219647851937201E-2</v>
      </c>
      <c r="L34" s="10" t="s">
        <v>574</v>
      </c>
    </row>
    <row r="35" spans="2:14" x14ac:dyDescent="0.25">
      <c r="B35" s="10" t="s">
        <v>86</v>
      </c>
      <c r="C35" s="10" t="s">
        <v>200</v>
      </c>
      <c r="D35" s="8">
        <v>-1.12381</v>
      </c>
      <c r="E35" s="8">
        <v>0.19223999999999999</v>
      </c>
      <c r="F35" s="15">
        <v>986.65562999999997</v>
      </c>
      <c r="G35" s="8">
        <v>-5.8460000000000001</v>
      </c>
      <c r="H35" s="8" t="str">
        <f t="shared" si="2"/>
        <v>&lt;0.001</v>
      </c>
      <c r="I35" s="14">
        <v>6.8500000000000001E-9</v>
      </c>
      <c r="J35" s="10" t="s">
        <v>72</v>
      </c>
    </row>
    <row r="36" spans="2:14" x14ac:dyDescent="0.25">
      <c r="B36" s="10" t="s">
        <v>171</v>
      </c>
      <c r="C36" s="10" t="s">
        <v>205</v>
      </c>
      <c r="D36" s="8">
        <v>-0.36752000000000001</v>
      </c>
      <c r="E36" s="8">
        <v>0.14613999999999999</v>
      </c>
      <c r="F36" s="15">
        <v>988.81064000000003</v>
      </c>
      <c r="G36" s="8">
        <v>-2.5150000000000001</v>
      </c>
      <c r="H36" s="8">
        <f t="shared" si="2"/>
        <v>1.2069E-2</v>
      </c>
      <c r="I36" s="14">
        <v>1.2069E-2</v>
      </c>
      <c r="J36" s="10" t="s">
        <v>87</v>
      </c>
    </row>
    <row r="37" spans="2:14" x14ac:dyDescent="0.25">
      <c r="B37" s="10" t="s">
        <v>172</v>
      </c>
      <c r="C37" s="10" t="s">
        <v>222</v>
      </c>
      <c r="D37" s="8">
        <v>-0.35383999999999999</v>
      </c>
      <c r="E37" s="8">
        <v>0.16802</v>
      </c>
      <c r="F37" s="15">
        <v>905.60955000000001</v>
      </c>
      <c r="G37" s="8">
        <v>-2.1059999999999999</v>
      </c>
      <c r="H37" s="8">
        <f t="shared" si="2"/>
        <v>3.5480999999999999E-2</v>
      </c>
      <c r="I37" s="14">
        <v>3.5480999999999999E-2</v>
      </c>
      <c r="J37" s="10" t="s">
        <v>87</v>
      </c>
    </row>
    <row r="38" spans="2:14" x14ac:dyDescent="0.25">
      <c r="B38" s="10" t="s">
        <v>90</v>
      </c>
      <c r="C38" s="10" t="s">
        <v>221</v>
      </c>
      <c r="D38" s="8">
        <v>-0.79552</v>
      </c>
      <c r="E38" s="8">
        <v>0.24414</v>
      </c>
      <c r="F38" s="15">
        <v>987.59050000000002</v>
      </c>
      <c r="G38" s="8">
        <v>-3.258</v>
      </c>
      <c r="H38" s="8">
        <f t="shared" si="2"/>
        <v>1.158E-3</v>
      </c>
      <c r="I38" s="14">
        <v>1.158E-3</v>
      </c>
      <c r="J38" s="10" t="s">
        <v>89</v>
      </c>
    </row>
    <row r="39" spans="2:14" x14ac:dyDescent="0.25">
      <c r="B39" s="10" t="s">
        <v>91</v>
      </c>
      <c r="C39" s="10" t="s">
        <v>223</v>
      </c>
      <c r="D39" s="8">
        <v>0.76712999999999998</v>
      </c>
      <c r="E39" s="8">
        <v>0.20268</v>
      </c>
      <c r="F39" s="15">
        <v>952.91885000000002</v>
      </c>
      <c r="G39" s="8">
        <v>3.7850000000000001</v>
      </c>
      <c r="H39" s="8" t="str">
        <f t="shared" si="2"/>
        <v>&lt;0.001</v>
      </c>
      <c r="I39" s="14">
        <v>1.63E-4</v>
      </c>
      <c r="J39" s="10" t="s">
        <v>72</v>
      </c>
    </row>
    <row r="40" spans="2:14" x14ac:dyDescent="0.25">
      <c r="B40" s="10" t="s">
        <v>82</v>
      </c>
      <c r="C40" s="17" t="s">
        <v>208</v>
      </c>
      <c r="D40" s="12">
        <v>3.3419999999999998E-2</v>
      </c>
      <c r="E40" s="12">
        <v>1.357E-2</v>
      </c>
      <c r="F40" s="18">
        <v>18.436689999999999</v>
      </c>
      <c r="G40" s="12">
        <v>2.4630000000000001</v>
      </c>
      <c r="H40" s="12">
        <f t="shared" si="2"/>
        <v>2.3844000000000001E-2</v>
      </c>
      <c r="I40" s="14">
        <v>2.3844000000000001E-2</v>
      </c>
      <c r="J40" s="10" t="s">
        <v>87</v>
      </c>
      <c r="M40" s="19">
        <f>D40*12</f>
        <v>0.40103999999999995</v>
      </c>
      <c r="N40" s="10" t="s">
        <v>577</v>
      </c>
    </row>
    <row r="41" spans="2:14" x14ac:dyDescent="0.25">
      <c r="C41" s="10" t="s">
        <v>554</v>
      </c>
    </row>
    <row r="42" spans="2:14" x14ac:dyDescent="0.25">
      <c r="C42" s="10" t="s">
        <v>555</v>
      </c>
    </row>
    <row r="44" spans="2:14" x14ac:dyDescent="0.25">
      <c r="C44" s="10" t="s">
        <v>220</v>
      </c>
    </row>
    <row r="45" spans="2:14" x14ac:dyDescent="0.25">
      <c r="B45" s="7"/>
      <c r="C45" s="5" t="s">
        <v>190</v>
      </c>
      <c r="D45" s="6" t="s">
        <v>188</v>
      </c>
      <c r="E45" s="6" t="s">
        <v>189</v>
      </c>
      <c r="F45" s="6" t="s">
        <v>67</v>
      </c>
      <c r="G45" s="6" t="s">
        <v>187</v>
      </c>
      <c r="H45" s="6" t="s">
        <v>226</v>
      </c>
      <c r="I45" s="14" t="s">
        <v>74</v>
      </c>
    </row>
    <row r="46" spans="2:14" x14ac:dyDescent="0.25">
      <c r="B46" s="7" t="s">
        <v>68</v>
      </c>
      <c r="C46" s="7" t="s">
        <v>224</v>
      </c>
      <c r="D46" s="8">
        <v>-1.25848</v>
      </c>
      <c r="E46" s="8">
        <v>0.41932399999999997</v>
      </c>
      <c r="F46" s="8">
        <v>-3.0011999999999999</v>
      </c>
      <c r="G46" s="8">
        <f t="shared" ref="G46:G58" si="3">IF(I46&lt;0.001,"&lt;0.001",I46)</f>
        <v>2.689E-3</v>
      </c>
      <c r="H46" s="9" t="s">
        <v>227</v>
      </c>
      <c r="I46" s="14">
        <v>2.689E-3</v>
      </c>
      <c r="J46" s="10" t="s">
        <v>89</v>
      </c>
      <c r="K46" s="16">
        <v>-1697.0139999999999</v>
      </c>
      <c r="L46" s="10" t="s">
        <v>576</v>
      </c>
    </row>
    <row r="47" spans="2:14" x14ac:dyDescent="0.25">
      <c r="B47" s="7" t="s">
        <v>69</v>
      </c>
      <c r="C47" s="7" t="s">
        <v>225</v>
      </c>
      <c r="D47" s="8">
        <v>0.241678</v>
      </c>
      <c r="E47" s="8">
        <v>0.41953200000000002</v>
      </c>
      <c r="F47" s="8">
        <v>0.57609999999999995</v>
      </c>
      <c r="G47" s="8">
        <f t="shared" si="3"/>
        <v>0.56457109999999999</v>
      </c>
      <c r="H47" s="9" t="s">
        <v>227</v>
      </c>
      <c r="I47" s="14">
        <v>0.56457109999999999</v>
      </c>
      <c r="K47" s="16">
        <v>-1636.816</v>
      </c>
      <c r="L47" s="10" t="s">
        <v>575</v>
      </c>
    </row>
    <row r="48" spans="2:14" x14ac:dyDescent="0.25">
      <c r="B48" s="7" t="s">
        <v>232</v>
      </c>
      <c r="C48" s="10" t="s">
        <v>535</v>
      </c>
      <c r="D48" s="8">
        <v>-0.17938200000000001</v>
      </c>
      <c r="E48" s="8">
        <v>0.10772900000000001</v>
      </c>
      <c r="F48" s="8">
        <v>-1.6651</v>
      </c>
      <c r="G48" s="8">
        <f t="shared" si="3"/>
        <v>9.5887600000000003E-2</v>
      </c>
      <c r="H48" s="8">
        <f t="shared" ref="H48:H58" si="4">EXP(D48)</f>
        <v>0.83578656793965733</v>
      </c>
      <c r="I48" s="14">
        <v>9.5887600000000003E-2</v>
      </c>
      <c r="J48" s="10" t="s">
        <v>85</v>
      </c>
      <c r="K48" s="14">
        <f>1-K47/K46</f>
        <v>3.547289533262532E-2</v>
      </c>
      <c r="L48" s="10" t="s">
        <v>574</v>
      </c>
    </row>
    <row r="49" spans="2:12" x14ac:dyDescent="0.25">
      <c r="B49" s="7" t="s">
        <v>84</v>
      </c>
      <c r="C49" s="10" t="s">
        <v>202</v>
      </c>
      <c r="D49" s="8">
        <v>-1.0742480000000001</v>
      </c>
      <c r="E49" s="8">
        <v>0.54035200000000005</v>
      </c>
      <c r="F49" s="8">
        <v>-1.9881</v>
      </c>
      <c r="G49" s="8">
        <f t="shared" si="3"/>
        <v>4.6805800000000002E-2</v>
      </c>
      <c r="H49" s="8">
        <f t="shared" si="4"/>
        <v>0.34155450773979745</v>
      </c>
      <c r="I49" s="14">
        <v>4.6805800000000002E-2</v>
      </c>
      <c r="J49" s="10" t="s">
        <v>87</v>
      </c>
    </row>
    <row r="50" spans="2:12" x14ac:dyDescent="0.25">
      <c r="B50" s="7" t="s">
        <v>86</v>
      </c>
      <c r="C50" s="10" t="s">
        <v>200</v>
      </c>
      <c r="D50" s="8">
        <v>0.75629599999999997</v>
      </c>
      <c r="E50" s="8">
        <v>0.13602600000000001</v>
      </c>
      <c r="F50" s="8">
        <v>5.5598999999999998</v>
      </c>
      <c r="G50" s="8" t="str">
        <f t="shared" si="3"/>
        <v>&lt;0.001</v>
      </c>
      <c r="H50" s="8">
        <f t="shared" si="4"/>
        <v>2.130370695446886</v>
      </c>
      <c r="I50" s="14">
        <v>2.6989999999999999E-8</v>
      </c>
      <c r="J50" s="10" t="s">
        <v>72</v>
      </c>
    </row>
    <row r="51" spans="2:12" x14ac:dyDescent="0.25">
      <c r="B51" s="7" t="s">
        <v>78</v>
      </c>
      <c r="C51" s="10" t="s">
        <v>204</v>
      </c>
      <c r="D51" s="8">
        <v>6.7803000000000002E-2</v>
      </c>
      <c r="E51" s="8">
        <v>3.0713000000000001E-2</v>
      </c>
      <c r="F51" s="8">
        <v>2.2075999999999998</v>
      </c>
      <c r="G51" s="8">
        <f t="shared" si="3"/>
        <v>2.7269499999999999E-2</v>
      </c>
      <c r="H51" s="8">
        <f t="shared" si="4"/>
        <v>1.070154467281544</v>
      </c>
      <c r="I51" s="14">
        <v>2.7269499999999999E-2</v>
      </c>
      <c r="J51" s="10" t="s">
        <v>87</v>
      </c>
    </row>
    <row r="52" spans="2:12" x14ac:dyDescent="0.25">
      <c r="B52" s="7" t="s">
        <v>88</v>
      </c>
      <c r="C52" s="10" t="s">
        <v>207</v>
      </c>
      <c r="D52" s="8">
        <v>-0.74306700000000003</v>
      </c>
      <c r="E52" s="8">
        <v>0.26046599999999998</v>
      </c>
      <c r="F52" s="8">
        <v>-2.8527999999999998</v>
      </c>
      <c r="G52" s="8">
        <f t="shared" si="3"/>
        <v>4.3331000000000003E-3</v>
      </c>
      <c r="H52" s="8">
        <f t="shared" si="4"/>
        <v>0.47565284883318931</v>
      </c>
      <c r="I52" s="14">
        <v>4.3331000000000003E-3</v>
      </c>
      <c r="J52" s="10" t="s">
        <v>89</v>
      </c>
    </row>
    <row r="53" spans="2:12" x14ac:dyDescent="0.25">
      <c r="B53" s="7" t="s">
        <v>529</v>
      </c>
      <c r="C53" s="7" t="s">
        <v>538</v>
      </c>
      <c r="D53" s="8">
        <v>-0.58084000000000002</v>
      </c>
      <c r="E53" s="8">
        <v>0.34775</v>
      </c>
      <c r="F53" s="8">
        <v>-1.6702999999999999</v>
      </c>
      <c r="G53" s="8">
        <f t="shared" si="3"/>
        <v>9.4863900000000001E-2</v>
      </c>
      <c r="H53" s="8">
        <f t="shared" si="4"/>
        <v>0.55942824941433344</v>
      </c>
      <c r="I53" s="14">
        <v>9.4863900000000001E-2</v>
      </c>
      <c r="J53" s="10" t="s">
        <v>85</v>
      </c>
    </row>
    <row r="54" spans="2:12" x14ac:dyDescent="0.25">
      <c r="B54" s="7" t="s">
        <v>526</v>
      </c>
      <c r="C54" s="10" t="s">
        <v>536</v>
      </c>
      <c r="D54" s="8">
        <v>-0.31878899999999999</v>
      </c>
      <c r="E54" s="8">
        <v>0.122403</v>
      </c>
      <c r="F54" s="8">
        <v>-2.6044</v>
      </c>
      <c r="G54" s="8">
        <f t="shared" si="3"/>
        <v>9.2028000000000006E-3</v>
      </c>
      <c r="H54" s="8">
        <f t="shared" si="4"/>
        <v>0.72702893622899312</v>
      </c>
      <c r="I54" s="14">
        <v>9.2028000000000006E-3</v>
      </c>
      <c r="J54" s="10" t="s">
        <v>89</v>
      </c>
    </row>
    <row r="55" spans="2:12" x14ac:dyDescent="0.25">
      <c r="B55" s="7" t="s">
        <v>90</v>
      </c>
      <c r="C55" s="7" t="s">
        <v>221</v>
      </c>
      <c r="D55" s="8">
        <v>0.51363999999999999</v>
      </c>
      <c r="E55" s="8">
        <v>0.149728</v>
      </c>
      <c r="F55" s="8">
        <v>3.4304999999999999</v>
      </c>
      <c r="G55" s="8" t="str">
        <f t="shared" si="3"/>
        <v>&lt;0.001</v>
      </c>
      <c r="H55" s="8">
        <f t="shared" si="4"/>
        <v>1.6713639005145491</v>
      </c>
      <c r="I55" s="14">
        <v>6.0249999999999995E-4</v>
      </c>
      <c r="J55" s="10" t="s">
        <v>72</v>
      </c>
    </row>
    <row r="56" spans="2:12" x14ac:dyDescent="0.25">
      <c r="B56" s="7" t="s">
        <v>91</v>
      </c>
      <c r="C56" s="7" t="s">
        <v>223</v>
      </c>
      <c r="D56" s="8">
        <v>-0.65228299999999995</v>
      </c>
      <c r="E56" s="8">
        <v>0.129054</v>
      </c>
      <c r="F56" s="8">
        <v>-5.0542999999999996</v>
      </c>
      <c r="G56" s="8" t="str">
        <f t="shared" si="3"/>
        <v>&lt;0.001</v>
      </c>
      <c r="H56" s="8">
        <f t="shared" si="4"/>
        <v>0.52085530569246552</v>
      </c>
      <c r="I56" s="14">
        <v>4.319E-7</v>
      </c>
      <c r="J56" s="10" t="s">
        <v>72</v>
      </c>
    </row>
    <row r="57" spans="2:12" x14ac:dyDescent="0.25">
      <c r="B57" s="7" t="s">
        <v>82</v>
      </c>
      <c r="C57" s="7" t="s">
        <v>208</v>
      </c>
      <c r="D57" s="8">
        <v>-1.3095000000000001E-2</v>
      </c>
      <c r="E57" s="8">
        <v>6.5069999999999998E-3</v>
      </c>
      <c r="F57" s="8">
        <v>-2.0124</v>
      </c>
      <c r="G57" s="8">
        <f t="shared" si="3"/>
        <v>4.4172799999999998E-2</v>
      </c>
      <c r="H57" s="8">
        <f t="shared" si="4"/>
        <v>0.98699036648153682</v>
      </c>
      <c r="I57" s="14">
        <v>4.4172799999999998E-2</v>
      </c>
      <c r="J57" s="10" t="s">
        <v>87</v>
      </c>
    </row>
    <row r="58" spans="2:12" x14ac:dyDescent="0.25">
      <c r="B58" s="7" t="s">
        <v>83</v>
      </c>
      <c r="C58" s="11" t="s">
        <v>209</v>
      </c>
      <c r="D58" s="12">
        <v>-0.35328399999999999</v>
      </c>
      <c r="E58" s="12">
        <v>0.13728099999999999</v>
      </c>
      <c r="F58" s="12">
        <v>-2.5733999999999999</v>
      </c>
      <c r="G58" s="12">
        <f t="shared" si="3"/>
        <v>1.00695E-2</v>
      </c>
      <c r="H58" s="12">
        <f t="shared" si="4"/>
        <v>0.70237768978517334</v>
      </c>
      <c r="I58" s="14">
        <v>1.00695E-2</v>
      </c>
      <c r="J58" s="10" t="s">
        <v>87</v>
      </c>
    </row>
    <row r="59" spans="2:12" x14ac:dyDescent="0.25">
      <c r="C59" s="10" t="s">
        <v>558</v>
      </c>
    </row>
    <row r="60" spans="2:12" x14ac:dyDescent="0.25">
      <c r="C60" s="10" t="s">
        <v>559</v>
      </c>
    </row>
    <row r="62" spans="2:12" x14ac:dyDescent="0.25">
      <c r="C62" s="13" t="s">
        <v>199</v>
      </c>
    </row>
    <row r="63" spans="2:12" x14ac:dyDescent="0.25">
      <c r="C63" s="5" t="s">
        <v>190</v>
      </c>
      <c r="D63" s="6" t="s">
        <v>188</v>
      </c>
      <c r="E63" s="6" t="s">
        <v>189</v>
      </c>
      <c r="F63" s="6" t="s">
        <v>67</v>
      </c>
      <c r="G63" s="6" t="s">
        <v>187</v>
      </c>
      <c r="H63" s="6" t="s">
        <v>228</v>
      </c>
      <c r="I63" s="14" t="s">
        <v>74</v>
      </c>
    </row>
    <row r="64" spans="2:12" x14ac:dyDescent="0.25">
      <c r="C64" s="13" t="s">
        <v>195</v>
      </c>
      <c r="K64" s="16">
        <v>-780.79880000000003</v>
      </c>
      <c r="L64" s="10" t="s">
        <v>576</v>
      </c>
    </row>
    <row r="65" spans="2:12" x14ac:dyDescent="0.25">
      <c r="B65" s="10" t="s">
        <v>73</v>
      </c>
      <c r="C65" s="10" t="s">
        <v>561</v>
      </c>
      <c r="D65" s="8">
        <v>-3.597982</v>
      </c>
      <c r="E65" s="8">
        <v>0.627197</v>
      </c>
      <c r="F65" s="8">
        <v>-5.7370000000000001</v>
      </c>
      <c r="G65" s="8" t="str">
        <f t="shared" ref="G65:G70" si="5">IF(I65&lt;0.001,"&lt;0.001",I65)</f>
        <v>&lt;0.001</v>
      </c>
      <c r="H65" s="9" t="s">
        <v>227</v>
      </c>
      <c r="I65" s="14">
        <v>9.6600000000000001E-9</v>
      </c>
      <c r="J65" s="10" t="s">
        <v>72</v>
      </c>
      <c r="K65" s="16">
        <v>-622.83180000000004</v>
      </c>
      <c r="L65" s="10" t="s">
        <v>575</v>
      </c>
    </row>
    <row r="66" spans="2:12" x14ac:dyDescent="0.25">
      <c r="B66" s="10" t="s">
        <v>171</v>
      </c>
      <c r="C66" s="10" t="s">
        <v>205</v>
      </c>
      <c r="D66" s="8">
        <v>-1.5018849999999999</v>
      </c>
      <c r="E66" s="8">
        <v>0.26939999999999997</v>
      </c>
      <c r="F66" s="8">
        <v>-5.5750000000000002</v>
      </c>
      <c r="G66" s="8" t="str">
        <f t="shared" si="5"/>
        <v>&lt;0.001</v>
      </c>
      <c r="H66" s="8">
        <f t="shared" ref="H66:H70" si="6">EXP(D66)</f>
        <v>0.22270995596341775</v>
      </c>
      <c r="I66" s="14">
        <v>2.48E-8</v>
      </c>
      <c r="J66" s="10" t="s">
        <v>72</v>
      </c>
      <c r="K66" s="14">
        <f>1-K65/K64</f>
        <v>0.20231460396711676</v>
      </c>
      <c r="L66" s="10" t="s">
        <v>574</v>
      </c>
    </row>
    <row r="67" spans="2:12" x14ac:dyDescent="0.25">
      <c r="B67" s="10" t="s">
        <v>78</v>
      </c>
      <c r="C67" s="10" t="s">
        <v>204</v>
      </c>
      <c r="D67" s="8">
        <v>-0.415995</v>
      </c>
      <c r="E67" s="8">
        <v>9.2688000000000006E-2</v>
      </c>
      <c r="F67" s="8">
        <v>-4.4880000000000004</v>
      </c>
      <c r="G67" s="8" t="str">
        <f t="shared" si="5"/>
        <v>&lt;0.001</v>
      </c>
      <c r="H67" s="8">
        <f t="shared" si="6"/>
        <v>0.65968356889398749</v>
      </c>
      <c r="I67" s="14">
        <v>7.1799999999999999E-6</v>
      </c>
      <c r="J67" s="10" t="s">
        <v>72</v>
      </c>
    </row>
    <row r="68" spans="2:12" x14ac:dyDescent="0.25">
      <c r="B68" s="10" t="s">
        <v>90</v>
      </c>
      <c r="C68" s="10" t="s">
        <v>221</v>
      </c>
      <c r="D68" s="8">
        <v>0.94336200000000003</v>
      </c>
      <c r="E68" s="8">
        <v>0.26891700000000002</v>
      </c>
      <c r="F68" s="8">
        <v>3.508</v>
      </c>
      <c r="G68" s="8" t="str">
        <f t="shared" si="5"/>
        <v>&lt;0.001</v>
      </c>
      <c r="H68" s="8">
        <f t="shared" si="6"/>
        <v>2.5686025598762079</v>
      </c>
      <c r="I68" s="14">
        <v>4.5100000000000001E-4</v>
      </c>
      <c r="J68" s="10" t="s">
        <v>72</v>
      </c>
    </row>
    <row r="69" spans="2:12" x14ac:dyDescent="0.25">
      <c r="B69" s="10" t="s">
        <v>173</v>
      </c>
      <c r="C69" s="10" t="s">
        <v>213</v>
      </c>
      <c r="D69" s="8">
        <v>3.0687229999999999</v>
      </c>
      <c r="E69" s="8">
        <v>0.75627</v>
      </c>
      <c r="F69" s="8">
        <v>4.0579999999999998</v>
      </c>
      <c r="G69" s="8" t="str">
        <f t="shared" si="5"/>
        <v>&lt;0.001</v>
      </c>
      <c r="H69" s="8">
        <f t="shared" si="6"/>
        <v>21.514411222314902</v>
      </c>
      <c r="I69" s="14">
        <v>4.9599999999999999E-5</v>
      </c>
      <c r="J69" s="10" t="s">
        <v>72</v>
      </c>
    </row>
    <row r="70" spans="2:12" x14ac:dyDescent="0.25">
      <c r="B70" s="10" t="s">
        <v>137</v>
      </c>
      <c r="C70" s="10" t="s">
        <v>210</v>
      </c>
      <c r="D70" s="8">
        <v>2.5748E-2</v>
      </c>
      <c r="E70" s="8">
        <v>9.1470000000000006E-3</v>
      </c>
      <c r="F70" s="8">
        <v>2.8149999999999999</v>
      </c>
      <c r="G70" s="8">
        <f t="shared" si="5"/>
        <v>4.8799999999999998E-3</v>
      </c>
      <c r="H70" s="8">
        <f t="shared" si="6"/>
        <v>1.0260823431400674</v>
      </c>
      <c r="I70" s="14">
        <v>4.8799999999999998E-3</v>
      </c>
      <c r="J70" s="10" t="s">
        <v>89</v>
      </c>
    </row>
    <row r="71" spans="2:12" x14ac:dyDescent="0.25">
      <c r="C71" s="13" t="s">
        <v>196</v>
      </c>
    </row>
    <row r="72" spans="2:12" x14ac:dyDescent="0.25">
      <c r="B72" s="10" t="s">
        <v>174</v>
      </c>
      <c r="C72" s="10" t="s">
        <v>562</v>
      </c>
      <c r="D72" s="8">
        <v>-3.9180100000000002</v>
      </c>
      <c r="E72" s="8">
        <v>0.31209799999999999</v>
      </c>
      <c r="F72" s="8">
        <v>-12.554</v>
      </c>
      <c r="G72" s="8" t="str">
        <f t="shared" ref="G72:G78" si="7">IF(I72&lt;0.001,"&lt;0.001",I72)</f>
        <v>&lt;0.001</v>
      </c>
      <c r="H72" s="9" t="s">
        <v>227</v>
      </c>
      <c r="I72" s="14">
        <v>0</v>
      </c>
      <c r="J72" s="10" t="s">
        <v>72</v>
      </c>
    </row>
    <row r="73" spans="2:12" x14ac:dyDescent="0.25">
      <c r="B73" s="10" t="s">
        <v>175</v>
      </c>
      <c r="C73" s="10" t="s">
        <v>206</v>
      </c>
      <c r="D73" s="8">
        <v>0.90249299999999999</v>
      </c>
      <c r="E73" s="8">
        <v>0.28426699999999999</v>
      </c>
      <c r="F73" s="8">
        <v>3.1749999999999998</v>
      </c>
      <c r="G73" s="8">
        <f t="shared" si="7"/>
        <v>1.4989999999999999E-3</v>
      </c>
      <c r="H73" s="8">
        <f t="shared" ref="H73:H78" si="8">EXP(D73)</f>
        <v>2.465742551345516</v>
      </c>
      <c r="I73" s="14">
        <v>1.4989999999999999E-3</v>
      </c>
      <c r="J73" s="10" t="s">
        <v>89</v>
      </c>
    </row>
    <row r="74" spans="2:12" x14ac:dyDescent="0.25">
      <c r="B74" s="10" t="s">
        <v>176</v>
      </c>
      <c r="C74" s="10" t="s">
        <v>204</v>
      </c>
      <c r="D74" s="8">
        <v>0.24122199999999999</v>
      </c>
      <c r="E74" s="8">
        <v>7.1406999999999998E-2</v>
      </c>
      <c r="F74" s="8">
        <v>3.3780000000000001</v>
      </c>
      <c r="G74" s="8" t="str">
        <f t="shared" si="7"/>
        <v>&lt;0.001</v>
      </c>
      <c r="H74" s="8">
        <f t="shared" si="8"/>
        <v>1.2728035663378514</v>
      </c>
      <c r="I74" s="14">
        <v>7.2999999999999996E-4</v>
      </c>
      <c r="J74" s="10" t="s">
        <v>72</v>
      </c>
    </row>
    <row r="75" spans="2:12" x14ac:dyDescent="0.25">
      <c r="B75" s="10" t="s">
        <v>530</v>
      </c>
      <c r="C75" s="10" t="s">
        <v>539</v>
      </c>
      <c r="D75" s="8">
        <v>-1.6598710000000001</v>
      </c>
      <c r="E75" s="8">
        <v>0.75199499999999997</v>
      </c>
      <c r="F75" s="8">
        <v>-2.2069999999999999</v>
      </c>
      <c r="G75" s="8">
        <f t="shared" si="7"/>
        <v>2.7293999999999999E-2</v>
      </c>
      <c r="H75" s="8">
        <f t="shared" si="8"/>
        <v>0.19016350961207301</v>
      </c>
      <c r="I75" s="14">
        <v>2.7293999999999999E-2</v>
      </c>
      <c r="J75" s="10" t="s">
        <v>87</v>
      </c>
    </row>
    <row r="76" spans="2:12" x14ac:dyDescent="0.25">
      <c r="B76" s="10" t="s">
        <v>531</v>
      </c>
      <c r="C76" s="10" t="s">
        <v>222</v>
      </c>
      <c r="D76" s="8">
        <v>0.58352400000000004</v>
      </c>
      <c r="E76" s="8">
        <v>0.28456599999999999</v>
      </c>
      <c r="F76" s="8">
        <v>2.0510000000000002</v>
      </c>
      <c r="G76" s="8">
        <f t="shared" si="7"/>
        <v>4.0307999999999997E-2</v>
      </c>
      <c r="H76" s="8">
        <f t="shared" si="8"/>
        <v>1.7923435332456024</v>
      </c>
      <c r="I76" s="14">
        <v>4.0307999999999997E-2</v>
      </c>
      <c r="J76" s="10" t="s">
        <v>87</v>
      </c>
    </row>
    <row r="77" spans="2:12" x14ac:dyDescent="0.25">
      <c r="B77" s="10" t="s">
        <v>180</v>
      </c>
      <c r="C77" s="10" t="s">
        <v>221</v>
      </c>
      <c r="D77" s="8">
        <v>0.62543300000000002</v>
      </c>
      <c r="E77" s="8">
        <v>0.36101800000000001</v>
      </c>
      <c r="F77" s="8">
        <v>1.732</v>
      </c>
      <c r="G77" s="8">
        <f t="shared" si="7"/>
        <v>8.3199999999999996E-2</v>
      </c>
      <c r="H77" s="8">
        <f t="shared" si="8"/>
        <v>1.8690550830948547</v>
      </c>
      <c r="I77" s="14">
        <v>8.3199999999999996E-2</v>
      </c>
      <c r="J77" s="10" t="s">
        <v>85</v>
      </c>
    </row>
    <row r="78" spans="2:12" x14ac:dyDescent="0.25">
      <c r="B78" s="10" t="s">
        <v>184</v>
      </c>
      <c r="C78" s="17" t="s">
        <v>218</v>
      </c>
      <c r="D78" s="12">
        <v>1.4917720000000001</v>
      </c>
      <c r="E78" s="12">
        <v>0.44154399999999999</v>
      </c>
      <c r="F78" s="12">
        <v>3.379</v>
      </c>
      <c r="G78" s="12" t="str">
        <f t="shared" si="7"/>
        <v>&lt;0.001</v>
      </c>
      <c r="H78" s="12">
        <f t="shared" si="8"/>
        <v>4.444965022584336</v>
      </c>
      <c r="I78" s="14">
        <v>7.2900000000000005E-4</v>
      </c>
      <c r="J78" s="10" t="s">
        <v>72</v>
      </c>
    </row>
    <row r="79" spans="2:12" x14ac:dyDescent="0.25">
      <c r="C79" s="10" t="s">
        <v>545</v>
      </c>
    </row>
    <row r="80" spans="2:12" x14ac:dyDescent="0.25">
      <c r="C80" s="10" t="s">
        <v>560</v>
      </c>
    </row>
    <row r="82" spans="2:12" x14ac:dyDescent="0.25">
      <c r="C82" s="13" t="s">
        <v>194</v>
      </c>
    </row>
    <row r="83" spans="2:12" x14ac:dyDescent="0.25">
      <c r="C83" s="5" t="s">
        <v>190</v>
      </c>
      <c r="D83" s="6" t="s">
        <v>188</v>
      </c>
      <c r="E83" s="6" t="s">
        <v>189</v>
      </c>
      <c r="F83" s="6" t="s">
        <v>67</v>
      </c>
      <c r="G83" s="6" t="s">
        <v>187</v>
      </c>
      <c r="H83" s="6" t="s">
        <v>228</v>
      </c>
      <c r="I83" s="14" t="s">
        <v>74</v>
      </c>
    </row>
    <row r="84" spans="2:12" x14ac:dyDescent="0.25">
      <c r="C84" s="13" t="s">
        <v>195</v>
      </c>
      <c r="K84" s="16">
        <v>-1391.6420000000001</v>
      </c>
      <c r="L84" s="10" t="s">
        <v>576</v>
      </c>
    </row>
    <row r="85" spans="2:12" x14ac:dyDescent="0.25">
      <c r="B85" s="10" t="s">
        <v>73</v>
      </c>
      <c r="C85" s="10" t="s">
        <v>563</v>
      </c>
      <c r="D85" s="8">
        <v>-0.57214600000000004</v>
      </c>
      <c r="E85" s="8">
        <v>0.32679000000000002</v>
      </c>
      <c r="F85" s="8">
        <v>-1.7509999999999999</v>
      </c>
      <c r="G85" s="8">
        <f t="shared" ref="G85:G91" si="9">IF(I85&lt;0.001,"&lt;0.001",I85)</f>
        <v>7.9979999999999996E-2</v>
      </c>
      <c r="H85" s="9" t="s">
        <v>227</v>
      </c>
      <c r="I85" s="14">
        <v>7.9979999999999996E-2</v>
      </c>
      <c r="J85" s="10" t="s">
        <v>85</v>
      </c>
      <c r="K85" s="16">
        <v>-1132.732</v>
      </c>
      <c r="L85" s="10" t="s">
        <v>575</v>
      </c>
    </row>
    <row r="86" spans="2:12" x14ac:dyDescent="0.25">
      <c r="B86" s="10" t="s">
        <v>84</v>
      </c>
      <c r="C86" s="10" t="s">
        <v>202</v>
      </c>
      <c r="D86" s="8">
        <v>2.102509</v>
      </c>
      <c r="E86" s="8">
        <v>0.79825400000000002</v>
      </c>
      <c r="F86" s="8">
        <v>2.6339999999999999</v>
      </c>
      <c r="G86" s="8">
        <f t="shared" si="9"/>
        <v>8.4399999999999996E-3</v>
      </c>
      <c r="H86" s="8">
        <f t="shared" ref="H86:H91" si="10">EXP(D86)</f>
        <v>8.1866845577388716</v>
      </c>
      <c r="I86" s="14">
        <v>8.4399999999999996E-3</v>
      </c>
      <c r="J86" s="10" t="s">
        <v>89</v>
      </c>
      <c r="K86" s="14">
        <f>1-K85/K84</f>
        <v>0.18604641136154276</v>
      </c>
      <c r="L86" s="10" t="s">
        <v>574</v>
      </c>
    </row>
    <row r="87" spans="2:12" x14ac:dyDescent="0.25">
      <c r="B87" s="10" t="s">
        <v>171</v>
      </c>
      <c r="C87" s="10" t="s">
        <v>205</v>
      </c>
      <c r="D87" s="8">
        <v>0.27141700000000002</v>
      </c>
      <c r="E87" s="8">
        <v>0.118992</v>
      </c>
      <c r="F87" s="8">
        <v>2.2810000000000001</v>
      </c>
      <c r="G87" s="8">
        <f t="shared" si="9"/>
        <v>2.2550000000000001E-2</v>
      </c>
      <c r="H87" s="8">
        <f t="shared" si="10"/>
        <v>1.3118219861129425</v>
      </c>
      <c r="I87" s="14">
        <v>2.2550000000000001E-2</v>
      </c>
      <c r="J87" s="10" t="s">
        <v>87</v>
      </c>
    </row>
    <row r="88" spans="2:12" x14ac:dyDescent="0.25">
      <c r="B88" s="10" t="s">
        <v>78</v>
      </c>
      <c r="C88" s="10" t="s">
        <v>204</v>
      </c>
      <c r="D88" s="8">
        <v>7.5295000000000001E-2</v>
      </c>
      <c r="E88" s="8">
        <v>3.8163999999999997E-2</v>
      </c>
      <c r="F88" s="8">
        <v>1.9730000000000001</v>
      </c>
      <c r="G88" s="8">
        <f t="shared" si="9"/>
        <v>4.8500000000000001E-2</v>
      </c>
      <c r="H88" s="8">
        <f t="shared" si="10"/>
        <v>1.078202173615189</v>
      </c>
      <c r="I88" s="14">
        <v>4.8500000000000001E-2</v>
      </c>
      <c r="J88" s="10" t="s">
        <v>87</v>
      </c>
    </row>
    <row r="89" spans="2:12" x14ac:dyDescent="0.25">
      <c r="B89" s="10" t="s">
        <v>91</v>
      </c>
      <c r="C89" s="10" t="s">
        <v>223</v>
      </c>
      <c r="D89" s="8">
        <v>0.31065999999999999</v>
      </c>
      <c r="E89" s="8">
        <v>0.14538899999999999</v>
      </c>
      <c r="F89" s="8">
        <v>2.137</v>
      </c>
      <c r="G89" s="8">
        <f t="shared" si="9"/>
        <v>3.2620000000000003E-2</v>
      </c>
      <c r="H89" s="8">
        <f t="shared" si="10"/>
        <v>1.3643252717268355</v>
      </c>
      <c r="I89" s="14">
        <v>3.2620000000000003E-2</v>
      </c>
      <c r="J89" s="10" t="s">
        <v>87</v>
      </c>
    </row>
    <row r="90" spans="2:12" x14ac:dyDescent="0.25">
      <c r="B90" s="10" t="s">
        <v>177</v>
      </c>
      <c r="C90" s="10" t="s">
        <v>214</v>
      </c>
      <c r="D90" s="8">
        <v>-0.87745899999999999</v>
      </c>
      <c r="E90" s="8">
        <v>0.48798200000000003</v>
      </c>
      <c r="F90" s="8">
        <v>-1.798</v>
      </c>
      <c r="G90" s="8">
        <f t="shared" si="9"/>
        <v>7.2150000000000006E-2</v>
      </c>
      <c r="H90" s="8">
        <f t="shared" si="10"/>
        <v>0.41583821525554182</v>
      </c>
      <c r="I90" s="14">
        <v>7.2150000000000006E-2</v>
      </c>
      <c r="J90" s="10" t="s">
        <v>85</v>
      </c>
    </row>
    <row r="91" spans="2:12" x14ac:dyDescent="0.25">
      <c r="B91" s="10" t="s">
        <v>120</v>
      </c>
      <c r="C91" s="10" t="s">
        <v>215</v>
      </c>
      <c r="D91" s="8">
        <v>1.4474000000000001E-2</v>
      </c>
      <c r="E91" s="8">
        <v>9.044E-3</v>
      </c>
      <c r="F91" s="8">
        <v>1.6</v>
      </c>
      <c r="G91" s="8">
        <f t="shared" si="9"/>
        <v>0.1095</v>
      </c>
      <c r="H91" s="8">
        <f t="shared" si="10"/>
        <v>1.0145792555478237</v>
      </c>
      <c r="I91" s="14">
        <v>0.1095</v>
      </c>
    </row>
    <row r="92" spans="2:12" x14ac:dyDescent="0.25">
      <c r="C92" s="13" t="s">
        <v>196</v>
      </c>
    </row>
    <row r="93" spans="2:12" x14ac:dyDescent="0.25">
      <c r="B93" s="10" t="s">
        <v>174</v>
      </c>
      <c r="C93" s="10" t="s">
        <v>564</v>
      </c>
      <c r="D93" s="8">
        <v>-3.9229229999999999</v>
      </c>
      <c r="E93" s="8">
        <v>0.51319700000000001</v>
      </c>
      <c r="F93" s="8">
        <v>-7.6440000000000001</v>
      </c>
      <c r="G93" s="8" t="str">
        <f t="shared" ref="G93:G98" si="11">IF(I93&lt;0.001,"&lt;0.001",I93)</f>
        <v>&lt;0.001</v>
      </c>
      <c r="H93" s="9" t="s">
        <v>227</v>
      </c>
      <c r="I93" s="14">
        <v>2.0999999999999999E-14</v>
      </c>
      <c r="J93" s="10" t="s">
        <v>72</v>
      </c>
    </row>
    <row r="94" spans="2:12" x14ac:dyDescent="0.25">
      <c r="B94" s="10" t="s">
        <v>178</v>
      </c>
      <c r="C94" s="10" t="s">
        <v>202</v>
      </c>
      <c r="D94" s="8">
        <v>2.59084</v>
      </c>
      <c r="E94" s="8">
        <v>1.3345659999999999</v>
      </c>
      <c r="F94" s="8">
        <v>1.9410000000000001</v>
      </c>
      <c r="G94" s="8">
        <f t="shared" si="11"/>
        <v>5.2220000000000003E-2</v>
      </c>
      <c r="H94" s="8">
        <f t="shared" ref="H94:H98" si="12">EXP(D94)</f>
        <v>13.340973315402925</v>
      </c>
      <c r="I94" s="14">
        <v>5.2220000000000003E-2</v>
      </c>
      <c r="J94" s="10" t="s">
        <v>85</v>
      </c>
    </row>
    <row r="95" spans="2:12" x14ac:dyDescent="0.25">
      <c r="B95" s="10" t="s">
        <v>179</v>
      </c>
      <c r="C95" s="10" t="s">
        <v>205</v>
      </c>
      <c r="D95" s="8">
        <v>0.71058500000000002</v>
      </c>
      <c r="E95" s="8">
        <v>0.26954</v>
      </c>
      <c r="F95" s="8">
        <v>2.6360000000000001</v>
      </c>
      <c r="G95" s="8">
        <f t="shared" si="11"/>
        <v>8.3800000000000003E-3</v>
      </c>
      <c r="H95" s="8">
        <f t="shared" si="12"/>
        <v>2.0351814916422661</v>
      </c>
      <c r="I95" s="14">
        <v>8.3800000000000003E-3</v>
      </c>
      <c r="J95" s="10" t="s">
        <v>89</v>
      </c>
    </row>
    <row r="96" spans="2:12" x14ac:dyDescent="0.25">
      <c r="B96" s="10" t="s">
        <v>532</v>
      </c>
      <c r="C96" s="10" t="s">
        <v>540</v>
      </c>
      <c r="D96" s="8">
        <v>1.0863590000000001</v>
      </c>
      <c r="E96" s="8">
        <v>0.44527600000000001</v>
      </c>
      <c r="F96" s="8">
        <v>2.44</v>
      </c>
      <c r="G96" s="8">
        <f t="shared" si="11"/>
        <v>1.47E-2</v>
      </c>
      <c r="H96" s="8">
        <f t="shared" si="12"/>
        <v>2.9634644315581538</v>
      </c>
      <c r="I96" s="14">
        <v>1.47E-2</v>
      </c>
      <c r="J96" s="10" t="s">
        <v>87</v>
      </c>
    </row>
    <row r="97" spans="2:12" x14ac:dyDescent="0.25">
      <c r="B97" s="10" t="s">
        <v>533</v>
      </c>
      <c r="C97" s="10" t="s">
        <v>541</v>
      </c>
      <c r="D97" s="8">
        <v>-1.4577830000000001</v>
      </c>
      <c r="E97" s="8">
        <v>0.62377300000000002</v>
      </c>
      <c r="F97" s="8">
        <v>-2.3370000000000002</v>
      </c>
      <c r="G97" s="8">
        <f t="shared" si="11"/>
        <v>1.9439999999999999E-2</v>
      </c>
      <c r="H97" s="8">
        <f t="shared" si="12"/>
        <v>0.23275171370381842</v>
      </c>
      <c r="I97" s="14">
        <v>1.9439999999999999E-2</v>
      </c>
      <c r="J97" s="10" t="s">
        <v>87</v>
      </c>
    </row>
    <row r="98" spans="2:12" x14ac:dyDescent="0.25">
      <c r="B98" s="10" t="s">
        <v>180</v>
      </c>
      <c r="C98" s="17" t="s">
        <v>221</v>
      </c>
      <c r="D98" s="12">
        <v>0.73352499999999998</v>
      </c>
      <c r="E98" s="12">
        <v>0.31414700000000001</v>
      </c>
      <c r="F98" s="12">
        <v>2.335</v>
      </c>
      <c r="G98" s="12">
        <f t="shared" si="11"/>
        <v>1.9539999999999998E-2</v>
      </c>
      <c r="H98" s="12">
        <f t="shared" si="12"/>
        <v>2.0824081740644727</v>
      </c>
      <c r="I98" s="14">
        <v>1.9539999999999998E-2</v>
      </c>
      <c r="J98" s="10" t="s">
        <v>87</v>
      </c>
    </row>
    <row r="99" spans="2:12" x14ac:dyDescent="0.25">
      <c r="C99" s="10" t="s">
        <v>545</v>
      </c>
    </row>
    <row r="100" spans="2:12" x14ac:dyDescent="0.25">
      <c r="C100" s="10" t="s">
        <v>565</v>
      </c>
    </row>
    <row r="102" spans="2:12" x14ac:dyDescent="0.25">
      <c r="C102" s="13" t="s">
        <v>197</v>
      </c>
    </row>
    <row r="103" spans="2:12" x14ac:dyDescent="0.25">
      <c r="C103" s="5" t="s">
        <v>190</v>
      </c>
      <c r="D103" s="6" t="s">
        <v>188</v>
      </c>
      <c r="E103" s="6" t="s">
        <v>189</v>
      </c>
      <c r="F103" s="6" t="s">
        <v>67</v>
      </c>
      <c r="G103" s="6" t="s">
        <v>187</v>
      </c>
      <c r="H103" s="6" t="s">
        <v>226</v>
      </c>
      <c r="I103" s="14" t="s">
        <v>74</v>
      </c>
    </row>
    <row r="104" spans="2:12" x14ac:dyDescent="0.25">
      <c r="C104" s="13" t="s">
        <v>198</v>
      </c>
      <c r="K104" s="16">
        <v>-205.9922</v>
      </c>
      <c r="L104" s="10" t="s">
        <v>576</v>
      </c>
    </row>
    <row r="105" spans="2:12" x14ac:dyDescent="0.25">
      <c r="B105" s="10" t="s">
        <v>73</v>
      </c>
      <c r="C105" s="10" t="s">
        <v>569</v>
      </c>
      <c r="D105" s="8">
        <v>-4.9287000000000001</v>
      </c>
      <c r="E105" s="8">
        <v>0.54300000000000004</v>
      </c>
      <c r="F105" s="8">
        <v>-9.0760000000000005</v>
      </c>
      <c r="G105" s="8" t="str">
        <f t="shared" ref="G105:G109" si="13">IF(I105&lt;0.001,"&lt;0.001",I105)</f>
        <v>&lt;0.001</v>
      </c>
      <c r="H105" s="9" t="s">
        <v>227</v>
      </c>
      <c r="I105" s="14">
        <v>0</v>
      </c>
      <c r="J105" s="10" t="s">
        <v>72</v>
      </c>
      <c r="K105" s="16">
        <v>-159.94059999999999</v>
      </c>
      <c r="L105" s="10" t="s">
        <v>575</v>
      </c>
    </row>
    <row r="106" spans="2:12" x14ac:dyDescent="0.25">
      <c r="B106" s="10" t="s">
        <v>86</v>
      </c>
      <c r="C106" s="10" t="s">
        <v>200</v>
      </c>
      <c r="D106" s="8">
        <v>1.1492</v>
      </c>
      <c r="E106" s="8">
        <v>0.4002</v>
      </c>
      <c r="F106" s="8">
        <v>2.871</v>
      </c>
      <c r="G106" s="8">
        <f t="shared" si="13"/>
        <v>4.0879999999999996E-3</v>
      </c>
      <c r="H106" s="8">
        <f t="shared" ref="H106:H109" si="14">EXP(D106)</f>
        <v>3.1556673657143017</v>
      </c>
      <c r="I106" s="14">
        <v>4.0879999999999996E-3</v>
      </c>
      <c r="J106" s="10" t="s">
        <v>89</v>
      </c>
      <c r="K106" s="14">
        <f>1-K105/K104</f>
        <v>0.22355992120089985</v>
      </c>
      <c r="L106" s="10" t="s">
        <v>574</v>
      </c>
    </row>
    <row r="107" spans="2:12" x14ac:dyDescent="0.25">
      <c r="B107" s="10" t="s">
        <v>172</v>
      </c>
      <c r="C107" s="10" t="s">
        <v>222</v>
      </c>
      <c r="D107" s="8">
        <v>-1.3738999999999999</v>
      </c>
      <c r="E107" s="8">
        <v>0.81020000000000003</v>
      </c>
      <c r="F107" s="8">
        <v>-1.696</v>
      </c>
      <c r="G107" s="8">
        <f t="shared" si="13"/>
        <v>8.9929999999999996E-2</v>
      </c>
      <c r="H107" s="8">
        <f t="shared" si="14"/>
        <v>0.25311787238419087</v>
      </c>
      <c r="I107" s="14">
        <v>8.9929999999999996E-2</v>
      </c>
      <c r="J107" s="10" t="s">
        <v>85</v>
      </c>
    </row>
    <row r="108" spans="2:12" x14ac:dyDescent="0.25">
      <c r="B108" s="10" t="s">
        <v>90</v>
      </c>
      <c r="C108" s="10" t="s">
        <v>221</v>
      </c>
      <c r="D108" s="8">
        <v>1.6067</v>
      </c>
      <c r="E108" s="8">
        <v>0.47649999999999998</v>
      </c>
      <c r="F108" s="8">
        <v>3.3719999999999999</v>
      </c>
      <c r="G108" s="8" t="str">
        <f t="shared" si="13"/>
        <v>&lt;0.001</v>
      </c>
      <c r="H108" s="8">
        <f t="shared" si="14"/>
        <v>4.9863291611492393</v>
      </c>
      <c r="I108" s="14">
        <v>7.4700000000000005E-4</v>
      </c>
      <c r="J108" s="10" t="s">
        <v>72</v>
      </c>
    </row>
    <row r="109" spans="2:12" x14ac:dyDescent="0.25">
      <c r="B109" s="10" t="s">
        <v>181</v>
      </c>
      <c r="C109" s="17" t="s">
        <v>216</v>
      </c>
      <c r="D109" s="12">
        <v>2.4986000000000002</v>
      </c>
      <c r="E109" s="12">
        <v>0.95520000000000005</v>
      </c>
      <c r="F109" s="12">
        <v>2.6160000000000001</v>
      </c>
      <c r="G109" s="12">
        <f t="shared" si="13"/>
        <v>8.8999999999999999E-3</v>
      </c>
      <c r="H109" s="12">
        <f t="shared" si="14"/>
        <v>12.165450402433061</v>
      </c>
      <c r="I109" s="14">
        <v>8.8999999999999999E-3</v>
      </c>
      <c r="J109" s="10" t="s">
        <v>89</v>
      </c>
    </row>
    <row r="110" spans="2:12" x14ac:dyDescent="0.25">
      <c r="C110" s="10" t="s">
        <v>545</v>
      </c>
    </row>
    <row r="111" spans="2:12" x14ac:dyDescent="0.25">
      <c r="C111" s="10" t="s">
        <v>568</v>
      </c>
    </row>
    <row r="113" spans="2:12" x14ac:dyDescent="0.25">
      <c r="C113" s="13" t="s">
        <v>191</v>
      </c>
    </row>
    <row r="114" spans="2:12" x14ac:dyDescent="0.25">
      <c r="C114" s="5" t="s">
        <v>190</v>
      </c>
      <c r="D114" s="6" t="s">
        <v>188</v>
      </c>
      <c r="E114" s="6" t="s">
        <v>189</v>
      </c>
      <c r="F114" s="6" t="s">
        <v>67</v>
      </c>
      <c r="G114" s="6" t="s">
        <v>187</v>
      </c>
      <c r="H114" s="6" t="s">
        <v>228</v>
      </c>
      <c r="I114" s="14" t="s">
        <v>74</v>
      </c>
    </row>
    <row r="115" spans="2:12" x14ac:dyDescent="0.25">
      <c r="C115" s="13" t="s">
        <v>192</v>
      </c>
      <c r="K115" s="16">
        <v>-1492.047</v>
      </c>
      <c r="L115" s="10" t="s">
        <v>576</v>
      </c>
    </row>
    <row r="116" spans="2:12" x14ac:dyDescent="0.25">
      <c r="B116" s="10" t="s">
        <v>73</v>
      </c>
      <c r="C116" s="10" t="s">
        <v>571</v>
      </c>
      <c r="D116" s="8">
        <v>-0.81222099999999997</v>
      </c>
      <c r="E116" s="8">
        <v>0.50666800000000001</v>
      </c>
      <c r="F116" s="8">
        <v>-1.603</v>
      </c>
      <c r="G116" s="8">
        <f t="shared" ref="G116:G124" si="15">IF(I116&lt;0.001,"&lt;0.001",I116)</f>
        <v>0.108921</v>
      </c>
      <c r="H116" s="9" t="s">
        <v>227</v>
      </c>
      <c r="I116" s="14">
        <v>0.108921</v>
      </c>
      <c r="K116" s="16">
        <v>-1292.5740000000001</v>
      </c>
      <c r="L116" s="10" t="s">
        <v>575</v>
      </c>
    </row>
    <row r="117" spans="2:12" x14ac:dyDescent="0.25">
      <c r="B117" s="10" t="s">
        <v>232</v>
      </c>
      <c r="C117" s="10" t="s">
        <v>535</v>
      </c>
      <c r="D117" s="8">
        <v>0.210841</v>
      </c>
      <c r="E117" s="8">
        <v>0.129937</v>
      </c>
      <c r="F117" s="8">
        <v>1.623</v>
      </c>
      <c r="G117" s="8">
        <f t="shared" si="15"/>
        <v>0.104666</v>
      </c>
      <c r="H117" s="8">
        <f t="shared" ref="H117:H124" si="16">EXP(D117)</f>
        <v>1.2347160196060221</v>
      </c>
      <c r="I117" s="14">
        <v>0.104666</v>
      </c>
      <c r="K117" s="14">
        <f>1-K116/K115</f>
        <v>0.13369082877416061</v>
      </c>
      <c r="L117" s="10" t="s">
        <v>574</v>
      </c>
    </row>
    <row r="118" spans="2:12" x14ac:dyDescent="0.25">
      <c r="B118" s="10" t="s">
        <v>169</v>
      </c>
      <c r="C118" s="10" t="s">
        <v>203</v>
      </c>
      <c r="D118" s="8">
        <v>0.64850399999999997</v>
      </c>
      <c r="E118" s="8">
        <v>0.23947599999999999</v>
      </c>
      <c r="F118" s="8">
        <v>2.7080000000000002</v>
      </c>
      <c r="G118" s="8">
        <f t="shared" si="15"/>
        <v>6.7689999999999998E-3</v>
      </c>
      <c r="H118" s="8">
        <f t="shared" si="16"/>
        <v>1.9126773223707081</v>
      </c>
      <c r="I118" s="14">
        <v>6.7689999999999998E-3</v>
      </c>
      <c r="J118" s="10" t="s">
        <v>89</v>
      </c>
    </row>
    <row r="119" spans="2:12" x14ac:dyDescent="0.25">
      <c r="B119" s="10" t="s">
        <v>78</v>
      </c>
      <c r="C119" s="10" t="s">
        <v>204</v>
      </c>
      <c r="D119" s="8">
        <v>0.32226399999999999</v>
      </c>
      <c r="E119" s="8">
        <v>4.9269E-2</v>
      </c>
      <c r="F119" s="8">
        <v>6.5410000000000004</v>
      </c>
      <c r="G119" s="8" t="str">
        <f t="shared" si="15"/>
        <v>&lt;0.001</v>
      </c>
      <c r="H119" s="8">
        <f t="shared" si="16"/>
        <v>1.3802491136285557</v>
      </c>
      <c r="I119" s="14">
        <v>6.1100000000000001E-11</v>
      </c>
      <c r="J119" s="10" t="s">
        <v>72</v>
      </c>
    </row>
    <row r="120" spans="2:12" x14ac:dyDescent="0.25">
      <c r="B120" s="10" t="s">
        <v>88</v>
      </c>
      <c r="C120" s="10" t="s">
        <v>207</v>
      </c>
      <c r="D120" s="8">
        <v>0.76727400000000001</v>
      </c>
      <c r="E120" s="8">
        <v>0.321212</v>
      </c>
      <c r="F120" s="8">
        <v>2.3889999999999998</v>
      </c>
      <c r="G120" s="8">
        <f t="shared" si="15"/>
        <v>1.6909E-2</v>
      </c>
      <c r="H120" s="8">
        <f t="shared" si="16"/>
        <v>2.1538867483838793</v>
      </c>
      <c r="I120" s="14">
        <v>1.6909E-2</v>
      </c>
      <c r="J120" s="10" t="s">
        <v>87</v>
      </c>
    </row>
    <row r="121" spans="2:12" x14ac:dyDescent="0.25">
      <c r="B121" s="10" t="s">
        <v>528</v>
      </c>
      <c r="C121" s="10" t="s">
        <v>537</v>
      </c>
      <c r="D121" s="8">
        <v>-0.385486</v>
      </c>
      <c r="E121" s="8">
        <v>0.22344900000000001</v>
      </c>
      <c r="F121" s="8">
        <v>-1.7250000000000001</v>
      </c>
      <c r="G121" s="8">
        <f t="shared" si="15"/>
        <v>8.4499000000000005E-2</v>
      </c>
      <c r="H121" s="8">
        <f t="shared" si="16"/>
        <v>0.68012001754223472</v>
      </c>
      <c r="I121" s="14">
        <v>8.4499000000000005E-2</v>
      </c>
      <c r="J121" s="10" t="s">
        <v>85</v>
      </c>
    </row>
    <row r="122" spans="2:12" x14ac:dyDescent="0.25">
      <c r="B122" s="10" t="s">
        <v>91</v>
      </c>
      <c r="C122" s="10" t="s">
        <v>223</v>
      </c>
      <c r="D122" s="8">
        <v>0.66991599999999996</v>
      </c>
      <c r="E122" s="8">
        <v>0.22006400000000001</v>
      </c>
      <c r="F122" s="8">
        <v>3.044</v>
      </c>
      <c r="G122" s="8">
        <f t="shared" si="15"/>
        <v>2.333E-3</v>
      </c>
      <c r="H122" s="8">
        <f t="shared" si="16"/>
        <v>1.9540731715953623</v>
      </c>
      <c r="I122" s="14">
        <v>2.333E-3</v>
      </c>
      <c r="J122" s="10" t="s">
        <v>89</v>
      </c>
    </row>
    <row r="123" spans="2:12" x14ac:dyDescent="0.25">
      <c r="B123" s="10" t="s">
        <v>103</v>
      </c>
      <c r="C123" s="10" t="s">
        <v>217</v>
      </c>
      <c r="D123" s="8">
        <v>-1.8078E-2</v>
      </c>
      <c r="E123" s="8">
        <v>8.2970000000000006E-3</v>
      </c>
      <c r="F123" s="8">
        <v>-2.1789999999999998</v>
      </c>
      <c r="G123" s="8">
        <f t="shared" si="15"/>
        <v>2.9336999999999998E-2</v>
      </c>
      <c r="H123" s="8">
        <f t="shared" si="16"/>
        <v>0.98208442678543295</v>
      </c>
      <c r="I123" s="14">
        <v>2.9336999999999998E-2</v>
      </c>
      <c r="J123" s="10" t="s">
        <v>87</v>
      </c>
    </row>
    <row r="124" spans="2:12" x14ac:dyDescent="0.25">
      <c r="B124" s="10" t="s">
        <v>127</v>
      </c>
      <c r="C124" s="10" t="s">
        <v>212</v>
      </c>
      <c r="D124" s="8">
        <v>-1.9616999999999999E-2</v>
      </c>
      <c r="E124" s="8">
        <v>9.1669999999999998E-3</v>
      </c>
      <c r="F124" s="8">
        <v>-2.14</v>
      </c>
      <c r="G124" s="8">
        <f t="shared" si="15"/>
        <v>3.2357999999999998E-2</v>
      </c>
      <c r="H124" s="8">
        <f t="shared" si="16"/>
        <v>0.98057416129999253</v>
      </c>
      <c r="I124" s="14">
        <v>3.2357999999999998E-2</v>
      </c>
      <c r="J124" s="10" t="s">
        <v>87</v>
      </c>
    </row>
    <row r="125" spans="2:12" x14ac:dyDescent="0.25">
      <c r="C125" s="13" t="s">
        <v>193</v>
      </c>
    </row>
    <row r="126" spans="2:12" x14ac:dyDescent="0.25">
      <c r="B126" s="10" t="s">
        <v>174</v>
      </c>
      <c r="C126" s="10" t="s">
        <v>572</v>
      </c>
      <c r="D126" s="8">
        <v>-3.6646399999999999</v>
      </c>
      <c r="E126" s="8">
        <v>0.48700199999999999</v>
      </c>
      <c r="F126" s="8">
        <v>-7.5250000000000004</v>
      </c>
      <c r="G126" s="8" t="str">
        <f t="shared" ref="G126:G133" si="17">IF(I126&lt;0.001,"&lt;0.001",I126)</f>
        <v>&lt;0.001</v>
      </c>
      <c r="H126" s="9" t="s">
        <v>227</v>
      </c>
      <c r="I126" s="14">
        <v>5.28E-14</v>
      </c>
      <c r="J126" s="10" t="s">
        <v>72</v>
      </c>
    </row>
    <row r="127" spans="2:12" x14ac:dyDescent="0.25">
      <c r="B127" s="10" t="s">
        <v>179</v>
      </c>
      <c r="C127" s="10" t="s">
        <v>205</v>
      </c>
      <c r="D127" s="8">
        <v>0.53541099999999997</v>
      </c>
      <c r="E127" s="8">
        <v>0.140682</v>
      </c>
      <c r="F127" s="8">
        <v>3.806</v>
      </c>
      <c r="G127" s="8" t="str">
        <f t="shared" si="17"/>
        <v>&lt;0.001</v>
      </c>
      <c r="H127" s="8">
        <f t="shared" ref="H127:H133" si="18">EXP(D127)</f>
        <v>1.7081501477134693</v>
      </c>
      <c r="I127" s="14">
        <v>1.4100000000000001E-4</v>
      </c>
      <c r="J127" s="10" t="s">
        <v>72</v>
      </c>
    </row>
    <row r="128" spans="2:12" x14ac:dyDescent="0.25">
      <c r="B128" s="10" t="s">
        <v>176</v>
      </c>
      <c r="C128" s="10" t="s">
        <v>204</v>
      </c>
      <c r="D128" s="8">
        <v>0.28841600000000001</v>
      </c>
      <c r="E128" s="8">
        <v>4.6841000000000001E-2</v>
      </c>
      <c r="F128" s="8">
        <v>6.157</v>
      </c>
      <c r="G128" s="8" t="str">
        <f t="shared" si="17"/>
        <v>&lt;0.001</v>
      </c>
      <c r="H128" s="8">
        <f t="shared" si="18"/>
        <v>1.3343122625852566</v>
      </c>
      <c r="I128" s="14">
        <v>7.4000000000000003E-10</v>
      </c>
      <c r="J128" s="10" t="s">
        <v>72</v>
      </c>
    </row>
    <row r="129" spans="2:10" x14ac:dyDescent="0.25">
      <c r="B129" s="10" t="s">
        <v>182</v>
      </c>
      <c r="C129" s="10" t="s">
        <v>207</v>
      </c>
      <c r="D129" s="8">
        <v>0.61280400000000002</v>
      </c>
      <c r="E129" s="8">
        <v>0.35378900000000002</v>
      </c>
      <c r="F129" s="8">
        <v>1.732</v>
      </c>
      <c r="G129" s="8">
        <f t="shared" si="17"/>
        <v>8.3252999999999994E-2</v>
      </c>
      <c r="H129" s="8">
        <f t="shared" si="18"/>
        <v>1.8455992103096268</v>
      </c>
      <c r="I129" s="14">
        <v>8.3252999999999994E-2</v>
      </c>
      <c r="J129" s="10" t="s">
        <v>85</v>
      </c>
    </row>
    <row r="130" spans="2:10" x14ac:dyDescent="0.25">
      <c r="B130" s="10" t="s">
        <v>533</v>
      </c>
      <c r="C130" s="10" t="s">
        <v>541</v>
      </c>
      <c r="D130" s="8">
        <v>-0.46893800000000002</v>
      </c>
      <c r="E130" s="8">
        <v>0.217697</v>
      </c>
      <c r="F130" s="8">
        <v>-2.1539999999999999</v>
      </c>
      <c r="G130" s="8">
        <f t="shared" si="17"/>
        <v>3.1234000000000001E-2</v>
      </c>
      <c r="H130" s="8">
        <f t="shared" si="18"/>
        <v>0.62566637326894747</v>
      </c>
      <c r="I130" s="14">
        <v>3.1234000000000001E-2</v>
      </c>
      <c r="J130" s="10" t="s">
        <v>87</v>
      </c>
    </row>
    <row r="131" spans="2:10" x14ac:dyDescent="0.25">
      <c r="B131" s="10" t="s">
        <v>183</v>
      </c>
      <c r="C131" s="10" t="s">
        <v>223</v>
      </c>
      <c r="D131" s="8">
        <v>0.97588299999999994</v>
      </c>
      <c r="E131" s="8">
        <v>0.17846699999999999</v>
      </c>
      <c r="F131" s="8">
        <v>5.468</v>
      </c>
      <c r="G131" s="8" t="str">
        <f t="shared" si="17"/>
        <v>&lt;0.001</v>
      </c>
      <c r="H131" s="8">
        <f t="shared" si="18"/>
        <v>2.6535092254771331</v>
      </c>
      <c r="I131" s="14">
        <v>4.5499999999999997E-8</v>
      </c>
      <c r="J131" s="10" t="s">
        <v>72</v>
      </c>
    </row>
    <row r="132" spans="2:10" x14ac:dyDescent="0.25">
      <c r="B132" s="10" t="s">
        <v>185</v>
      </c>
      <c r="C132" s="10" t="s">
        <v>219</v>
      </c>
      <c r="D132" s="8">
        <v>-1.5255050000000001</v>
      </c>
      <c r="E132" s="8">
        <v>0.76518600000000003</v>
      </c>
      <c r="F132" s="8">
        <v>-1.994</v>
      </c>
      <c r="G132" s="8">
        <f t="shared" si="17"/>
        <v>4.6191999999999997E-2</v>
      </c>
      <c r="H132" s="8">
        <f t="shared" si="18"/>
        <v>0.21751118597625035</v>
      </c>
      <c r="I132" s="14">
        <v>4.6191999999999997E-2</v>
      </c>
      <c r="J132" s="10" t="s">
        <v>87</v>
      </c>
    </row>
    <row r="133" spans="2:10" x14ac:dyDescent="0.25">
      <c r="B133" s="10" t="s">
        <v>186</v>
      </c>
      <c r="C133" s="17" t="s">
        <v>211</v>
      </c>
      <c r="D133" s="12">
        <v>0.22619400000000001</v>
      </c>
      <c r="E133" s="12">
        <v>7.7216000000000007E-2</v>
      </c>
      <c r="F133" s="12">
        <v>2.9289999999999998</v>
      </c>
      <c r="G133" s="12">
        <f t="shared" si="17"/>
        <v>3.3960000000000001E-3</v>
      </c>
      <c r="H133" s="12">
        <f t="shared" si="18"/>
        <v>1.2538188825485634</v>
      </c>
      <c r="I133" s="14">
        <v>3.3960000000000001E-3</v>
      </c>
      <c r="J133" s="10" t="s">
        <v>89</v>
      </c>
    </row>
    <row r="134" spans="2:10" x14ac:dyDescent="0.25">
      <c r="C134" s="10" t="s">
        <v>545</v>
      </c>
    </row>
    <row r="135" spans="2:10" x14ac:dyDescent="0.25">
      <c r="C135" s="10" t="s">
        <v>570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5A3B-4D6F-48E5-9D1F-C08844FAF1EE}">
  <dimension ref="A1:A89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62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246</v>
      </c>
    </row>
    <row r="11" spans="1:1" x14ac:dyDescent="0.25">
      <c r="A11" t="s">
        <v>5</v>
      </c>
    </row>
    <row r="12" spans="1:1" x14ac:dyDescent="0.25">
      <c r="A12" t="s">
        <v>37</v>
      </c>
    </row>
    <row r="13" spans="1:1" x14ac:dyDescent="0.25">
      <c r="A13" t="s">
        <v>247</v>
      </c>
    </row>
    <row r="14" spans="1:1" x14ac:dyDescent="0.25">
      <c r="A14" t="s">
        <v>6</v>
      </c>
    </row>
    <row r="15" spans="1:1" x14ac:dyDescent="0.25">
      <c r="A15" t="s">
        <v>7</v>
      </c>
    </row>
    <row r="17" spans="1:1" x14ac:dyDescent="0.25">
      <c r="A17" t="s">
        <v>248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63</v>
      </c>
    </row>
    <row r="22" spans="1:1" x14ac:dyDescent="0.25">
      <c r="A22" t="s">
        <v>64</v>
      </c>
    </row>
    <row r="24" spans="1:1" x14ac:dyDescent="0.25">
      <c r="A24" t="s">
        <v>249</v>
      </c>
    </row>
    <row r="26" spans="1:1" x14ac:dyDescent="0.25">
      <c r="A26" t="s">
        <v>10</v>
      </c>
    </row>
    <row r="27" spans="1:1" x14ac:dyDescent="0.25">
      <c r="A27" t="s">
        <v>4</v>
      </c>
    </row>
    <row r="28" spans="1:1" x14ac:dyDescent="0.25">
      <c r="A28" t="s">
        <v>250</v>
      </c>
    </row>
    <row r="30" spans="1:1" x14ac:dyDescent="0.25">
      <c r="A30" t="s">
        <v>11</v>
      </c>
    </row>
    <row r="31" spans="1:1" x14ac:dyDescent="0.25">
      <c r="A31" t="s">
        <v>38</v>
      </c>
    </row>
    <row r="32" spans="1:1" x14ac:dyDescent="0.25">
      <c r="A32" t="s">
        <v>251</v>
      </c>
    </row>
    <row r="33" spans="1:1" x14ac:dyDescent="0.25">
      <c r="A33" t="s">
        <v>252</v>
      </c>
    </row>
    <row r="34" spans="1:1" x14ac:dyDescent="0.25">
      <c r="A34" t="s">
        <v>253</v>
      </c>
    </row>
    <row r="36" spans="1:1" x14ac:dyDescent="0.25">
      <c r="A36" t="s">
        <v>12</v>
      </c>
    </row>
    <row r="37" spans="1:1" x14ac:dyDescent="0.25">
      <c r="A37" t="s">
        <v>39</v>
      </c>
    </row>
    <row r="38" spans="1:1" x14ac:dyDescent="0.25">
      <c r="A38" t="s">
        <v>254</v>
      </c>
    </row>
    <row r="39" spans="1:1" x14ac:dyDescent="0.25">
      <c r="A39" t="s">
        <v>6</v>
      </c>
    </row>
    <row r="40" spans="1:1" x14ac:dyDescent="0.25">
      <c r="A40" t="s">
        <v>7</v>
      </c>
    </row>
    <row r="41" spans="1:1" x14ac:dyDescent="0.25">
      <c r="A41" t="s">
        <v>13</v>
      </c>
    </row>
    <row r="42" spans="1:1" x14ac:dyDescent="0.25">
      <c r="A42" t="s">
        <v>9</v>
      </c>
    </row>
    <row r="43" spans="1:1" x14ac:dyDescent="0.25">
      <c r="A43" t="s">
        <v>255</v>
      </c>
    </row>
    <row r="44" spans="1:1" x14ac:dyDescent="0.25">
      <c r="A44" t="s">
        <v>256</v>
      </c>
    </row>
    <row r="45" spans="1:1" x14ac:dyDescent="0.25">
      <c r="A45" t="s">
        <v>64</v>
      </c>
    </row>
    <row r="47" spans="1:1" x14ac:dyDescent="0.25">
      <c r="A47" t="s">
        <v>257</v>
      </c>
    </row>
    <row r="49" spans="1:1" x14ac:dyDescent="0.25">
      <c r="A49" t="s">
        <v>10</v>
      </c>
    </row>
    <row r="50" spans="1:1" x14ac:dyDescent="0.25">
      <c r="A50" t="s">
        <v>4</v>
      </c>
    </row>
    <row r="51" spans="1:1" x14ac:dyDescent="0.25">
      <c r="A51" t="s">
        <v>258</v>
      </c>
    </row>
    <row r="53" spans="1:1" x14ac:dyDescent="0.25">
      <c r="A53" t="s">
        <v>11</v>
      </c>
    </row>
    <row r="54" spans="1:1" x14ac:dyDescent="0.25">
      <c r="A54" t="s">
        <v>38</v>
      </c>
    </row>
    <row r="55" spans="1:1" x14ac:dyDescent="0.25">
      <c r="A55" t="s">
        <v>259</v>
      </c>
    </row>
    <row r="56" spans="1:1" x14ac:dyDescent="0.25">
      <c r="A56" t="s">
        <v>260</v>
      </c>
    </row>
    <row r="57" spans="1:1" x14ac:dyDescent="0.25">
      <c r="A57" t="s">
        <v>253</v>
      </c>
    </row>
    <row r="59" spans="1:1" x14ac:dyDescent="0.25">
      <c r="A59" t="s">
        <v>12</v>
      </c>
    </row>
    <row r="60" spans="1:1" x14ac:dyDescent="0.25">
      <c r="A60" t="s">
        <v>65</v>
      </c>
    </row>
    <row r="61" spans="1:1" x14ac:dyDescent="0.25">
      <c r="A61" t="s">
        <v>261</v>
      </c>
    </row>
    <row r="62" spans="1:1" x14ac:dyDescent="0.25">
      <c r="A62" t="s">
        <v>262</v>
      </c>
    </row>
    <row r="63" spans="1:1" x14ac:dyDescent="0.25">
      <c r="A63" t="s">
        <v>263</v>
      </c>
    </row>
    <row r="64" spans="1:1" x14ac:dyDescent="0.25">
      <c r="A64" t="s">
        <v>264</v>
      </c>
    </row>
    <row r="65" spans="1:1" x14ac:dyDescent="0.25">
      <c r="A65" t="s">
        <v>265</v>
      </c>
    </row>
    <row r="66" spans="1:1" x14ac:dyDescent="0.25">
      <c r="A66" t="s">
        <v>266</v>
      </c>
    </row>
    <row r="67" spans="1:1" x14ac:dyDescent="0.25">
      <c r="A67" t="s">
        <v>267</v>
      </c>
    </row>
    <row r="68" spans="1:1" x14ac:dyDescent="0.25">
      <c r="A68" t="s">
        <v>268</v>
      </c>
    </row>
    <row r="69" spans="1:1" x14ac:dyDescent="0.25">
      <c r="A69" t="s">
        <v>269</v>
      </c>
    </row>
    <row r="70" spans="1:1" x14ac:dyDescent="0.25">
      <c r="A70" t="s">
        <v>270</v>
      </c>
    </row>
    <row r="71" spans="1:1" x14ac:dyDescent="0.25">
      <c r="A71" t="s">
        <v>6</v>
      </c>
    </row>
    <row r="72" spans="1:1" x14ac:dyDescent="0.25">
      <c r="A72" t="s">
        <v>7</v>
      </c>
    </row>
    <row r="74" spans="1:1" x14ac:dyDescent="0.25">
      <c r="A74" t="s">
        <v>15</v>
      </c>
    </row>
    <row r="75" spans="1:1" x14ac:dyDescent="0.25">
      <c r="A75" t="s">
        <v>271</v>
      </c>
    </row>
    <row r="76" spans="1:1" x14ac:dyDescent="0.25">
      <c r="A76" t="s">
        <v>272</v>
      </c>
    </row>
    <row r="77" spans="1:1" x14ac:dyDescent="0.25">
      <c r="A77" t="s">
        <v>273</v>
      </c>
    </row>
    <row r="78" spans="1:1" x14ac:dyDescent="0.25">
      <c r="A78" t="s">
        <v>274</v>
      </c>
    </row>
    <row r="79" spans="1:1" x14ac:dyDescent="0.25">
      <c r="A79" t="s">
        <v>275</v>
      </c>
    </row>
    <row r="80" spans="1:1" x14ac:dyDescent="0.25">
      <c r="A80" t="s">
        <v>276</v>
      </c>
    </row>
    <row r="81" spans="1:1" x14ac:dyDescent="0.25">
      <c r="A81" t="s">
        <v>277</v>
      </c>
    </row>
    <row r="82" spans="1:1" x14ac:dyDescent="0.25">
      <c r="A82" t="s">
        <v>278</v>
      </c>
    </row>
    <row r="83" spans="1:1" x14ac:dyDescent="0.25">
      <c r="A83" t="s">
        <v>279</v>
      </c>
    </row>
    <row r="84" spans="1:1" x14ac:dyDescent="0.25">
      <c r="A84" t="s">
        <v>280</v>
      </c>
    </row>
    <row r="85" spans="1:1" x14ac:dyDescent="0.25">
      <c r="A85" t="s">
        <v>16</v>
      </c>
    </row>
    <row r="86" spans="1:1" x14ac:dyDescent="0.25">
      <c r="A86" s="2" t="s">
        <v>542</v>
      </c>
    </row>
    <row r="87" spans="1:1" x14ac:dyDescent="0.25">
      <c r="A87" t="s">
        <v>281</v>
      </c>
    </row>
    <row r="88" spans="1:1" x14ac:dyDescent="0.25">
      <c r="A88" s="2" t="s">
        <v>543</v>
      </c>
    </row>
    <row r="89" spans="1:1" x14ac:dyDescent="0.25">
      <c r="A8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3611-F532-4135-978E-CF38A308CFCE}">
  <dimension ref="A1:A85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140</v>
      </c>
    </row>
    <row r="7" spans="1:1" x14ac:dyDescent="0.25">
      <c r="A7" t="s">
        <v>3</v>
      </c>
    </row>
    <row r="8" spans="1:1" x14ac:dyDescent="0.25">
      <c r="A8" t="s">
        <v>282</v>
      </c>
    </row>
    <row r="9" spans="1:1" x14ac:dyDescent="0.25">
      <c r="A9" t="s">
        <v>283</v>
      </c>
    </row>
    <row r="11" spans="1:1" x14ac:dyDescent="0.25">
      <c r="A11" t="s">
        <v>5</v>
      </c>
    </row>
    <row r="12" spans="1:1" x14ac:dyDescent="0.25">
      <c r="A12" t="s">
        <v>37</v>
      </c>
    </row>
    <row r="13" spans="1:1" x14ac:dyDescent="0.25">
      <c r="A13" t="s">
        <v>284</v>
      </c>
    </row>
    <row r="14" spans="1:1" x14ac:dyDescent="0.25">
      <c r="A14" t="s">
        <v>6</v>
      </c>
    </row>
    <row r="15" spans="1:1" x14ac:dyDescent="0.25">
      <c r="A15" t="s">
        <v>7</v>
      </c>
    </row>
    <row r="17" spans="1:1" x14ac:dyDescent="0.25">
      <c r="A17" t="s">
        <v>285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141</v>
      </c>
    </row>
    <row r="24" spans="1:1" x14ac:dyDescent="0.25">
      <c r="A24" t="s">
        <v>286</v>
      </c>
    </row>
    <row r="26" spans="1:1" x14ac:dyDescent="0.25">
      <c r="A26" t="s">
        <v>10</v>
      </c>
    </row>
    <row r="27" spans="1:1" x14ac:dyDescent="0.25">
      <c r="A27" t="s">
        <v>14</v>
      </c>
    </row>
    <row r="28" spans="1:1" x14ac:dyDescent="0.25">
      <c r="A28" t="s">
        <v>287</v>
      </c>
    </row>
    <row r="30" spans="1:1" x14ac:dyDescent="0.25">
      <c r="A30" t="s">
        <v>11</v>
      </c>
    </row>
    <row r="31" spans="1:1" x14ac:dyDescent="0.25">
      <c r="A31" t="s">
        <v>38</v>
      </c>
    </row>
    <row r="32" spans="1:1" x14ac:dyDescent="0.25">
      <c r="A32" t="s">
        <v>288</v>
      </c>
    </row>
    <row r="33" spans="1:1" x14ac:dyDescent="0.25">
      <c r="A33" t="s">
        <v>289</v>
      </c>
    </row>
    <row r="34" spans="1:1" x14ac:dyDescent="0.25">
      <c r="A34" t="s">
        <v>290</v>
      </c>
    </row>
    <row r="36" spans="1:1" x14ac:dyDescent="0.25">
      <c r="A36" t="s">
        <v>12</v>
      </c>
    </row>
    <row r="37" spans="1:1" x14ac:dyDescent="0.25">
      <c r="A37" t="s">
        <v>39</v>
      </c>
    </row>
    <row r="38" spans="1:1" x14ac:dyDescent="0.25">
      <c r="A38" t="s">
        <v>291</v>
      </c>
    </row>
    <row r="39" spans="1:1" x14ac:dyDescent="0.25">
      <c r="A39" t="s">
        <v>6</v>
      </c>
    </row>
    <row r="40" spans="1:1" x14ac:dyDescent="0.25">
      <c r="A40" t="s">
        <v>7</v>
      </c>
    </row>
    <row r="41" spans="1:1" x14ac:dyDescent="0.25">
      <c r="A41" t="s">
        <v>13</v>
      </c>
    </row>
    <row r="42" spans="1:1" x14ac:dyDescent="0.25">
      <c r="A42" t="s">
        <v>9</v>
      </c>
    </row>
    <row r="43" spans="1:1" x14ac:dyDescent="0.25">
      <c r="A43" t="s">
        <v>292</v>
      </c>
    </row>
    <row r="44" spans="1:1" x14ac:dyDescent="0.25">
      <c r="A44" t="s">
        <v>293</v>
      </c>
    </row>
    <row r="45" spans="1:1" x14ac:dyDescent="0.25">
      <c r="A45" t="s">
        <v>141</v>
      </c>
    </row>
    <row r="47" spans="1:1" x14ac:dyDescent="0.25">
      <c r="A47" t="s">
        <v>294</v>
      </c>
    </row>
    <row r="49" spans="1:1" x14ac:dyDescent="0.25">
      <c r="A49" t="s">
        <v>10</v>
      </c>
    </row>
    <row r="50" spans="1:1" x14ac:dyDescent="0.25">
      <c r="A50" t="s">
        <v>14</v>
      </c>
    </row>
    <row r="51" spans="1:1" x14ac:dyDescent="0.25">
      <c r="A51" t="s">
        <v>295</v>
      </c>
    </row>
    <row r="53" spans="1:1" x14ac:dyDescent="0.25">
      <c r="A53" t="s">
        <v>11</v>
      </c>
    </row>
    <row r="54" spans="1:1" x14ac:dyDescent="0.25">
      <c r="A54" t="s">
        <v>38</v>
      </c>
    </row>
    <row r="55" spans="1:1" x14ac:dyDescent="0.25">
      <c r="A55" t="s">
        <v>296</v>
      </c>
    </row>
    <row r="56" spans="1:1" x14ac:dyDescent="0.25">
      <c r="A56" t="s">
        <v>297</v>
      </c>
    </row>
    <row r="57" spans="1:1" x14ac:dyDescent="0.25">
      <c r="A57" t="s">
        <v>290</v>
      </c>
    </row>
    <row r="59" spans="1:1" x14ac:dyDescent="0.25">
      <c r="A59" t="s">
        <v>12</v>
      </c>
    </row>
    <row r="60" spans="1:1" x14ac:dyDescent="0.25">
      <c r="A60" t="s">
        <v>44</v>
      </c>
    </row>
    <row r="61" spans="1:1" x14ac:dyDescent="0.25">
      <c r="A61" t="s">
        <v>298</v>
      </c>
    </row>
    <row r="62" spans="1:1" x14ac:dyDescent="0.25">
      <c r="A62" t="s">
        <v>299</v>
      </c>
    </row>
    <row r="63" spans="1:1" x14ac:dyDescent="0.25">
      <c r="A63" t="s">
        <v>300</v>
      </c>
    </row>
    <row r="64" spans="1:1" x14ac:dyDescent="0.25">
      <c r="A64" t="s">
        <v>301</v>
      </c>
    </row>
    <row r="65" spans="1:1" x14ac:dyDescent="0.25">
      <c r="A65" t="s">
        <v>302</v>
      </c>
    </row>
    <row r="66" spans="1:1" x14ac:dyDescent="0.25">
      <c r="A66" t="s">
        <v>303</v>
      </c>
    </row>
    <row r="67" spans="1:1" x14ac:dyDescent="0.25">
      <c r="A67" t="s">
        <v>304</v>
      </c>
    </row>
    <row r="68" spans="1:1" x14ac:dyDescent="0.25">
      <c r="A68" t="s">
        <v>305</v>
      </c>
    </row>
    <row r="69" spans="1:1" x14ac:dyDescent="0.25">
      <c r="A69" t="s">
        <v>6</v>
      </c>
    </row>
    <row r="70" spans="1:1" x14ac:dyDescent="0.25">
      <c r="A70" t="s">
        <v>7</v>
      </c>
    </row>
    <row r="72" spans="1:1" x14ac:dyDescent="0.25">
      <c r="A72" t="s">
        <v>15</v>
      </c>
    </row>
    <row r="73" spans="1:1" x14ac:dyDescent="0.25">
      <c r="A73" t="s">
        <v>306</v>
      </c>
    </row>
    <row r="74" spans="1:1" x14ac:dyDescent="0.25">
      <c r="A74" t="s">
        <v>307</v>
      </c>
    </row>
    <row r="75" spans="1:1" x14ac:dyDescent="0.25">
      <c r="A75" t="s">
        <v>308</v>
      </c>
    </row>
    <row r="76" spans="1:1" x14ac:dyDescent="0.25">
      <c r="A76" t="s">
        <v>309</v>
      </c>
    </row>
    <row r="77" spans="1:1" x14ac:dyDescent="0.25">
      <c r="A77" t="s">
        <v>310</v>
      </c>
    </row>
    <row r="78" spans="1:1" x14ac:dyDescent="0.25">
      <c r="A78" t="s">
        <v>311</v>
      </c>
    </row>
    <row r="79" spans="1:1" x14ac:dyDescent="0.25">
      <c r="A79" t="s">
        <v>312</v>
      </c>
    </row>
    <row r="80" spans="1:1" x14ac:dyDescent="0.25">
      <c r="A80" t="s">
        <v>313</v>
      </c>
    </row>
    <row r="81" spans="1:1" x14ac:dyDescent="0.25">
      <c r="A81" t="s">
        <v>16</v>
      </c>
    </row>
    <row r="82" spans="1:1" x14ac:dyDescent="0.25">
      <c r="A82" s="2" t="s">
        <v>549</v>
      </c>
    </row>
    <row r="83" spans="1:1" x14ac:dyDescent="0.25">
      <c r="A83" t="s">
        <v>314</v>
      </c>
    </row>
    <row r="84" spans="1:1" x14ac:dyDescent="0.25">
      <c r="A84" s="2" t="s">
        <v>550</v>
      </c>
    </row>
    <row r="85" spans="1:1" x14ac:dyDescent="0.25">
      <c r="A8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2915-4C58-4902-97DB-729BAD90D8ED}">
  <dimension ref="A1:A87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142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315</v>
      </c>
    </row>
    <row r="11" spans="1:1" x14ac:dyDescent="0.25">
      <c r="A11" t="s">
        <v>5</v>
      </c>
    </row>
    <row r="12" spans="1:1" x14ac:dyDescent="0.25">
      <c r="A12" t="s">
        <v>37</v>
      </c>
    </row>
    <row r="13" spans="1:1" x14ac:dyDescent="0.25">
      <c r="A13" t="s">
        <v>316</v>
      </c>
    </row>
    <row r="14" spans="1:1" x14ac:dyDescent="0.25">
      <c r="A14" t="s">
        <v>6</v>
      </c>
    </row>
    <row r="15" spans="1:1" x14ac:dyDescent="0.25">
      <c r="A15" t="s">
        <v>7</v>
      </c>
    </row>
    <row r="17" spans="1:1" x14ac:dyDescent="0.25">
      <c r="A17" t="s">
        <v>317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43</v>
      </c>
    </row>
    <row r="22" spans="1:1" x14ac:dyDescent="0.25">
      <c r="A22" t="s">
        <v>143</v>
      </c>
    </row>
    <row r="24" spans="1:1" x14ac:dyDescent="0.25">
      <c r="A24" t="s">
        <v>318</v>
      </c>
    </row>
    <row r="26" spans="1:1" x14ac:dyDescent="0.25">
      <c r="A26" t="s">
        <v>10</v>
      </c>
    </row>
    <row r="27" spans="1:1" x14ac:dyDescent="0.25">
      <c r="A27" t="s">
        <v>14</v>
      </c>
    </row>
    <row r="28" spans="1:1" x14ac:dyDescent="0.25">
      <c r="A28" t="s">
        <v>319</v>
      </c>
    </row>
    <row r="30" spans="1:1" x14ac:dyDescent="0.25">
      <c r="A30" t="s">
        <v>11</v>
      </c>
    </row>
    <row r="31" spans="1:1" x14ac:dyDescent="0.25">
      <c r="A31" t="s">
        <v>38</v>
      </c>
    </row>
    <row r="32" spans="1:1" x14ac:dyDescent="0.25">
      <c r="A32" t="s">
        <v>320</v>
      </c>
    </row>
    <row r="33" spans="1:1" x14ac:dyDescent="0.25">
      <c r="A33" t="s">
        <v>321</v>
      </c>
    </row>
    <row r="34" spans="1:1" x14ac:dyDescent="0.25">
      <c r="A34" t="s">
        <v>322</v>
      </c>
    </row>
    <row r="36" spans="1:1" x14ac:dyDescent="0.25">
      <c r="A36" t="s">
        <v>12</v>
      </c>
    </row>
    <row r="37" spans="1:1" x14ac:dyDescent="0.25">
      <c r="A37" t="s">
        <v>39</v>
      </c>
    </row>
    <row r="38" spans="1:1" x14ac:dyDescent="0.25">
      <c r="A38" t="s">
        <v>323</v>
      </c>
    </row>
    <row r="39" spans="1:1" x14ac:dyDescent="0.25">
      <c r="A39" t="s">
        <v>6</v>
      </c>
    </row>
    <row r="40" spans="1:1" x14ac:dyDescent="0.25">
      <c r="A40" t="s">
        <v>7</v>
      </c>
    </row>
    <row r="41" spans="1:1" x14ac:dyDescent="0.25">
      <c r="A41" t="s">
        <v>13</v>
      </c>
    </row>
    <row r="42" spans="1:1" x14ac:dyDescent="0.25">
      <c r="A42" t="s">
        <v>9</v>
      </c>
    </row>
    <row r="43" spans="1:1" x14ac:dyDescent="0.25">
      <c r="A43" t="s">
        <v>324</v>
      </c>
    </row>
    <row r="44" spans="1:1" x14ac:dyDescent="0.25">
      <c r="A44" t="s">
        <v>325</v>
      </c>
    </row>
    <row r="45" spans="1:1" x14ac:dyDescent="0.25">
      <c r="A45" t="s">
        <v>143</v>
      </c>
    </row>
    <row r="47" spans="1:1" x14ac:dyDescent="0.25">
      <c r="A47" t="s">
        <v>326</v>
      </c>
    </row>
    <row r="49" spans="1:1" x14ac:dyDescent="0.25">
      <c r="A49" t="s">
        <v>10</v>
      </c>
    </row>
    <row r="50" spans="1:1" x14ac:dyDescent="0.25">
      <c r="A50" t="s">
        <v>14</v>
      </c>
    </row>
    <row r="51" spans="1:1" x14ac:dyDescent="0.25">
      <c r="A51" t="s">
        <v>327</v>
      </c>
    </row>
    <row r="53" spans="1:1" x14ac:dyDescent="0.25">
      <c r="A53" t="s">
        <v>11</v>
      </c>
    </row>
    <row r="54" spans="1:1" x14ac:dyDescent="0.25">
      <c r="A54" t="s">
        <v>38</v>
      </c>
    </row>
    <row r="55" spans="1:1" x14ac:dyDescent="0.25">
      <c r="A55" t="s">
        <v>328</v>
      </c>
    </row>
    <row r="56" spans="1:1" x14ac:dyDescent="0.25">
      <c r="A56" t="s">
        <v>329</v>
      </c>
    </row>
    <row r="57" spans="1:1" x14ac:dyDescent="0.25">
      <c r="A57" t="s">
        <v>322</v>
      </c>
    </row>
    <row r="59" spans="1:1" x14ac:dyDescent="0.25">
      <c r="A59" t="s">
        <v>12</v>
      </c>
    </row>
    <row r="60" spans="1:1" x14ac:dyDescent="0.25">
      <c r="A60" t="s">
        <v>330</v>
      </c>
    </row>
    <row r="61" spans="1:1" x14ac:dyDescent="0.25">
      <c r="A61" t="s">
        <v>331</v>
      </c>
    </row>
    <row r="62" spans="1:1" x14ac:dyDescent="0.25">
      <c r="A62" t="s">
        <v>332</v>
      </c>
    </row>
    <row r="63" spans="1:1" x14ac:dyDescent="0.25">
      <c r="A63" t="s">
        <v>333</v>
      </c>
    </row>
    <row r="64" spans="1:1" x14ac:dyDescent="0.25">
      <c r="A64" t="s">
        <v>334</v>
      </c>
    </row>
    <row r="65" spans="1:1" x14ac:dyDescent="0.25">
      <c r="A65" t="s">
        <v>335</v>
      </c>
    </row>
    <row r="66" spans="1:1" x14ac:dyDescent="0.25">
      <c r="A66" t="s">
        <v>336</v>
      </c>
    </row>
    <row r="67" spans="1:1" x14ac:dyDescent="0.25">
      <c r="A67" t="s">
        <v>337</v>
      </c>
    </row>
    <row r="68" spans="1:1" x14ac:dyDescent="0.25">
      <c r="A68" t="s">
        <v>338</v>
      </c>
    </row>
    <row r="69" spans="1:1" x14ac:dyDescent="0.25">
      <c r="A69" t="s">
        <v>339</v>
      </c>
    </row>
    <row r="70" spans="1:1" x14ac:dyDescent="0.25">
      <c r="A70" t="s">
        <v>6</v>
      </c>
    </row>
    <row r="71" spans="1:1" x14ac:dyDescent="0.25">
      <c r="A71" t="s">
        <v>7</v>
      </c>
    </row>
    <row r="73" spans="1:1" x14ac:dyDescent="0.25">
      <c r="A73" t="s">
        <v>15</v>
      </c>
    </row>
    <row r="74" spans="1:1" x14ac:dyDescent="0.25">
      <c r="A74" t="s">
        <v>340</v>
      </c>
    </row>
    <row r="75" spans="1:1" x14ac:dyDescent="0.25">
      <c r="A75" t="s">
        <v>341</v>
      </c>
    </row>
    <row r="76" spans="1:1" x14ac:dyDescent="0.25">
      <c r="A76" t="s">
        <v>342</v>
      </c>
    </row>
    <row r="77" spans="1:1" x14ac:dyDescent="0.25">
      <c r="A77" t="s">
        <v>343</v>
      </c>
    </row>
    <row r="78" spans="1:1" x14ac:dyDescent="0.25">
      <c r="A78" t="s">
        <v>344</v>
      </c>
    </row>
    <row r="79" spans="1:1" x14ac:dyDescent="0.25">
      <c r="A79" t="s">
        <v>345</v>
      </c>
    </row>
    <row r="80" spans="1:1" x14ac:dyDescent="0.25">
      <c r="A80" t="s">
        <v>346</v>
      </c>
    </row>
    <row r="81" spans="1:1" x14ac:dyDescent="0.25">
      <c r="A81" t="s">
        <v>347</v>
      </c>
    </row>
    <row r="82" spans="1:1" x14ac:dyDescent="0.25">
      <c r="A82" t="s">
        <v>348</v>
      </c>
    </row>
    <row r="83" spans="1:1" x14ac:dyDescent="0.25">
      <c r="A83" t="s">
        <v>16</v>
      </c>
    </row>
    <row r="84" spans="1:1" x14ac:dyDescent="0.25">
      <c r="A84" s="2" t="s">
        <v>552</v>
      </c>
    </row>
    <row r="85" spans="1:1" x14ac:dyDescent="0.25">
      <c r="A85" t="s">
        <v>349</v>
      </c>
    </row>
    <row r="86" spans="1:1" x14ac:dyDescent="0.25">
      <c r="A86" s="2" t="s">
        <v>553</v>
      </c>
    </row>
    <row r="87" spans="1:1" x14ac:dyDescent="0.25">
      <c r="A8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C9B7-7578-40F2-8E68-83A8AD12FA60}">
  <dimension ref="A1:A110"/>
  <sheetViews>
    <sheetView workbookViewId="0"/>
  </sheetViews>
  <sheetFormatPr defaultRowHeight="15" x14ac:dyDescent="0.25"/>
  <cols>
    <col min="1" max="1" width="9.140625" style="1"/>
  </cols>
  <sheetData>
    <row r="1" spans="1:1" x14ac:dyDescent="0.25">
      <c r="A1" s="1" t="s">
        <v>0</v>
      </c>
    </row>
    <row r="2" spans="1:1" x14ac:dyDescent="0.25">
      <c r="A2" s="1" t="s">
        <v>144</v>
      </c>
    </row>
    <row r="3" spans="1:1" x14ac:dyDescent="0.25">
      <c r="A3" s="1" t="s">
        <v>145</v>
      </c>
    </row>
    <row r="4" spans="1:1" x14ac:dyDescent="0.25">
      <c r="A4" s="1" t="s">
        <v>146</v>
      </c>
    </row>
    <row r="6" spans="1:1" x14ac:dyDescent="0.25">
      <c r="A6" s="1" t="s">
        <v>147</v>
      </c>
    </row>
    <row r="7" spans="1:1" x14ac:dyDescent="0.25">
      <c r="A7" s="1" t="s">
        <v>350</v>
      </c>
    </row>
    <row r="9" spans="1:1" x14ac:dyDescent="0.25">
      <c r="A9" s="1" t="s">
        <v>148</v>
      </c>
    </row>
    <row r="10" spans="1:1" x14ac:dyDescent="0.25">
      <c r="A10" s="1" t="s">
        <v>149</v>
      </c>
    </row>
    <row r="11" spans="1:1" x14ac:dyDescent="0.25">
      <c r="A11" s="1" t="s">
        <v>351</v>
      </c>
    </row>
    <row r="12" spans="1:1" x14ac:dyDescent="0.25">
      <c r="A12" s="1" t="s">
        <v>352</v>
      </c>
    </row>
    <row r="14" spans="1:1" x14ac:dyDescent="0.25">
      <c r="A14" s="1" t="s">
        <v>150</v>
      </c>
    </row>
    <row r="16" spans="1:1" x14ac:dyDescent="0.25">
      <c r="A16" s="1" t="s">
        <v>151</v>
      </c>
    </row>
    <row r="17" spans="1:1" x14ac:dyDescent="0.25">
      <c r="A17" s="1" t="s">
        <v>353</v>
      </c>
    </row>
    <row r="18" spans="1:1" x14ac:dyDescent="0.25">
      <c r="A18" s="1" t="s">
        <v>354</v>
      </c>
    </row>
    <row r="19" spans="1:1" x14ac:dyDescent="0.25">
      <c r="A19" s="1" t="s">
        <v>6</v>
      </c>
    </row>
    <row r="20" spans="1:1" x14ac:dyDescent="0.25">
      <c r="A20" s="1" t="s">
        <v>7</v>
      </c>
    </row>
    <row r="22" spans="1:1" x14ac:dyDescent="0.25">
      <c r="A22" s="1" t="s">
        <v>152</v>
      </c>
    </row>
    <row r="23" spans="1:1" x14ac:dyDescent="0.25">
      <c r="A23" s="1" t="s">
        <v>153</v>
      </c>
    </row>
    <row r="25" spans="1:1" x14ac:dyDescent="0.25">
      <c r="A25" s="1" t="s">
        <v>154</v>
      </c>
    </row>
    <row r="26" spans="1:1" x14ac:dyDescent="0.25">
      <c r="A26" s="1" t="s">
        <v>146</v>
      </c>
    </row>
    <row r="28" spans="1:1" x14ac:dyDescent="0.25">
      <c r="A28" s="1" t="s">
        <v>155</v>
      </c>
    </row>
    <row r="29" spans="1:1" x14ac:dyDescent="0.25">
      <c r="A29" s="1" t="s">
        <v>355</v>
      </c>
    </row>
    <row r="31" spans="1:1" x14ac:dyDescent="0.25">
      <c r="A31" s="1" t="s">
        <v>11</v>
      </c>
    </row>
    <row r="32" spans="1:1" x14ac:dyDescent="0.25">
      <c r="A32" s="1" t="s">
        <v>40</v>
      </c>
    </row>
    <row r="33" spans="1:1" x14ac:dyDescent="0.25">
      <c r="A33" s="1" t="s">
        <v>356</v>
      </c>
    </row>
    <row r="34" spans="1:1" x14ac:dyDescent="0.25">
      <c r="A34" s="1" t="s">
        <v>156</v>
      </c>
    </row>
    <row r="36" spans="1:1" x14ac:dyDescent="0.25">
      <c r="A36" s="1" t="s">
        <v>157</v>
      </c>
    </row>
    <row r="38" spans="1:1" x14ac:dyDescent="0.25">
      <c r="A38" s="1" t="s">
        <v>148</v>
      </c>
    </row>
    <row r="39" spans="1:1" x14ac:dyDescent="0.25">
      <c r="A39" s="1" t="s">
        <v>149</v>
      </c>
    </row>
    <row r="40" spans="1:1" x14ac:dyDescent="0.25">
      <c r="A40" s="1" t="s">
        <v>357</v>
      </c>
    </row>
    <row r="41" spans="1:1" x14ac:dyDescent="0.25">
      <c r="A41" s="1" t="s">
        <v>358</v>
      </c>
    </row>
    <row r="43" spans="1:1" x14ac:dyDescent="0.25">
      <c r="A43" s="1" t="s">
        <v>158</v>
      </c>
    </row>
    <row r="45" spans="1:1" x14ac:dyDescent="0.25">
      <c r="A45" s="1" t="s">
        <v>159</v>
      </c>
    </row>
    <row r="46" spans="1:1" x14ac:dyDescent="0.25">
      <c r="A46" s="1" t="s">
        <v>359</v>
      </c>
    </row>
    <row r="47" spans="1:1" x14ac:dyDescent="0.25">
      <c r="A47" s="1" t="s">
        <v>360</v>
      </c>
    </row>
    <row r="48" spans="1:1" x14ac:dyDescent="0.25">
      <c r="A48" s="1" t="s">
        <v>6</v>
      </c>
    </row>
    <row r="49" spans="1:1" x14ac:dyDescent="0.25">
      <c r="A49" s="1" t="s">
        <v>7</v>
      </c>
    </row>
    <row r="51" spans="1:1" x14ac:dyDescent="0.25">
      <c r="A51" s="1" t="s">
        <v>160</v>
      </c>
    </row>
    <row r="52" spans="1:1" x14ac:dyDescent="0.25">
      <c r="A52" s="1" t="s">
        <v>153</v>
      </c>
    </row>
    <row r="54" spans="1:1" x14ac:dyDescent="0.25">
      <c r="A54" s="1" t="s">
        <v>361</v>
      </c>
    </row>
    <row r="55" spans="1:1" x14ac:dyDescent="0.25">
      <c r="A55" s="1" t="s">
        <v>362</v>
      </c>
    </row>
    <row r="56" spans="1:1" x14ac:dyDescent="0.25">
      <c r="A56" s="1" t="s">
        <v>146</v>
      </c>
    </row>
    <row r="58" spans="1:1" x14ac:dyDescent="0.25">
      <c r="A58" s="1" t="s">
        <v>161</v>
      </c>
    </row>
    <row r="59" spans="1:1" x14ac:dyDescent="0.25">
      <c r="A59" s="1" t="s">
        <v>363</v>
      </c>
    </row>
    <row r="61" spans="1:1" x14ac:dyDescent="0.25">
      <c r="A61" s="1" t="s">
        <v>11</v>
      </c>
    </row>
    <row r="62" spans="1:1" x14ac:dyDescent="0.25">
      <c r="A62" s="1" t="s">
        <v>40</v>
      </c>
    </row>
    <row r="63" spans="1:1" x14ac:dyDescent="0.25">
      <c r="A63" s="1" t="s">
        <v>364</v>
      </c>
    </row>
    <row r="64" spans="1:1" x14ac:dyDescent="0.25">
      <c r="A64" s="1" t="s">
        <v>156</v>
      </c>
    </row>
    <row r="66" spans="1:1" x14ac:dyDescent="0.25">
      <c r="A66" s="1" t="s">
        <v>5</v>
      </c>
    </row>
    <row r="67" spans="1:1" x14ac:dyDescent="0.25">
      <c r="A67" s="1" t="s">
        <v>162</v>
      </c>
    </row>
    <row r="68" spans="1:1" x14ac:dyDescent="0.25">
      <c r="A68" s="1" t="s">
        <v>365</v>
      </c>
    </row>
    <row r="69" spans="1:1" x14ac:dyDescent="0.25">
      <c r="A69" s="1" t="s">
        <v>366</v>
      </c>
    </row>
    <row r="70" spans="1:1" x14ac:dyDescent="0.25">
      <c r="A70" s="1" t="s">
        <v>367</v>
      </c>
    </row>
    <row r="71" spans="1:1" x14ac:dyDescent="0.25">
      <c r="A71" s="1" t="s">
        <v>368</v>
      </c>
    </row>
    <row r="72" spans="1:1" x14ac:dyDescent="0.25">
      <c r="A72" s="1" t="s">
        <v>369</v>
      </c>
    </row>
    <row r="73" spans="1:1" x14ac:dyDescent="0.25">
      <c r="A73" s="1" t="s">
        <v>370</v>
      </c>
    </row>
    <row r="74" spans="1:1" x14ac:dyDescent="0.25">
      <c r="A74" s="1" t="s">
        <v>371</v>
      </c>
    </row>
    <row r="75" spans="1:1" x14ac:dyDescent="0.25">
      <c r="A75" s="1" t="s">
        <v>372</v>
      </c>
    </row>
    <row r="76" spans="1:1" x14ac:dyDescent="0.25">
      <c r="A76" s="1" t="s">
        <v>373</v>
      </c>
    </row>
    <row r="77" spans="1:1" x14ac:dyDescent="0.25">
      <c r="A77" s="1" t="s">
        <v>374</v>
      </c>
    </row>
    <row r="78" spans="1:1" x14ac:dyDescent="0.25">
      <c r="A78" s="1" t="s">
        <v>375</v>
      </c>
    </row>
    <row r="79" spans="1:1" x14ac:dyDescent="0.25">
      <c r="A79" s="1" t="s">
        <v>6</v>
      </c>
    </row>
    <row r="80" spans="1:1" x14ac:dyDescent="0.25">
      <c r="A80" s="1" t="s">
        <v>7</v>
      </c>
    </row>
    <row r="82" spans="1:1" x14ac:dyDescent="0.25">
      <c r="A82" s="1" t="s">
        <v>148</v>
      </c>
    </row>
    <row r="83" spans="1:1" x14ac:dyDescent="0.25">
      <c r="A83" s="1" t="s">
        <v>149</v>
      </c>
    </row>
    <row r="84" spans="1:1" x14ac:dyDescent="0.25">
      <c r="A84" s="1" t="s">
        <v>376</v>
      </c>
    </row>
    <row r="85" spans="1:1" x14ac:dyDescent="0.25">
      <c r="A85" s="1" t="s">
        <v>377</v>
      </c>
    </row>
    <row r="87" spans="1:1" x14ac:dyDescent="0.25">
      <c r="A87" s="1" t="s">
        <v>158</v>
      </c>
    </row>
    <row r="89" spans="1:1" x14ac:dyDescent="0.25">
      <c r="A89" s="1" t="s">
        <v>378</v>
      </c>
    </row>
    <row r="90" spans="1:1" x14ac:dyDescent="0.25">
      <c r="A90" s="1" t="s">
        <v>379</v>
      </c>
    </row>
    <row r="91" spans="1:1" x14ac:dyDescent="0.25">
      <c r="A91" s="1" t="s">
        <v>380</v>
      </c>
    </row>
    <row r="92" spans="1:1" x14ac:dyDescent="0.25">
      <c r="A92" s="1" t="s">
        <v>381</v>
      </c>
    </row>
    <row r="93" spans="1:1" x14ac:dyDescent="0.25">
      <c r="A93" s="1" t="s">
        <v>382</v>
      </c>
    </row>
    <row r="94" spans="1:1" x14ac:dyDescent="0.25">
      <c r="A94" s="1" t="s">
        <v>383</v>
      </c>
    </row>
    <row r="95" spans="1:1" x14ac:dyDescent="0.25">
      <c r="A95" s="1" t="s">
        <v>384</v>
      </c>
    </row>
    <row r="96" spans="1:1" x14ac:dyDescent="0.25">
      <c r="A96" s="1" t="s">
        <v>385</v>
      </c>
    </row>
    <row r="97" spans="1:1" x14ac:dyDescent="0.25">
      <c r="A97" s="1" t="s">
        <v>386</v>
      </c>
    </row>
    <row r="98" spans="1:1" x14ac:dyDescent="0.25">
      <c r="A98" s="1" t="s">
        <v>387</v>
      </c>
    </row>
    <row r="99" spans="1:1" x14ac:dyDescent="0.25">
      <c r="A99" s="1" t="s">
        <v>388</v>
      </c>
    </row>
    <row r="100" spans="1:1" x14ac:dyDescent="0.25">
      <c r="A100" s="1" t="s">
        <v>389</v>
      </c>
    </row>
    <row r="101" spans="1:1" x14ac:dyDescent="0.25">
      <c r="A101" s="1" t="s">
        <v>390</v>
      </c>
    </row>
    <row r="102" spans="1:1" x14ac:dyDescent="0.25">
      <c r="A102" s="1" t="s">
        <v>391</v>
      </c>
    </row>
    <row r="103" spans="1:1" x14ac:dyDescent="0.25">
      <c r="A103" s="1" t="s">
        <v>6</v>
      </c>
    </row>
    <row r="104" spans="1:1" x14ac:dyDescent="0.25">
      <c r="A104" s="1" t="s">
        <v>7</v>
      </c>
    </row>
    <row r="106" spans="1:1" x14ac:dyDescent="0.25">
      <c r="A106" s="1" t="s">
        <v>16</v>
      </c>
    </row>
    <row r="107" spans="1:1" x14ac:dyDescent="0.25">
      <c r="A107" s="4" t="s">
        <v>556</v>
      </c>
    </row>
    <row r="108" spans="1:1" x14ac:dyDescent="0.25">
      <c r="A108" s="1" t="s">
        <v>392</v>
      </c>
    </row>
    <row r="109" spans="1:1" x14ac:dyDescent="0.25">
      <c r="A109" s="4" t="s">
        <v>557</v>
      </c>
    </row>
    <row r="110" spans="1:1" x14ac:dyDescent="0.25">
      <c r="A110" s="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D6F7-FA11-4B93-9FAE-616A352732E9}">
  <dimension ref="A1:A9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18</v>
      </c>
    </row>
    <row r="5" spans="1:1" x14ac:dyDescent="0.25">
      <c r="A5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1" spans="1:1" x14ac:dyDescent="0.25">
      <c r="A11" t="s">
        <v>23</v>
      </c>
    </row>
    <row r="12" spans="1:1" x14ac:dyDescent="0.25">
      <c r="A12" t="s">
        <v>45</v>
      </c>
    </row>
    <row r="13" spans="1:1" x14ac:dyDescent="0.25">
      <c r="A13" t="s">
        <v>393</v>
      </c>
    </row>
    <row r="14" spans="1:1" x14ac:dyDescent="0.25">
      <c r="A14" t="s">
        <v>394</v>
      </c>
    </row>
    <row r="15" spans="1:1" x14ac:dyDescent="0.25">
      <c r="A15" t="s">
        <v>6</v>
      </c>
    </row>
    <row r="16" spans="1:1" x14ac:dyDescent="0.25">
      <c r="A16" t="s">
        <v>7</v>
      </c>
    </row>
    <row r="19" spans="1:1" x14ac:dyDescent="0.25">
      <c r="A19" t="s">
        <v>24</v>
      </c>
    </row>
    <row r="20" spans="1:1" x14ac:dyDescent="0.25">
      <c r="A20" t="s">
        <v>395</v>
      </c>
    </row>
    <row r="21" spans="1:1" x14ac:dyDescent="0.25">
      <c r="A21" t="s">
        <v>8</v>
      </c>
    </row>
    <row r="23" spans="1:1" x14ac:dyDescent="0.25">
      <c r="A23" t="s">
        <v>18</v>
      </c>
    </row>
    <row r="24" spans="1:1" x14ac:dyDescent="0.25">
      <c r="A24" t="s">
        <v>19</v>
      </c>
    </row>
    <row r="26" spans="1:1" x14ac:dyDescent="0.25">
      <c r="A26" t="s">
        <v>20</v>
      </c>
    </row>
    <row r="27" spans="1:1" x14ac:dyDescent="0.25">
      <c r="A27" t="s">
        <v>46</v>
      </c>
    </row>
    <row r="28" spans="1:1" x14ac:dyDescent="0.25">
      <c r="A28" t="s">
        <v>47</v>
      </c>
    </row>
    <row r="30" spans="1:1" x14ac:dyDescent="0.25">
      <c r="A30" t="s">
        <v>23</v>
      </c>
    </row>
    <row r="31" spans="1:1" x14ac:dyDescent="0.25">
      <c r="A31" t="s">
        <v>45</v>
      </c>
    </row>
    <row r="32" spans="1:1" x14ac:dyDescent="0.25">
      <c r="A32" t="s">
        <v>396</v>
      </c>
    </row>
    <row r="33" spans="1:1" x14ac:dyDescent="0.25">
      <c r="A33" t="s">
        <v>397</v>
      </c>
    </row>
    <row r="34" spans="1:1" x14ac:dyDescent="0.25">
      <c r="A34" t="s">
        <v>6</v>
      </c>
    </row>
    <row r="35" spans="1:1" x14ac:dyDescent="0.25">
      <c r="A35" t="s">
        <v>7</v>
      </c>
    </row>
    <row r="37" spans="1:1" x14ac:dyDescent="0.25">
      <c r="A37" t="s">
        <v>25</v>
      </c>
    </row>
    <row r="38" spans="1:1" x14ac:dyDescent="0.25">
      <c r="A38" t="s">
        <v>48</v>
      </c>
    </row>
    <row r="39" spans="1:1" x14ac:dyDescent="0.25">
      <c r="A39" t="s">
        <v>398</v>
      </c>
    </row>
    <row r="40" spans="1:1" x14ac:dyDescent="0.25">
      <c r="A40" t="s">
        <v>399</v>
      </c>
    </row>
    <row r="41" spans="1:1" x14ac:dyDescent="0.25">
      <c r="A41" t="s">
        <v>6</v>
      </c>
    </row>
    <row r="42" spans="1:1" x14ac:dyDescent="0.25">
      <c r="A42" t="s">
        <v>7</v>
      </c>
    </row>
    <row r="44" spans="1:1" x14ac:dyDescent="0.25">
      <c r="A44" t="s">
        <v>400</v>
      </c>
    </row>
    <row r="45" spans="1:1" x14ac:dyDescent="0.25">
      <c r="A45" t="s">
        <v>401</v>
      </c>
    </row>
    <row r="46" spans="1:1" x14ac:dyDescent="0.25">
      <c r="A46" t="s">
        <v>13</v>
      </c>
    </row>
    <row r="48" spans="1:1" x14ac:dyDescent="0.25">
      <c r="A48" t="s">
        <v>18</v>
      </c>
    </row>
    <row r="49" spans="1:1" x14ac:dyDescent="0.25">
      <c r="A49" t="s">
        <v>19</v>
      </c>
    </row>
    <row r="51" spans="1:1" x14ac:dyDescent="0.25">
      <c r="A51" t="s">
        <v>20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402</v>
      </c>
    </row>
    <row r="57" spans="1:1" x14ac:dyDescent="0.25">
      <c r="A57" t="s">
        <v>23</v>
      </c>
    </row>
    <row r="58" spans="1:1" x14ac:dyDescent="0.25">
      <c r="A58" t="s">
        <v>52</v>
      </c>
    </row>
    <row r="59" spans="1:1" x14ac:dyDescent="0.25">
      <c r="A59" t="s">
        <v>403</v>
      </c>
    </row>
    <row r="60" spans="1:1" x14ac:dyDescent="0.25">
      <c r="A60" t="s">
        <v>404</v>
      </c>
    </row>
    <row r="61" spans="1:1" x14ac:dyDescent="0.25">
      <c r="A61" t="s">
        <v>405</v>
      </c>
    </row>
    <row r="62" spans="1:1" x14ac:dyDescent="0.25">
      <c r="A62" t="s">
        <v>406</v>
      </c>
    </row>
    <row r="63" spans="1:1" x14ac:dyDescent="0.25">
      <c r="A63" t="s">
        <v>407</v>
      </c>
    </row>
    <row r="64" spans="1:1" x14ac:dyDescent="0.25">
      <c r="A64" t="s">
        <v>408</v>
      </c>
    </row>
    <row r="65" spans="1:1" x14ac:dyDescent="0.25">
      <c r="A65" t="s">
        <v>409</v>
      </c>
    </row>
    <row r="66" spans="1:1" x14ac:dyDescent="0.25">
      <c r="A66" t="s">
        <v>410</v>
      </c>
    </row>
    <row r="67" spans="1:1" x14ac:dyDescent="0.25">
      <c r="A67" t="s">
        <v>411</v>
      </c>
    </row>
    <row r="68" spans="1:1" x14ac:dyDescent="0.25">
      <c r="A68" t="s">
        <v>412</v>
      </c>
    </row>
    <row r="69" spans="1:1" x14ac:dyDescent="0.25">
      <c r="A69" t="s">
        <v>413</v>
      </c>
    </row>
    <row r="70" spans="1:1" x14ac:dyDescent="0.25">
      <c r="A70" t="s">
        <v>414</v>
      </c>
    </row>
    <row r="71" spans="1:1" x14ac:dyDescent="0.25">
      <c r="A71" t="s">
        <v>415</v>
      </c>
    </row>
    <row r="72" spans="1:1" x14ac:dyDescent="0.25">
      <c r="A72" t="s">
        <v>6</v>
      </c>
    </row>
    <row r="73" spans="1:1" x14ac:dyDescent="0.25">
      <c r="A73" t="s">
        <v>7</v>
      </c>
    </row>
    <row r="75" spans="1:1" x14ac:dyDescent="0.25">
      <c r="A75" t="s">
        <v>25</v>
      </c>
    </row>
    <row r="76" spans="1:1" x14ac:dyDescent="0.25">
      <c r="A76" t="s">
        <v>53</v>
      </c>
    </row>
    <row r="77" spans="1:1" x14ac:dyDescent="0.25">
      <c r="A77" t="s">
        <v>416</v>
      </c>
    </row>
    <row r="78" spans="1:1" x14ac:dyDescent="0.25">
      <c r="A78" t="s">
        <v>417</v>
      </c>
    </row>
    <row r="79" spans="1:1" x14ac:dyDescent="0.25">
      <c r="A79" t="s">
        <v>6</v>
      </c>
    </row>
    <row r="80" spans="1:1" x14ac:dyDescent="0.25">
      <c r="A80" t="s">
        <v>7</v>
      </c>
    </row>
    <row r="82" spans="1:1" x14ac:dyDescent="0.25">
      <c r="A82" t="s">
        <v>418</v>
      </c>
    </row>
    <row r="83" spans="1:1" x14ac:dyDescent="0.25">
      <c r="A83" t="s">
        <v>419</v>
      </c>
    </row>
    <row r="84" spans="1:1" x14ac:dyDescent="0.25">
      <c r="A84" t="s">
        <v>163</v>
      </c>
    </row>
    <row r="85" spans="1:1" x14ac:dyDescent="0.25">
      <c r="A85" t="s">
        <v>164</v>
      </c>
    </row>
    <row r="86" spans="1:1" x14ac:dyDescent="0.25">
      <c r="A86" t="s">
        <v>165</v>
      </c>
    </row>
    <row r="87" spans="1:1" x14ac:dyDescent="0.25">
      <c r="A87" t="s">
        <v>166</v>
      </c>
    </row>
    <row r="88" spans="1:1" x14ac:dyDescent="0.25">
      <c r="A88" t="s">
        <v>420</v>
      </c>
    </row>
    <row r="89" spans="1:1" x14ac:dyDescent="0.25">
      <c r="A89" t="s">
        <v>421</v>
      </c>
    </row>
    <row r="90" spans="1:1" x14ac:dyDescent="0.25">
      <c r="A90" t="s">
        <v>422</v>
      </c>
    </row>
    <row r="91" spans="1:1" x14ac:dyDescent="0.25">
      <c r="A91" t="s">
        <v>423</v>
      </c>
    </row>
    <row r="92" spans="1:1" x14ac:dyDescent="0.25">
      <c r="A92" t="s">
        <v>424</v>
      </c>
    </row>
    <row r="93" spans="1:1" x14ac:dyDescent="0.25">
      <c r="A93" t="s">
        <v>425</v>
      </c>
    </row>
    <row r="94" spans="1:1" x14ac:dyDescent="0.25">
      <c r="A94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D935-A8C9-4844-94D1-656CAF43F3BC}">
  <dimension ref="A1:A9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18</v>
      </c>
    </row>
    <row r="5" spans="1:1" x14ac:dyDescent="0.25">
      <c r="A5" t="s">
        <v>19</v>
      </c>
    </row>
    <row r="7" spans="1:1" x14ac:dyDescent="0.25">
      <c r="A7" t="s">
        <v>20</v>
      </c>
    </row>
    <row r="8" spans="1:1" x14ac:dyDescent="0.25">
      <c r="A8" t="s">
        <v>26</v>
      </c>
    </row>
    <row r="9" spans="1:1" x14ac:dyDescent="0.25">
      <c r="A9" t="s">
        <v>22</v>
      </c>
    </row>
    <row r="11" spans="1:1" x14ac:dyDescent="0.25">
      <c r="A11" t="s">
        <v>23</v>
      </c>
    </row>
    <row r="12" spans="1:1" x14ac:dyDescent="0.25">
      <c r="A12" t="s">
        <v>45</v>
      </c>
    </row>
    <row r="13" spans="1:1" x14ac:dyDescent="0.25">
      <c r="A13" t="s">
        <v>426</v>
      </c>
    </row>
    <row r="14" spans="1:1" x14ac:dyDescent="0.25">
      <c r="A14" t="s">
        <v>427</v>
      </c>
    </row>
    <row r="15" spans="1:1" x14ac:dyDescent="0.25">
      <c r="A15" t="s">
        <v>6</v>
      </c>
    </row>
    <row r="16" spans="1:1" x14ac:dyDescent="0.25">
      <c r="A16" t="s">
        <v>7</v>
      </c>
    </row>
    <row r="19" spans="1:1" x14ac:dyDescent="0.25">
      <c r="A19" t="s">
        <v>428</v>
      </c>
    </row>
    <row r="20" spans="1:1" x14ac:dyDescent="0.25">
      <c r="A20" t="s">
        <v>429</v>
      </c>
    </row>
    <row r="21" spans="1:1" x14ac:dyDescent="0.25">
      <c r="A21" t="s">
        <v>8</v>
      </c>
    </row>
    <row r="23" spans="1:1" x14ac:dyDescent="0.25">
      <c r="A23" t="s">
        <v>18</v>
      </c>
    </row>
    <row r="24" spans="1:1" x14ac:dyDescent="0.25">
      <c r="A24" t="s">
        <v>19</v>
      </c>
    </row>
    <row r="26" spans="1:1" x14ac:dyDescent="0.25">
      <c r="A26" t="s">
        <v>20</v>
      </c>
    </row>
    <row r="27" spans="1:1" x14ac:dyDescent="0.25">
      <c r="A27" t="s">
        <v>55</v>
      </c>
    </row>
    <row r="28" spans="1:1" x14ac:dyDescent="0.25">
      <c r="A28" t="s">
        <v>56</v>
      </c>
    </row>
    <row r="30" spans="1:1" x14ac:dyDescent="0.25">
      <c r="A30" t="s">
        <v>23</v>
      </c>
    </row>
    <row r="31" spans="1:1" x14ac:dyDescent="0.25">
      <c r="A31" t="s">
        <v>45</v>
      </c>
    </row>
    <row r="32" spans="1:1" x14ac:dyDescent="0.25">
      <c r="A32" t="s">
        <v>430</v>
      </c>
    </row>
    <row r="33" spans="1:1" x14ac:dyDescent="0.25">
      <c r="A33" t="s">
        <v>431</v>
      </c>
    </row>
    <row r="34" spans="1:1" x14ac:dyDescent="0.25">
      <c r="A34" t="s">
        <v>6</v>
      </c>
    </row>
    <row r="35" spans="1:1" x14ac:dyDescent="0.25">
      <c r="A35" t="s">
        <v>7</v>
      </c>
    </row>
    <row r="37" spans="1:1" x14ac:dyDescent="0.25">
      <c r="A37" t="s">
        <v>25</v>
      </c>
    </row>
    <row r="38" spans="1:1" x14ac:dyDescent="0.25">
      <c r="A38" t="s">
        <v>48</v>
      </c>
    </row>
    <row r="39" spans="1:1" x14ac:dyDescent="0.25">
      <c r="A39" t="s">
        <v>432</v>
      </c>
    </row>
    <row r="40" spans="1:1" x14ac:dyDescent="0.25">
      <c r="A40" t="s">
        <v>433</v>
      </c>
    </row>
    <row r="41" spans="1:1" x14ac:dyDescent="0.25">
      <c r="A41" t="s">
        <v>6</v>
      </c>
    </row>
    <row r="42" spans="1:1" x14ac:dyDescent="0.25">
      <c r="A42" t="s">
        <v>7</v>
      </c>
    </row>
    <row r="44" spans="1:1" x14ac:dyDescent="0.25">
      <c r="A44" t="s">
        <v>434</v>
      </c>
    </row>
    <row r="45" spans="1:1" x14ac:dyDescent="0.25">
      <c r="A45" t="s">
        <v>435</v>
      </c>
    </row>
    <row r="46" spans="1:1" x14ac:dyDescent="0.25">
      <c r="A46" t="s">
        <v>13</v>
      </c>
    </row>
    <row r="48" spans="1:1" x14ac:dyDescent="0.25">
      <c r="A48" t="s">
        <v>18</v>
      </c>
    </row>
    <row r="49" spans="1:1" x14ac:dyDescent="0.25">
      <c r="A49" t="s">
        <v>19</v>
      </c>
    </row>
    <row r="51" spans="1:1" x14ac:dyDescent="0.25">
      <c r="A51" t="s">
        <v>20</v>
      </c>
    </row>
    <row r="52" spans="1:1" x14ac:dyDescent="0.25">
      <c r="A52" t="s">
        <v>436</v>
      </c>
    </row>
    <row r="53" spans="1:1" x14ac:dyDescent="0.25">
      <c r="A53" t="s">
        <v>437</v>
      </c>
    </row>
    <row r="54" spans="1:1" x14ac:dyDescent="0.25">
      <c r="A54" t="s">
        <v>438</v>
      </c>
    </row>
    <row r="55" spans="1:1" x14ac:dyDescent="0.25">
      <c r="A55" t="s">
        <v>439</v>
      </c>
    </row>
    <row r="57" spans="1:1" x14ac:dyDescent="0.25">
      <c r="A57" t="s">
        <v>23</v>
      </c>
    </row>
    <row r="58" spans="1:1" x14ac:dyDescent="0.25">
      <c r="A58" t="s">
        <v>52</v>
      </c>
    </row>
    <row r="59" spans="1:1" x14ac:dyDescent="0.25">
      <c r="A59" t="s">
        <v>440</v>
      </c>
    </row>
    <row r="60" spans="1:1" x14ac:dyDescent="0.25">
      <c r="A60" t="s">
        <v>441</v>
      </c>
    </row>
    <row r="61" spans="1:1" x14ac:dyDescent="0.25">
      <c r="A61" t="s">
        <v>442</v>
      </c>
    </row>
    <row r="62" spans="1:1" x14ac:dyDescent="0.25">
      <c r="A62" t="s">
        <v>443</v>
      </c>
    </row>
    <row r="63" spans="1:1" x14ac:dyDescent="0.25">
      <c r="A63" t="s">
        <v>444</v>
      </c>
    </row>
    <row r="64" spans="1:1" x14ac:dyDescent="0.25">
      <c r="A64" t="s">
        <v>445</v>
      </c>
    </row>
    <row r="65" spans="1:1" x14ac:dyDescent="0.25">
      <c r="A65" t="s">
        <v>446</v>
      </c>
    </row>
    <row r="66" spans="1:1" x14ac:dyDescent="0.25">
      <c r="A66" t="s">
        <v>447</v>
      </c>
    </row>
    <row r="67" spans="1:1" x14ac:dyDescent="0.25">
      <c r="A67" t="s">
        <v>448</v>
      </c>
    </row>
    <row r="68" spans="1:1" x14ac:dyDescent="0.25">
      <c r="A68" t="s">
        <v>449</v>
      </c>
    </row>
    <row r="69" spans="1:1" x14ac:dyDescent="0.25">
      <c r="A69" t="s">
        <v>450</v>
      </c>
    </row>
    <row r="70" spans="1:1" x14ac:dyDescent="0.25">
      <c r="A70" t="s">
        <v>451</v>
      </c>
    </row>
    <row r="71" spans="1:1" x14ac:dyDescent="0.25">
      <c r="A71" t="s">
        <v>452</v>
      </c>
    </row>
    <row r="72" spans="1:1" x14ac:dyDescent="0.25">
      <c r="A72" t="s">
        <v>6</v>
      </c>
    </row>
    <row r="73" spans="1:1" x14ac:dyDescent="0.25">
      <c r="A73" t="s">
        <v>7</v>
      </c>
    </row>
    <row r="75" spans="1:1" x14ac:dyDescent="0.25">
      <c r="A75" t="s">
        <v>25</v>
      </c>
    </row>
    <row r="76" spans="1:1" x14ac:dyDescent="0.25">
      <c r="A76" t="s">
        <v>57</v>
      </c>
    </row>
    <row r="77" spans="1:1" x14ac:dyDescent="0.25">
      <c r="A77" t="s">
        <v>453</v>
      </c>
    </row>
    <row r="78" spans="1:1" x14ac:dyDescent="0.25">
      <c r="A78" t="s">
        <v>454</v>
      </c>
    </row>
    <row r="79" spans="1:1" x14ac:dyDescent="0.25">
      <c r="A79" t="s">
        <v>6</v>
      </c>
    </row>
    <row r="80" spans="1:1" x14ac:dyDescent="0.25">
      <c r="A80" t="s">
        <v>7</v>
      </c>
    </row>
    <row r="82" spans="1:1" x14ac:dyDescent="0.25">
      <c r="A82" t="s">
        <v>455</v>
      </c>
    </row>
    <row r="83" spans="1:1" x14ac:dyDescent="0.25">
      <c r="A83" t="s">
        <v>456</v>
      </c>
    </row>
    <row r="84" spans="1:1" x14ac:dyDescent="0.25">
      <c r="A84" t="s">
        <v>163</v>
      </c>
    </row>
    <row r="85" spans="1:1" x14ac:dyDescent="0.25">
      <c r="A85" t="s">
        <v>164</v>
      </c>
    </row>
    <row r="86" spans="1:1" x14ac:dyDescent="0.25">
      <c r="A86" t="s">
        <v>165</v>
      </c>
    </row>
    <row r="87" spans="1:1" x14ac:dyDescent="0.25">
      <c r="A87" t="s">
        <v>166</v>
      </c>
    </row>
    <row r="88" spans="1:1" x14ac:dyDescent="0.25">
      <c r="A88" t="s">
        <v>457</v>
      </c>
    </row>
    <row r="89" spans="1:1" x14ac:dyDescent="0.25">
      <c r="A89" t="s">
        <v>458</v>
      </c>
    </row>
    <row r="90" spans="1:1" x14ac:dyDescent="0.25">
      <c r="A90" t="s">
        <v>54</v>
      </c>
    </row>
    <row r="91" spans="1:1" x14ac:dyDescent="0.25">
      <c r="A91" t="s">
        <v>459</v>
      </c>
    </row>
    <row r="92" spans="1:1" x14ac:dyDescent="0.25">
      <c r="A92" t="s">
        <v>460</v>
      </c>
    </row>
    <row r="93" spans="1:1" x14ac:dyDescent="0.25">
      <c r="A93" t="s">
        <v>461</v>
      </c>
    </row>
    <row r="94" spans="1:1" x14ac:dyDescent="0.25">
      <c r="A9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mycor1</vt:lpstr>
      <vt:lpstr>mycor2</vt:lpstr>
      <vt:lpstr>Tables</vt:lpstr>
      <vt:lpstr>mods1</vt:lpstr>
      <vt:lpstr>mods1a</vt:lpstr>
      <vt:lpstr>mods1b</vt:lpstr>
      <vt:lpstr>mods2</vt:lpstr>
      <vt:lpstr>mods3</vt:lpstr>
      <vt:lpstr>mods4</vt:lpstr>
      <vt:lpstr>mods5</vt:lpstr>
      <vt:lpstr>mods6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2023-04-19T17:10:10Z</dcterms:modified>
</cp:coreProperties>
</file>