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singleton\Box\Research\MPC-693 UDOT-22.601 Transit peds\Analysis\Descriptive statistics\"/>
    </mc:Choice>
  </mc:AlternateContent>
  <xr:revisionPtr revIDLastSave="0" documentId="13_ncr:1_{9A4791F4-644D-46D2-ADA5-2F5239F602B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S" sheetId="1" r:id="rId1"/>
    <sheet name="BV" sheetId="5" r:id="rId2"/>
    <sheet name="dswide" sheetId="2" r:id="rId3"/>
    <sheet name="dslong" sheetId="3" r:id="rId4"/>
    <sheet name="bivariate_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E72" i="1"/>
  <c r="E71" i="1"/>
  <c r="F60" i="1"/>
  <c r="F59" i="1"/>
  <c r="E60" i="1"/>
  <c r="E59" i="1"/>
  <c r="G104" i="1"/>
  <c r="H104" i="1"/>
  <c r="G105" i="1"/>
  <c r="H105" i="1"/>
  <c r="G106" i="1"/>
  <c r="H106" i="1"/>
  <c r="B33" i="5"/>
  <c r="C33" i="5"/>
  <c r="D33" i="5"/>
  <c r="N33" i="5"/>
  <c r="O33" i="5"/>
  <c r="P33" i="5"/>
  <c r="F33" i="5"/>
  <c r="G33" i="5"/>
  <c r="H33" i="5"/>
  <c r="I33" i="5"/>
  <c r="J33" i="5"/>
  <c r="K33" i="5"/>
  <c r="L33" i="5"/>
  <c r="M33" i="5"/>
  <c r="B5" i="5"/>
  <c r="C5" i="5"/>
  <c r="D5" i="5"/>
  <c r="N5" i="5"/>
  <c r="P5" i="5"/>
  <c r="F5" i="5"/>
  <c r="G5" i="5"/>
  <c r="H5" i="5"/>
  <c r="I5" i="5"/>
  <c r="J5" i="5"/>
  <c r="K5" i="5"/>
  <c r="L5" i="5"/>
  <c r="M5" i="5"/>
  <c r="B6" i="5"/>
  <c r="C6" i="5"/>
  <c r="D6" i="5"/>
  <c r="N6" i="5"/>
  <c r="P6" i="5"/>
  <c r="F6" i="5"/>
  <c r="G6" i="5"/>
  <c r="H6" i="5"/>
  <c r="I6" i="5"/>
  <c r="J6" i="5"/>
  <c r="K6" i="5"/>
  <c r="L6" i="5"/>
  <c r="M6" i="5"/>
  <c r="B7" i="5"/>
  <c r="C7" i="5"/>
  <c r="D7" i="5"/>
  <c r="N7" i="5"/>
  <c r="P7" i="5"/>
  <c r="F7" i="5"/>
  <c r="G7" i="5"/>
  <c r="H7" i="5"/>
  <c r="I7" i="5"/>
  <c r="J7" i="5"/>
  <c r="K7" i="5"/>
  <c r="L7" i="5"/>
  <c r="M7" i="5"/>
  <c r="B8" i="5"/>
  <c r="C8" i="5"/>
  <c r="D8" i="5"/>
  <c r="N8" i="5"/>
  <c r="P8" i="5"/>
  <c r="F8" i="5"/>
  <c r="G8" i="5"/>
  <c r="H8" i="5"/>
  <c r="I8" i="5"/>
  <c r="J8" i="5"/>
  <c r="K8" i="5"/>
  <c r="L8" i="5"/>
  <c r="M8" i="5"/>
  <c r="B9" i="5"/>
  <c r="C9" i="5"/>
  <c r="D9" i="5"/>
  <c r="N9" i="5"/>
  <c r="P9" i="5"/>
  <c r="F9" i="5"/>
  <c r="G9" i="5"/>
  <c r="H9" i="5"/>
  <c r="I9" i="5"/>
  <c r="J9" i="5"/>
  <c r="K9" i="5"/>
  <c r="L9" i="5"/>
  <c r="M9" i="5"/>
  <c r="B10" i="5"/>
  <c r="C10" i="5"/>
  <c r="D10" i="5"/>
  <c r="N10" i="5"/>
  <c r="P10" i="5"/>
  <c r="F10" i="5"/>
  <c r="G10" i="5"/>
  <c r="H10" i="5"/>
  <c r="I10" i="5"/>
  <c r="J10" i="5"/>
  <c r="K10" i="5"/>
  <c r="L10" i="5"/>
  <c r="M10" i="5"/>
  <c r="B12" i="5"/>
  <c r="C12" i="5"/>
  <c r="D12" i="5"/>
  <c r="N12" i="5"/>
  <c r="O12" i="5"/>
  <c r="P12" i="5"/>
  <c r="F12" i="5"/>
  <c r="G12" i="5"/>
  <c r="H12" i="5"/>
  <c r="I12" i="5"/>
  <c r="J12" i="5"/>
  <c r="K12" i="5"/>
  <c r="L12" i="5"/>
  <c r="M12" i="5"/>
  <c r="B13" i="5"/>
  <c r="C13" i="5"/>
  <c r="D13" i="5"/>
  <c r="N13" i="5"/>
  <c r="O13" i="5"/>
  <c r="P13" i="5"/>
  <c r="F13" i="5"/>
  <c r="G13" i="5"/>
  <c r="H13" i="5"/>
  <c r="I13" i="5"/>
  <c r="J13" i="5"/>
  <c r="K13" i="5"/>
  <c r="L13" i="5"/>
  <c r="M13" i="5"/>
  <c r="B14" i="5"/>
  <c r="C14" i="5"/>
  <c r="D14" i="5"/>
  <c r="N14" i="5"/>
  <c r="O14" i="5"/>
  <c r="P14" i="5"/>
  <c r="F14" i="5"/>
  <c r="G14" i="5"/>
  <c r="H14" i="5"/>
  <c r="I14" i="5"/>
  <c r="J14" i="5"/>
  <c r="K14" i="5"/>
  <c r="L14" i="5"/>
  <c r="M14" i="5"/>
  <c r="B15" i="5"/>
  <c r="C15" i="5"/>
  <c r="D15" i="5"/>
  <c r="N15" i="5"/>
  <c r="O15" i="5"/>
  <c r="P15" i="5"/>
  <c r="F15" i="5"/>
  <c r="G15" i="5"/>
  <c r="H15" i="5"/>
  <c r="I15" i="5"/>
  <c r="J15" i="5"/>
  <c r="K15" i="5"/>
  <c r="L15" i="5"/>
  <c r="M15" i="5"/>
  <c r="B19" i="5"/>
  <c r="C19" i="5"/>
  <c r="D19" i="5"/>
  <c r="N19" i="5"/>
  <c r="P19" i="5"/>
  <c r="F19" i="5"/>
  <c r="G19" i="5"/>
  <c r="H19" i="5"/>
  <c r="I19" i="5"/>
  <c r="J19" i="5"/>
  <c r="K19" i="5"/>
  <c r="L19" i="5"/>
  <c r="M19" i="5"/>
  <c r="B21" i="5"/>
  <c r="C21" i="5"/>
  <c r="D21" i="5"/>
  <c r="N21" i="5"/>
  <c r="P21" i="5"/>
  <c r="F21" i="5"/>
  <c r="G21" i="5"/>
  <c r="H21" i="5"/>
  <c r="I21" i="5"/>
  <c r="J21" i="5"/>
  <c r="K21" i="5"/>
  <c r="L21" i="5"/>
  <c r="M21" i="5"/>
  <c r="B22" i="5"/>
  <c r="C22" i="5"/>
  <c r="D22" i="5"/>
  <c r="N22" i="5"/>
  <c r="P22" i="5"/>
  <c r="F22" i="5"/>
  <c r="G22" i="5"/>
  <c r="H22" i="5"/>
  <c r="I22" i="5"/>
  <c r="J22" i="5"/>
  <c r="K22" i="5"/>
  <c r="L22" i="5"/>
  <c r="M22" i="5"/>
  <c r="B23" i="5"/>
  <c r="C23" i="5"/>
  <c r="D23" i="5"/>
  <c r="N23" i="5"/>
  <c r="P23" i="5"/>
  <c r="F23" i="5"/>
  <c r="G23" i="5"/>
  <c r="H23" i="5"/>
  <c r="I23" i="5"/>
  <c r="J23" i="5"/>
  <c r="K23" i="5"/>
  <c r="L23" i="5"/>
  <c r="M23" i="5"/>
  <c r="B24" i="5"/>
  <c r="C24" i="5"/>
  <c r="D24" i="5"/>
  <c r="N24" i="5"/>
  <c r="P24" i="5"/>
  <c r="F24" i="5"/>
  <c r="G24" i="5"/>
  <c r="H24" i="5"/>
  <c r="I24" i="5"/>
  <c r="J24" i="5"/>
  <c r="K24" i="5"/>
  <c r="L24" i="5"/>
  <c r="M24" i="5"/>
  <c r="B25" i="5"/>
  <c r="C25" i="5"/>
  <c r="D25" i="5"/>
  <c r="N25" i="5"/>
  <c r="P25" i="5"/>
  <c r="F25" i="5"/>
  <c r="G25" i="5"/>
  <c r="H25" i="5"/>
  <c r="I25" i="5"/>
  <c r="J25" i="5"/>
  <c r="K25" i="5"/>
  <c r="L25" i="5"/>
  <c r="M25" i="5"/>
  <c r="B26" i="5"/>
  <c r="C26" i="5"/>
  <c r="D26" i="5"/>
  <c r="N26" i="5"/>
  <c r="P26" i="5"/>
  <c r="F26" i="5"/>
  <c r="G26" i="5"/>
  <c r="H26" i="5"/>
  <c r="I26" i="5"/>
  <c r="J26" i="5"/>
  <c r="K26" i="5"/>
  <c r="L26" i="5"/>
  <c r="M26" i="5"/>
  <c r="B30" i="5"/>
  <c r="C30" i="5"/>
  <c r="D30" i="5"/>
  <c r="N30" i="5"/>
  <c r="P30" i="5"/>
  <c r="F30" i="5"/>
  <c r="G30" i="5"/>
  <c r="H30" i="5"/>
  <c r="I30" i="5"/>
  <c r="J30" i="5"/>
  <c r="K30" i="5"/>
  <c r="L30" i="5"/>
  <c r="M30" i="5"/>
  <c r="B31" i="5"/>
  <c r="C31" i="5"/>
  <c r="D31" i="5"/>
  <c r="N31" i="5"/>
  <c r="P31" i="5"/>
  <c r="F31" i="5"/>
  <c r="G31" i="5"/>
  <c r="H31" i="5"/>
  <c r="I31" i="5"/>
  <c r="J31" i="5"/>
  <c r="K31" i="5"/>
  <c r="L31" i="5"/>
  <c r="M31" i="5"/>
  <c r="C2" i="5"/>
  <c r="D2" i="5"/>
  <c r="N2" i="5"/>
  <c r="O2" i="5"/>
  <c r="P2" i="5"/>
  <c r="F2" i="5"/>
  <c r="G2" i="5"/>
  <c r="H2" i="5"/>
  <c r="I2" i="5"/>
  <c r="J2" i="5"/>
  <c r="K2" i="5"/>
  <c r="L2" i="5"/>
  <c r="M2" i="5"/>
  <c r="B2" i="5"/>
  <c r="C82" i="1" l="1"/>
  <c r="C20" i="1"/>
  <c r="B20" i="1"/>
  <c r="E20" i="1"/>
  <c r="F20" i="1"/>
  <c r="C21" i="1"/>
  <c r="B21" i="1"/>
  <c r="E21" i="1"/>
  <c r="F21" i="1"/>
  <c r="C22" i="1"/>
  <c r="B22" i="1"/>
  <c r="E22" i="1"/>
  <c r="F22" i="1"/>
  <c r="C23" i="1"/>
  <c r="B23" i="1"/>
  <c r="E23" i="1"/>
  <c r="F23" i="1"/>
  <c r="C24" i="1"/>
  <c r="B24" i="1"/>
  <c r="E24" i="1"/>
  <c r="F24" i="1"/>
  <c r="C25" i="1"/>
  <c r="B25" i="1"/>
  <c r="E25" i="1"/>
  <c r="F25" i="1"/>
  <c r="C26" i="1"/>
  <c r="B26" i="1"/>
  <c r="E26" i="1"/>
  <c r="F26" i="1"/>
  <c r="C27" i="1"/>
  <c r="B27" i="1"/>
  <c r="E27" i="1"/>
  <c r="F27" i="1"/>
  <c r="C28" i="1"/>
  <c r="B28" i="1"/>
  <c r="E28" i="1"/>
  <c r="F28" i="1"/>
  <c r="C29" i="1"/>
  <c r="B29" i="1"/>
  <c r="E29" i="1"/>
  <c r="F29" i="1"/>
  <c r="C30" i="1"/>
  <c r="B30" i="1"/>
  <c r="E30" i="1"/>
  <c r="F30" i="1"/>
  <c r="C31" i="1"/>
  <c r="B31" i="1"/>
  <c r="E31" i="1"/>
  <c r="F31" i="1"/>
  <c r="C32" i="1"/>
  <c r="B32" i="1"/>
  <c r="E32" i="1"/>
  <c r="F32" i="1"/>
  <c r="C33" i="1"/>
  <c r="B33" i="1"/>
  <c r="E33" i="1"/>
  <c r="F33" i="1"/>
  <c r="C34" i="1"/>
  <c r="B34" i="1"/>
  <c r="E34" i="1"/>
  <c r="F34" i="1"/>
  <c r="C35" i="1"/>
  <c r="B35" i="1"/>
  <c r="E35" i="1"/>
  <c r="F35" i="1"/>
  <c r="C36" i="1"/>
  <c r="B36" i="1"/>
  <c r="E36" i="1"/>
  <c r="F36" i="1"/>
  <c r="C37" i="1"/>
  <c r="B37" i="1"/>
  <c r="E37" i="1"/>
  <c r="F37" i="1"/>
  <c r="C38" i="1"/>
  <c r="B38" i="1"/>
  <c r="E38" i="1"/>
  <c r="F38" i="1"/>
  <c r="C39" i="1"/>
  <c r="B39" i="1"/>
  <c r="E39" i="1"/>
  <c r="F39" i="1"/>
  <c r="C40" i="1"/>
  <c r="B40" i="1"/>
  <c r="E40" i="1"/>
  <c r="F40" i="1"/>
  <c r="C41" i="1"/>
  <c r="B41" i="1"/>
  <c r="E41" i="1"/>
  <c r="F41" i="1"/>
  <c r="C42" i="1"/>
  <c r="B42" i="1"/>
  <c r="E42" i="1"/>
  <c r="F42" i="1"/>
  <c r="C43" i="1"/>
  <c r="B43" i="1"/>
  <c r="E43" i="1"/>
  <c r="F43" i="1"/>
  <c r="C44" i="1"/>
  <c r="B44" i="1"/>
  <c r="E44" i="1"/>
  <c r="F44" i="1"/>
  <c r="C45" i="1"/>
  <c r="B45" i="1"/>
  <c r="E45" i="1"/>
  <c r="F45" i="1"/>
  <c r="C46" i="1"/>
  <c r="B46" i="1"/>
  <c r="E46" i="1"/>
  <c r="F46" i="1"/>
  <c r="C47" i="1"/>
  <c r="B47" i="1"/>
  <c r="E47" i="1"/>
  <c r="F47" i="1"/>
  <c r="C48" i="1"/>
  <c r="B48" i="1"/>
  <c r="E48" i="1"/>
  <c r="F48" i="1"/>
  <c r="C49" i="1"/>
  <c r="B49" i="1"/>
  <c r="E49" i="1"/>
  <c r="F49" i="1"/>
  <c r="C50" i="1"/>
  <c r="B50" i="1"/>
  <c r="E50" i="1"/>
  <c r="F50" i="1"/>
  <c r="C51" i="1"/>
  <c r="B51" i="1"/>
  <c r="E51" i="1"/>
  <c r="F51" i="1"/>
  <c r="C52" i="1"/>
  <c r="B52" i="1"/>
  <c r="E52" i="1"/>
  <c r="F52" i="1"/>
  <c r="C53" i="1"/>
  <c r="B53" i="1"/>
  <c r="E53" i="1"/>
  <c r="F53" i="1"/>
  <c r="C54" i="1"/>
  <c r="B54" i="1"/>
  <c r="E54" i="1"/>
  <c r="F54" i="1"/>
  <c r="C55" i="1"/>
  <c r="B55" i="1"/>
  <c r="E55" i="1"/>
  <c r="F55" i="1"/>
  <c r="C56" i="1"/>
  <c r="B56" i="1"/>
  <c r="E56" i="1"/>
  <c r="F56" i="1"/>
  <c r="C57" i="1"/>
  <c r="B57" i="1"/>
  <c r="E57" i="1"/>
  <c r="F57" i="1"/>
  <c r="C61" i="1"/>
  <c r="B61" i="1"/>
  <c r="E61" i="1"/>
  <c r="F61" i="1"/>
  <c r="C62" i="1"/>
  <c r="B62" i="1"/>
  <c r="E62" i="1"/>
  <c r="F62" i="1"/>
  <c r="C63" i="1"/>
  <c r="B63" i="1"/>
  <c r="E63" i="1"/>
  <c r="F63" i="1"/>
  <c r="C64" i="1"/>
  <c r="B64" i="1"/>
  <c r="E64" i="1"/>
  <c r="F64" i="1"/>
  <c r="C65" i="1"/>
  <c r="B65" i="1"/>
  <c r="E65" i="1"/>
  <c r="F65" i="1"/>
  <c r="C66" i="1"/>
  <c r="B66" i="1"/>
  <c r="E66" i="1"/>
  <c r="F66" i="1"/>
  <c r="C67" i="1"/>
  <c r="B67" i="1"/>
  <c r="E67" i="1"/>
  <c r="F67" i="1"/>
  <c r="C68" i="1"/>
  <c r="B68" i="1"/>
  <c r="E68" i="1"/>
  <c r="F68" i="1"/>
  <c r="C69" i="1"/>
  <c r="B69" i="1"/>
  <c r="E69" i="1"/>
  <c r="F69" i="1"/>
  <c r="C73" i="1"/>
  <c r="B73" i="1"/>
  <c r="E73" i="1"/>
  <c r="F73" i="1"/>
  <c r="C74" i="1"/>
  <c r="B74" i="1"/>
  <c r="E74" i="1"/>
  <c r="F74" i="1"/>
  <c r="C75" i="1"/>
  <c r="B75" i="1"/>
  <c r="E75" i="1"/>
  <c r="F75" i="1"/>
  <c r="C76" i="1"/>
  <c r="B76" i="1"/>
  <c r="E76" i="1"/>
  <c r="F76" i="1"/>
  <c r="C77" i="1"/>
  <c r="B77" i="1"/>
  <c r="E77" i="1"/>
  <c r="F77" i="1"/>
  <c r="C78" i="1"/>
  <c r="B78" i="1"/>
  <c r="E78" i="1"/>
  <c r="F78" i="1"/>
  <c r="C79" i="1"/>
  <c r="B79" i="1"/>
  <c r="E79" i="1"/>
  <c r="F79" i="1"/>
  <c r="C80" i="1"/>
  <c r="B80" i="1"/>
  <c r="E80" i="1"/>
  <c r="F80" i="1"/>
  <c r="C81" i="1"/>
  <c r="B81" i="1"/>
  <c r="E81" i="1"/>
  <c r="F81" i="1"/>
  <c r="B82" i="1"/>
  <c r="E82" i="1"/>
  <c r="F82" i="1"/>
  <c r="C83" i="1"/>
  <c r="B83" i="1"/>
  <c r="E83" i="1"/>
  <c r="F83" i="1"/>
  <c r="C84" i="1"/>
  <c r="B84" i="1"/>
  <c r="E84" i="1"/>
  <c r="F84" i="1"/>
  <c r="C85" i="1"/>
  <c r="B85" i="1"/>
  <c r="E85" i="1"/>
  <c r="F85" i="1"/>
  <c r="C86" i="1"/>
  <c r="B86" i="1"/>
  <c r="E86" i="1"/>
  <c r="F86" i="1"/>
  <c r="C87" i="1"/>
  <c r="B87" i="1"/>
  <c r="E87" i="1"/>
  <c r="F87" i="1"/>
  <c r="C88" i="1"/>
  <c r="B88" i="1"/>
  <c r="E88" i="1"/>
  <c r="F88" i="1"/>
  <c r="C89" i="1"/>
  <c r="B89" i="1"/>
  <c r="E89" i="1"/>
  <c r="F89" i="1"/>
  <c r="C90" i="1"/>
  <c r="B90" i="1"/>
  <c r="E90" i="1"/>
  <c r="F90" i="1"/>
  <c r="C91" i="1"/>
  <c r="B91" i="1"/>
  <c r="E91" i="1"/>
  <c r="F91" i="1"/>
  <c r="C92" i="1"/>
  <c r="B92" i="1"/>
  <c r="E92" i="1"/>
  <c r="F92" i="1"/>
  <c r="C93" i="1"/>
  <c r="B93" i="1"/>
  <c r="G93" i="1"/>
  <c r="H93" i="1"/>
  <c r="C95" i="1"/>
  <c r="B95" i="1"/>
  <c r="G95" i="1"/>
  <c r="H95" i="1"/>
  <c r="C96" i="1"/>
  <c r="B96" i="1"/>
  <c r="G96" i="1"/>
  <c r="H96" i="1"/>
  <c r="C97" i="1"/>
  <c r="B97" i="1"/>
  <c r="G97" i="1"/>
  <c r="H97" i="1"/>
  <c r="C98" i="1"/>
  <c r="B98" i="1"/>
  <c r="G98" i="1"/>
  <c r="H98" i="1"/>
  <c r="C99" i="1"/>
  <c r="B99" i="1"/>
  <c r="G99" i="1"/>
  <c r="H99" i="1"/>
  <c r="C100" i="1"/>
  <c r="B100" i="1"/>
  <c r="G100" i="1"/>
  <c r="H100" i="1"/>
  <c r="C101" i="1"/>
  <c r="B101" i="1"/>
  <c r="G101" i="1"/>
  <c r="H101" i="1"/>
  <c r="C102" i="1"/>
  <c r="B102" i="1"/>
  <c r="G102" i="1"/>
  <c r="H102" i="1"/>
  <c r="C103" i="1"/>
  <c r="B103" i="1"/>
  <c r="G103" i="1"/>
  <c r="H103" i="1"/>
  <c r="C4" i="1"/>
  <c r="B4" i="1"/>
  <c r="E4" i="1"/>
  <c r="F4" i="1"/>
  <c r="C5" i="1"/>
  <c r="B5" i="1"/>
  <c r="E5" i="1"/>
  <c r="F5" i="1"/>
  <c r="C6" i="1"/>
  <c r="B6" i="1"/>
  <c r="G6" i="1"/>
  <c r="H6" i="1"/>
  <c r="C7" i="1"/>
  <c r="B7" i="1"/>
  <c r="G7" i="1"/>
  <c r="H7" i="1"/>
  <c r="C8" i="1"/>
  <c r="B8" i="1"/>
  <c r="E8" i="1"/>
  <c r="F8" i="1"/>
  <c r="C9" i="1"/>
  <c r="B9" i="1"/>
  <c r="E9" i="1"/>
  <c r="F9" i="1"/>
  <c r="C10" i="1"/>
  <c r="B10" i="1"/>
  <c r="E10" i="1"/>
  <c r="F10" i="1"/>
  <c r="C11" i="1"/>
  <c r="B11" i="1"/>
  <c r="E11" i="1"/>
  <c r="F11" i="1"/>
  <c r="C12" i="1"/>
  <c r="B12" i="1"/>
  <c r="E12" i="1"/>
  <c r="F12" i="1"/>
  <c r="C13" i="1"/>
  <c r="B13" i="1"/>
  <c r="E13" i="1"/>
  <c r="F13" i="1"/>
  <c r="C14" i="1"/>
  <c r="B14" i="1"/>
  <c r="G14" i="1"/>
  <c r="H14" i="1"/>
  <c r="C15" i="1"/>
  <c r="B15" i="1"/>
  <c r="G15" i="1"/>
  <c r="H15" i="1"/>
  <c r="C16" i="1"/>
  <c r="B16" i="1"/>
  <c r="G16" i="1"/>
  <c r="H16" i="1"/>
  <c r="C17" i="1"/>
  <c r="B17" i="1"/>
  <c r="G17" i="1"/>
  <c r="H17" i="1"/>
  <c r="C18" i="1"/>
  <c r="B18" i="1"/>
  <c r="G18" i="1"/>
  <c r="H18" i="1"/>
  <c r="F2" i="1"/>
  <c r="B2" i="1"/>
  <c r="G2" i="1"/>
  <c r="H2" i="1"/>
  <c r="E2" i="1"/>
  <c r="C2" i="1"/>
</calcChain>
</file>

<file path=xl/sharedStrings.xml><?xml version="1.0" encoding="utf-8"?>
<sst xmlns="http://schemas.openxmlformats.org/spreadsheetml/2006/main" count="587" uniqueCount="234">
  <si>
    <t>Var</t>
  </si>
  <si>
    <t>N</t>
  </si>
  <si>
    <t>Mean</t>
  </si>
  <si>
    <t>SD</t>
  </si>
  <si>
    <t>Freq</t>
  </si>
  <si>
    <t>Perc</t>
  </si>
  <si>
    <t>NEAR_FAR_FarSide</t>
  </si>
  <si>
    <t>NA</t>
  </si>
  <si>
    <t>NEAR_FAR_NearSide</t>
  </si>
  <si>
    <t>N_BOARD</t>
  </si>
  <si>
    <t>N_ALIGHT</t>
  </si>
  <si>
    <t>STOP_E1_TRUE</t>
  </si>
  <si>
    <t>STOP_E2_TRUE</t>
  </si>
  <si>
    <t>STOP_E3_TRUE</t>
  </si>
  <si>
    <t>STOP_E4_TRUE</t>
  </si>
  <si>
    <t>STOP_E5_TRUE</t>
  </si>
  <si>
    <t>STOP_E6_TRUE</t>
  </si>
  <si>
    <t>STOP_E1_N_VEH</t>
  </si>
  <si>
    <t>STOP_E3_N_VEH</t>
  </si>
  <si>
    <t>STOP_E4_N_VEH</t>
  </si>
  <si>
    <t>STOP_E2_N_VEH</t>
  </si>
  <si>
    <t>DwellTime</t>
  </si>
  <si>
    <t>ALIGHT_BOARD_Alighting</t>
  </si>
  <si>
    <t>ALIGHT_BOARD_Boarding</t>
  </si>
  <si>
    <t>AGE_Adult of unknown age</t>
  </si>
  <si>
    <t>AGE_Child</t>
  </si>
  <si>
    <t>AGE_Teenager</t>
  </si>
  <si>
    <t>AGE_Young adult</t>
  </si>
  <si>
    <t>AGE_Middle-aged adult</t>
  </si>
  <si>
    <t>AGE_Older adult</t>
  </si>
  <si>
    <t>GENDER_Unknown gender</t>
  </si>
  <si>
    <t>GENDER_Female</t>
  </si>
  <si>
    <t>GENDER_Male</t>
  </si>
  <si>
    <t>PER_OTHER_PERSON_TRUE</t>
  </si>
  <si>
    <t>PER_OTHER_CARRYLOAD_TRUE</t>
  </si>
  <si>
    <t>PER_OTHER_STROLLER_TRUE</t>
  </si>
  <si>
    <t>PER_OTHER_WHEELCHAIR_TRUE</t>
  </si>
  <si>
    <t>PER_OTHER_SKATEBOARD_TRUE</t>
  </si>
  <si>
    <t>PER_OTHER_SCOOTER_TRUE</t>
  </si>
  <si>
    <t>PER_OTHER_BICYCLE_TRUE</t>
  </si>
  <si>
    <t>PER_OTHER_DISTRACTED_TRUE</t>
  </si>
  <si>
    <t>PER_OTHER_OTHER_TRUE</t>
  </si>
  <si>
    <t>PER_CROSS_A_At an intersection or a marked crossing</t>
  </si>
  <si>
    <t>PER_CROSS_A_Mid-block, away from an intersection or a marked crossing</t>
  </si>
  <si>
    <t>PER_CROSS_A_Did not cross a street; turned a corner instead</t>
  </si>
  <si>
    <t>PER_CROSS_A_Did not cross a street; walked away from the transit stop along the street</t>
  </si>
  <si>
    <t>PER_CROSS_A_Did not cross a street; went to an adjacent land use (business, home, etc.)</t>
  </si>
  <si>
    <t>PER_CROSS_A_Did not leave; stayed at the transit stop to board another transit vehicle</t>
  </si>
  <si>
    <t>PER_CROSS_A_Cannot see from the view of the video</t>
  </si>
  <si>
    <t>PER_CROSS_A_Other</t>
  </si>
  <si>
    <t>PER_CROSS_B_At an intersection or a marked crossing</t>
  </si>
  <si>
    <t>PER_CROSS_B_Mid-block, away from an intersection or a marked crossing</t>
  </si>
  <si>
    <t>PER_CROSS_B_Did not cross a street; turned a corner instead</t>
  </si>
  <si>
    <t>PER_CROSS_B_Did not cross a street; walked towards the transit stop along the street</t>
  </si>
  <si>
    <t>PER_CROSS_B_Did not cross a street; came from an adjacent land use (business, home, etc.)</t>
  </si>
  <si>
    <t>PER_CROSS_B_Did not arrive; was already at the transit stop after alighting another transit vehicle</t>
  </si>
  <si>
    <t>PER_CROSS_B_Cannot see from the view of the video</t>
  </si>
  <si>
    <t>PER_CROSS_B_Other</t>
  </si>
  <si>
    <t>PER_STREET_MainSt</t>
  </si>
  <si>
    <t>PER_STREET_SideSt</t>
  </si>
  <si>
    <t>PER_STREET_Other</t>
  </si>
  <si>
    <t>PER_BEH_OUTSIDE_TRUE</t>
  </si>
  <si>
    <t>PER_BEH_CHNGSPD_TRUE</t>
  </si>
  <si>
    <t>PER_BEH_PAUSMID_TRUE</t>
  </si>
  <si>
    <t>PER_BEH_DISTRAC_TRUE</t>
  </si>
  <si>
    <t>PER_BEH_CRFRONT_TRUE</t>
  </si>
  <si>
    <t>PER_BEH_CRBEHIN_TRUE</t>
  </si>
  <si>
    <t>CONF_LOC_Entering</t>
  </si>
  <si>
    <t>CONF_LOC_Middle</t>
  </si>
  <si>
    <t>CONF_LOC_Exiting</t>
  </si>
  <si>
    <t>CONF_LOC_Other</t>
  </si>
  <si>
    <t>VEH_MOVE_Driving straight</t>
  </si>
  <si>
    <t>VEH_MOVE_Turning right</t>
  </si>
  <si>
    <t>VEH_MOVE_Turning left</t>
  </si>
  <si>
    <t>VEH_MOVE_Other</t>
  </si>
  <si>
    <t>VEH_REACT_No obvious reaction</t>
  </si>
  <si>
    <t>VEH_REACT_Driver fully stopped</t>
  </si>
  <si>
    <t>VEH_REACT_Driver slowed down</t>
  </si>
  <si>
    <t>VEH_REACT_Driver sped up</t>
  </si>
  <si>
    <t>VEH_REACT_Driver swerved</t>
  </si>
  <si>
    <t>VEH_REACT_Cannot see from the view of the video</t>
  </si>
  <si>
    <t>PED_REACT_No obvious reaction</t>
  </si>
  <si>
    <t>PED_REACT_Stopped and waited for the vehicle</t>
  </si>
  <si>
    <t>PED_REACT_Slowed down to avoid collision</t>
  </si>
  <si>
    <t>PED_REACT_Sped up or ran to avoid collision</t>
  </si>
  <si>
    <t>PED_REACT_Changed direction</t>
  </si>
  <si>
    <t>PED_REACT_Cannot see from the view of the video</t>
  </si>
  <si>
    <t>CONF_SEV</t>
  </si>
  <si>
    <t>DV</t>
  </si>
  <si>
    <t>IV</t>
  </si>
  <si>
    <t>Test</t>
  </si>
  <si>
    <t>Stat</t>
  </si>
  <si>
    <t>Param</t>
  </si>
  <si>
    <t>pval</t>
  </si>
  <si>
    <t>NF</t>
  </si>
  <si>
    <t>NN</t>
  </si>
  <si>
    <t>Level1</t>
  </si>
  <si>
    <t>Stat1F</t>
  </si>
  <si>
    <t>Stat1N</t>
  </si>
  <si>
    <t>Level2</t>
  </si>
  <si>
    <t>Stat2F</t>
  </si>
  <si>
    <t>Stat2N</t>
  </si>
  <si>
    <t>STOP_E1</t>
  </si>
  <si>
    <t>NEAR_FAR</t>
  </si>
  <si>
    <t>Fisher</t>
  </si>
  <si>
    <t>STOP_E2</t>
  </si>
  <si>
    <t>STOP_E3</t>
  </si>
  <si>
    <t>STOP_E4</t>
  </si>
  <si>
    <t>STOP_E5</t>
  </si>
  <si>
    <t>STOP_E6</t>
  </si>
  <si>
    <t>t</t>
  </si>
  <si>
    <t>PER_CROSS</t>
  </si>
  <si>
    <t>Intersection</t>
  </si>
  <si>
    <t>Mid-block</t>
  </si>
  <si>
    <t>PER_BEH_OUTSIDE</t>
  </si>
  <si>
    <t>PER_BEH_CHNGSPD</t>
  </si>
  <si>
    <t>PER_BEH_PAUSMID</t>
  </si>
  <si>
    <t>PER_BEH_DISTRAC</t>
  </si>
  <si>
    <t>PER_BEH_CRFRONT</t>
  </si>
  <si>
    <t>PER_BEH_CRBEHIN</t>
  </si>
  <si>
    <t>VEH_REACT2</t>
  </si>
  <si>
    <t>None</t>
  </si>
  <si>
    <t>Other</t>
  </si>
  <si>
    <t>PED_REACT2</t>
  </si>
  <si>
    <t>Variable</t>
  </si>
  <si>
    <t>The transit vehicle was delayed by traffic when arriving at the stop</t>
  </si>
  <si>
    <t>Other traffic was delayed by the transit vehicle while it was stopped</t>
  </si>
  <si>
    <t>Some other vehicles changed lanes in order to pass the stopped transit vehicle</t>
  </si>
  <si>
    <t>The transit vehicle was delayed by traffic when leaving the stop</t>
  </si>
  <si>
    <t>The transit vehicle stopped to pick-up/drop-off passengers, but not at or near the stop location</t>
  </si>
  <si>
    <t>The transit vehicle was blocking a driveway or intersection while it was stopped</t>
  </si>
  <si>
    <t>Transit stop location: Far-side</t>
  </si>
  <si>
    <t xml:space="preserve">     Near-side</t>
  </si>
  <si>
    <t xml:space="preserve">     Other</t>
  </si>
  <si>
    <t>Street crossed: The main street</t>
  </si>
  <si>
    <t xml:space="preserve">     A side street</t>
  </si>
  <si>
    <t>Pedestrian behavior: Was outside of the crosswalk markings for most if not all of the crossing</t>
  </si>
  <si>
    <t xml:space="preserve">     Changed speed (e.g., walk to run, or run to walk)</t>
  </si>
  <si>
    <t xml:space="preserve">     Paused in the middle of the street</t>
  </si>
  <si>
    <t xml:space="preserve">     Seemed distracted by phone or something else</t>
  </si>
  <si>
    <t xml:space="preserve">     Crossed just in front of the transit vehicle (if present)</t>
  </si>
  <si>
    <t xml:space="preserve">     Crossed just behind the transit vehicle (if present)</t>
  </si>
  <si>
    <t xml:space="preserve">     When the person was in the middle of the street</t>
  </si>
  <si>
    <t xml:space="preserve">     When the person was exiting (or finishing crossing) the street</t>
  </si>
  <si>
    <t>Vehicle movement: Driving straight</t>
  </si>
  <si>
    <t xml:space="preserve">     Turning right</t>
  </si>
  <si>
    <t xml:space="preserve">     Turning left</t>
  </si>
  <si>
    <t>Driver reaction: No obvious reaction</t>
  </si>
  <si>
    <t>Pedestrian reaction: No obvious reaction</t>
  </si>
  <si>
    <t xml:space="preserve">     Driver fully stopped</t>
  </si>
  <si>
    <t xml:space="preserve">     Driver slowed down</t>
  </si>
  <si>
    <t xml:space="preserve">     Driver sped up</t>
  </si>
  <si>
    <t xml:space="preserve">     Driver swerved</t>
  </si>
  <si>
    <t xml:space="preserve">     Cannot see from the view of the video</t>
  </si>
  <si>
    <t xml:space="preserve">     Changed direction</t>
  </si>
  <si>
    <t xml:space="preserve">     Stopped and waited for the vehicle</t>
  </si>
  <si>
    <t xml:space="preserve">     Slowed down to avoid collision</t>
  </si>
  <si>
    <t xml:space="preserve">     Sped up or ran to avoid collision</t>
  </si>
  <si>
    <t>Number of people: Boarded (got on to) the transit vehicle</t>
  </si>
  <si>
    <t xml:space="preserve">     Alighted (got off of) the transit vehicle</t>
  </si>
  <si>
    <t>Number of vehicles: Between the transit vehicle and the stop location, while it was delayed by traffic when arriving at the stop</t>
  </si>
  <si>
    <t xml:space="preserve">     Delayed by the transit vehicle, while it was stopped</t>
  </si>
  <si>
    <t xml:space="preserve">     Changed lanes in order to pass the stopped transit vehicle, while it was stopped</t>
  </si>
  <si>
    <t xml:space="preserve">     Passed the transit vehicle, while it was delayed by traffic when leaving the stop</t>
  </si>
  <si>
    <t>Pedestrian action: Alighting</t>
  </si>
  <si>
    <t xml:space="preserve">     Boarding</t>
  </si>
  <si>
    <t>Age: Adult of unknown age</t>
  </si>
  <si>
    <t xml:space="preserve">     Child</t>
  </si>
  <si>
    <t xml:space="preserve">     Teenager</t>
  </si>
  <si>
    <t>Gender: Unknown gender</t>
  </si>
  <si>
    <t xml:space="preserve">     Female</t>
  </si>
  <si>
    <t xml:space="preserve">     Male</t>
  </si>
  <si>
    <t xml:space="preserve">     Young adult</t>
  </si>
  <si>
    <t xml:space="preserve">     Middle-aged adult</t>
  </si>
  <si>
    <t xml:space="preserve">     Older adult</t>
  </si>
  <si>
    <t>Other characteristics: Traveling with 1+ other person(s)</t>
  </si>
  <si>
    <t xml:space="preserve">     Carrying load (larger than small purse or backpack)</t>
  </si>
  <si>
    <t xml:space="preserve">     Stroller</t>
  </si>
  <si>
    <t xml:space="preserve">     Wheelchair</t>
  </si>
  <si>
    <t xml:space="preserve">     Skateboard</t>
  </si>
  <si>
    <t xml:space="preserve">     Scooter</t>
  </si>
  <si>
    <t xml:space="preserve">     Bicycle</t>
  </si>
  <si>
    <t xml:space="preserve">     Distracted (by phone, headphones, conversation, etc.)</t>
  </si>
  <si>
    <t xml:space="preserve">     Crossed mid-block, away from an intersection or a marked crossing</t>
  </si>
  <si>
    <t xml:space="preserve">     Did not cross a street; turned a corner instead</t>
  </si>
  <si>
    <t xml:space="preserve">     Did not cross a street; walked away from the transit stop along the street</t>
  </si>
  <si>
    <t xml:space="preserve">     Did not cross a street; went to an adjacent land use (business, home, etc.)</t>
  </si>
  <si>
    <t xml:space="preserve">     Did not cross a street; walked towards the transit stop along the street</t>
  </si>
  <si>
    <t xml:space="preserve">     Did not cross a street; came from an adjacent land use (business, home, etc.)</t>
  </si>
  <si>
    <t xml:space="preserve">     Did not leave; stayed at the transit stop to board another transit vehicle</t>
  </si>
  <si>
    <t xml:space="preserve">     Did not arrive; was already at the transit stop after alighting another transit vehicle</t>
  </si>
  <si>
    <t>Conflict location: When the person was entering (or starting to cross) the street</t>
  </si>
  <si>
    <t>Dwell time (sec) (vehicle departure time − vehicle arrival time)</t>
  </si>
  <si>
    <t>Far-Side</t>
  </si>
  <si>
    <t>Near-Side</t>
  </si>
  <si>
    <t>Fisher's exact test</t>
  </si>
  <si>
    <t>Statistic</t>
  </si>
  <si>
    <t>df</t>
  </si>
  <si>
    <t>p-value</t>
  </si>
  <si>
    <t>Mean (#)</t>
  </si>
  <si>
    <t>Proportion (true)</t>
  </si>
  <si>
    <t>Proportion (mid-block)</t>
  </si>
  <si>
    <t>Mean (sec)</t>
  </si>
  <si>
    <t>Proportion (other)</t>
  </si>
  <si>
    <t>Sample size</t>
  </si>
  <si>
    <t>Crossing location: Mid-block (vs. at an intersection or a marked crossing)</t>
  </si>
  <si>
    <t>Traffic operations</t>
  </si>
  <si>
    <t>Pedestrian crossing behaviors</t>
  </si>
  <si>
    <t>Pedestrian–vehicle conflicts</t>
  </si>
  <si>
    <t>--</t>
  </si>
  <si>
    <t>Dependent variable</t>
  </si>
  <si>
    <t>Pedestrian reaction: Other (vs. no obvious reaction)</t>
  </si>
  <si>
    <t>Driver reaction: Other (vs. no obvious reaction)</t>
  </si>
  <si>
    <t>Welch's t-test</t>
  </si>
  <si>
    <t>TimeA1</t>
  </si>
  <si>
    <t>TimeA2</t>
  </si>
  <si>
    <t>TimeA3</t>
  </si>
  <si>
    <t>TimeA4</t>
  </si>
  <si>
    <t>TimeB1</t>
  </si>
  <si>
    <t>TimeB2</t>
  </si>
  <si>
    <t>TimeB3</t>
  </si>
  <si>
    <t>TimeB4</t>
  </si>
  <si>
    <t>TimeC1</t>
  </si>
  <si>
    <t>TimeC2</t>
  </si>
  <si>
    <t>TimeC3</t>
  </si>
  <si>
    <t>TimeC4</t>
  </si>
  <si>
    <r>
      <t>Pedestrian information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4,014)</t>
    </r>
  </si>
  <si>
    <r>
      <t>Transit stop event information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2,244)</t>
    </r>
  </si>
  <si>
    <r>
      <t>Alighting person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1,736): Crossed at an intersection or a marked crossing</t>
    </r>
  </si>
  <si>
    <r>
      <t>Boarding person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1,804): Crossed at an intersection or a marked crossing</t>
    </r>
  </si>
  <si>
    <r>
      <t>Pedestrian crossing information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1,669)</t>
    </r>
  </si>
  <si>
    <r>
      <t>Pedestrian</t>
    </r>
    <r>
      <rPr>
        <b/>
        <sz val="11"/>
        <color theme="1"/>
        <rFont val="Calibri"/>
        <family val="2"/>
      </rPr>
      <t>–vehicle conflict information (</t>
    </r>
    <r>
      <rPr>
        <b/>
        <i/>
        <sz val="11"/>
        <color theme="1"/>
        <rFont val="Calibri"/>
        <family val="2"/>
      </rPr>
      <t>N</t>
    </r>
    <r>
      <rPr>
        <b/>
        <sz val="11"/>
        <color theme="1"/>
        <rFont val="Calibri"/>
        <family val="2"/>
      </rPr>
      <t xml:space="preserve"> = 87)</t>
    </r>
  </si>
  <si>
    <t>Encroachment time (sec): abs (vehicle time − pedestrian time at the conflict point)</t>
  </si>
  <si>
    <t>Encroachment time (sec): abs(vehicle time − pedestrian time at the conflict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</si>
</sst>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6"/>
  <sheetViews>
    <sheetView workbookViewId="0">
      <selection activeCell="D71" sqref="D71"/>
    </sheetView>
  </sheetViews>
  <sheetFormatPr defaultRowHeight="15" x14ac:dyDescent="0.25"/>
  <cols>
    <col min="1" max="1" width="3.7109375" customWidth="1"/>
    <col min="2" max="2" width="6.7109375" style="2" hidden="1" customWidth="1"/>
    <col min="3" max="3" width="89.5703125" hidden="1" customWidth="1"/>
    <col min="4" max="4" width="115.5703125" bestFit="1" customWidth="1"/>
    <col min="5" max="8" width="6.7109375" style="2" customWidth="1"/>
  </cols>
  <sheetData>
    <row r="2" spans="2:8" x14ac:dyDescent="0.25">
      <c r="B2" s="2" t="str">
        <f>dswide!B1</f>
        <v>N</v>
      </c>
      <c r="C2" t="str">
        <f>dswide!A1</f>
        <v>Var</v>
      </c>
      <c r="D2" s="6" t="s">
        <v>124</v>
      </c>
      <c r="E2" s="7" t="str">
        <f>dswide!E1</f>
        <v>Freq</v>
      </c>
      <c r="F2" s="7" t="str">
        <f>dswide!F1</f>
        <v>Perc</v>
      </c>
      <c r="G2" s="7" t="str">
        <f>dswide!C1</f>
        <v>Mean</v>
      </c>
      <c r="H2" s="7" t="str">
        <f>dswide!D1</f>
        <v>SD</v>
      </c>
    </row>
    <row r="3" spans="2:8" x14ac:dyDescent="0.25">
      <c r="D3" s="5" t="s">
        <v>227</v>
      </c>
    </row>
    <row r="4" spans="2:8" x14ac:dyDescent="0.25">
      <c r="B4" s="3">
        <f>dswide!B2</f>
        <v>2244</v>
      </c>
      <c r="C4" t="str">
        <f>dswide!A2</f>
        <v>NEAR_FAR_FarSide</v>
      </c>
      <c r="D4" t="s">
        <v>131</v>
      </c>
      <c r="E4" s="3">
        <f>dswide!E2</f>
        <v>1656</v>
      </c>
      <c r="F4" s="4">
        <f>dswide!F2</f>
        <v>73.796791443850296</v>
      </c>
      <c r="G4" s="4"/>
      <c r="H4" s="4"/>
    </row>
    <row r="5" spans="2:8" x14ac:dyDescent="0.25">
      <c r="B5" s="3">
        <f>dswide!B3</f>
        <v>2244</v>
      </c>
      <c r="C5" t="str">
        <f>dswide!A3</f>
        <v>NEAR_FAR_NearSide</v>
      </c>
      <c r="D5" t="s">
        <v>132</v>
      </c>
      <c r="E5" s="3">
        <f>dswide!E3</f>
        <v>588</v>
      </c>
      <c r="F5" s="4">
        <f>dswide!F3</f>
        <v>26.203208556149701</v>
      </c>
      <c r="G5" s="4"/>
      <c r="H5" s="4"/>
    </row>
    <row r="6" spans="2:8" x14ac:dyDescent="0.25">
      <c r="B6" s="3">
        <f>dswide!B4</f>
        <v>2244</v>
      </c>
      <c r="C6" t="str">
        <f>dswide!A4</f>
        <v>N_BOARD</v>
      </c>
      <c r="D6" t="s">
        <v>158</v>
      </c>
      <c r="E6" s="3"/>
      <c r="F6" s="4"/>
      <c r="G6" s="4">
        <f>dswide!C4</f>
        <v>0.78921568627451</v>
      </c>
      <c r="H6" s="4">
        <f>dswide!D4</f>
        <v>1.0937546167500201</v>
      </c>
    </row>
    <row r="7" spans="2:8" x14ac:dyDescent="0.25">
      <c r="B7" s="3">
        <f>dswide!B5</f>
        <v>2244</v>
      </c>
      <c r="C7" t="str">
        <f>dswide!A5</f>
        <v>N_ALIGHT</v>
      </c>
      <c r="D7" t="s">
        <v>159</v>
      </c>
      <c r="E7" s="3"/>
      <c r="F7" s="4"/>
      <c r="G7" s="4">
        <f>dswide!C5</f>
        <v>0.76292335115864496</v>
      </c>
      <c r="H7" s="4">
        <f>dswide!D5</f>
        <v>1.0733000063442399</v>
      </c>
    </row>
    <row r="8" spans="2:8" x14ac:dyDescent="0.25">
      <c r="B8" s="3">
        <f>dswide!B6</f>
        <v>2244</v>
      </c>
      <c r="C8" t="str">
        <f>dswide!A6</f>
        <v>STOP_E1_TRUE</v>
      </c>
      <c r="D8" t="s">
        <v>125</v>
      </c>
      <c r="E8" s="3">
        <f>dswide!E6</f>
        <v>26</v>
      </c>
      <c r="F8" s="4">
        <f>dswide!F6</f>
        <v>1.15864527629234</v>
      </c>
      <c r="G8" s="4"/>
      <c r="H8" s="4"/>
    </row>
    <row r="9" spans="2:8" x14ac:dyDescent="0.25">
      <c r="B9" s="3">
        <f>dswide!B7</f>
        <v>2244</v>
      </c>
      <c r="C9" t="str">
        <f>dswide!A7</f>
        <v>STOP_E2_TRUE</v>
      </c>
      <c r="D9" t="s">
        <v>128</v>
      </c>
      <c r="E9" s="3">
        <f>dswide!E7</f>
        <v>271</v>
      </c>
      <c r="F9" s="4">
        <f>dswide!F7</f>
        <v>12.0766488413547</v>
      </c>
      <c r="G9" s="4"/>
      <c r="H9" s="4"/>
    </row>
    <row r="10" spans="2:8" x14ac:dyDescent="0.25">
      <c r="B10" s="3">
        <f>dswide!B8</f>
        <v>2244</v>
      </c>
      <c r="C10" t="str">
        <f>dswide!A8</f>
        <v>STOP_E3_TRUE</v>
      </c>
      <c r="D10" t="s">
        <v>126</v>
      </c>
      <c r="E10" s="3">
        <f>dswide!E8</f>
        <v>141</v>
      </c>
      <c r="F10" s="4">
        <f>dswide!F8</f>
        <v>6.2834224598930497</v>
      </c>
      <c r="G10" s="4"/>
      <c r="H10" s="4"/>
    </row>
    <row r="11" spans="2:8" x14ac:dyDescent="0.25">
      <c r="B11" s="3">
        <f>dswide!B9</f>
        <v>2244</v>
      </c>
      <c r="C11" t="str">
        <f>dswide!A9</f>
        <v>STOP_E4_TRUE</v>
      </c>
      <c r="D11" t="s">
        <v>127</v>
      </c>
      <c r="E11" s="3">
        <f>dswide!E9</f>
        <v>203</v>
      </c>
      <c r="F11" s="4">
        <f>dswide!F9</f>
        <v>9.0463458110516903</v>
      </c>
      <c r="G11" s="4"/>
      <c r="H11" s="4"/>
    </row>
    <row r="12" spans="2:8" x14ac:dyDescent="0.25">
      <c r="B12" s="3">
        <f>dswide!B10</f>
        <v>2244</v>
      </c>
      <c r="C12" t="str">
        <f>dswide!A10</f>
        <v>STOP_E5_TRUE</v>
      </c>
      <c r="D12" t="s">
        <v>129</v>
      </c>
      <c r="E12" s="3">
        <f>dswide!E10</f>
        <v>23</v>
      </c>
      <c r="F12" s="4">
        <f>dswide!F10</f>
        <v>1.0249554367201399</v>
      </c>
      <c r="G12" s="4"/>
      <c r="H12" s="4"/>
    </row>
    <row r="13" spans="2:8" x14ac:dyDescent="0.25">
      <c r="B13" s="3">
        <f>dswide!B11</f>
        <v>2244</v>
      </c>
      <c r="C13" t="str">
        <f>dswide!A11</f>
        <v>STOP_E6_TRUE</v>
      </c>
      <c r="D13" t="s">
        <v>130</v>
      </c>
      <c r="E13" s="3">
        <f>dswide!E11</f>
        <v>8</v>
      </c>
      <c r="F13" s="4">
        <f>dswide!F11</f>
        <v>0.35650623885917998</v>
      </c>
      <c r="G13" s="4"/>
      <c r="H13" s="4"/>
    </row>
    <row r="14" spans="2:8" x14ac:dyDescent="0.25">
      <c r="B14" s="3">
        <f>dswide!B12</f>
        <v>2244</v>
      </c>
      <c r="C14" t="str">
        <f>dswide!A12</f>
        <v>STOP_E1_N_VEH</v>
      </c>
      <c r="D14" t="s">
        <v>160</v>
      </c>
      <c r="E14" s="3"/>
      <c r="F14" s="4"/>
      <c r="G14" s="4">
        <f>dswide!C12</f>
        <v>2.40641711229947E-2</v>
      </c>
      <c r="H14" s="4">
        <f>dswide!D12</f>
        <v>0.27097727295975099</v>
      </c>
    </row>
    <row r="15" spans="2:8" x14ac:dyDescent="0.25">
      <c r="B15" s="3">
        <f>dswide!B13</f>
        <v>2244</v>
      </c>
      <c r="C15" t="str">
        <f>dswide!A13</f>
        <v>STOP_E3_N_VEH</v>
      </c>
      <c r="D15" t="s">
        <v>161</v>
      </c>
      <c r="E15" s="3"/>
      <c r="F15" s="4"/>
      <c r="G15" s="4">
        <f>dswide!C13</f>
        <v>0.12032085561497299</v>
      </c>
      <c r="H15" s="4">
        <f>dswide!D13</f>
        <v>0.57883358083652803</v>
      </c>
    </row>
    <row r="16" spans="2:8" x14ac:dyDescent="0.25">
      <c r="B16" s="3">
        <f>dswide!B14</f>
        <v>2244</v>
      </c>
      <c r="C16" t="str">
        <f>dswide!A14</f>
        <v>STOP_E4_N_VEH</v>
      </c>
      <c r="D16" t="s">
        <v>162</v>
      </c>
      <c r="E16" s="3"/>
      <c r="F16" s="4"/>
      <c r="G16" s="4">
        <f>dswide!C14</f>
        <v>0.176916221033868</v>
      </c>
      <c r="H16" s="4">
        <f>dswide!D14</f>
        <v>0.67129019189474703</v>
      </c>
    </row>
    <row r="17" spans="2:8" x14ac:dyDescent="0.25">
      <c r="B17" s="3">
        <f>dswide!B15</f>
        <v>2244</v>
      </c>
      <c r="C17" t="str">
        <f>dswide!A15</f>
        <v>STOP_E2_N_VEH</v>
      </c>
      <c r="D17" t="s">
        <v>163</v>
      </c>
      <c r="E17" s="3"/>
      <c r="F17" s="4"/>
      <c r="G17" s="4">
        <f>dswide!C15</f>
        <v>0.28297682709447403</v>
      </c>
      <c r="H17" s="4">
        <f>dswide!D15</f>
        <v>0.99873074036493603</v>
      </c>
    </row>
    <row r="18" spans="2:8" x14ac:dyDescent="0.25">
      <c r="B18" s="3">
        <f>dswide!B16</f>
        <v>2242</v>
      </c>
      <c r="C18" t="str">
        <f>dswide!A16</f>
        <v>DwellTime</v>
      </c>
      <c r="D18" t="s">
        <v>192</v>
      </c>
      <c r="E18" s="3"/>
      <c r="F18" s="4"/>
      <c r="G18" s="4">
        <f>dswide!C16</f>
        <v>31.0459411239964</v>
      </c>
      <c r="H18" s="4">
        <f>dswide!D16</f>
        <v>31.893118779193301</v>
      </c>
    </row>
    <row r="19" spans="2:8" x14ac:dyDescent="0.25">
      <c r="B19" s="3"/>
      <c r="D19" s="8" t="s">
        <v>226</v>
      </c>
      <c r="E19" s="9"/>
      <c r="F19" s="10"/>
      <c r="G19" s="10"/>
      <c r="H19" s="10"/>
    </row>
    <row r="20" spans="2:8" x14ac:dyDescent="0.25">
      <c r="B20" s="3">
        <f>dslong!B2</f>
        <v>4014</v>
      </c>
      <c r="C20" t="str">
        <f>dslong!A2</f>
        <v>NEAR_FAR_FarSide</v>
      </c>
      <c r="D20" t="s">
        <v>131</v>
      </c>
      <c r="E20" s="3">
        <f>dslong!E2</f>
        <v>3086</v>
      </c>
      <c r="F20" s="4">
        <f>dslong!F2</f>
        <v>76.880916791230703</v>
      </c>
      <c r="G20" s="4"/>
      <c r="H20" s="4"/>
    </row>
    <row r="21" spans="2:8" x14ac:dyDescent="0.25">
      <c r="B21" s="3">
        <f>dslong!B3</f>
        <v>4014</v>
      </c>
      <c r="C21" t="str">
        <f>dslong!A3</f>
        <v>NEAR_FAR_NearSide</v>
      </c>
      <c r="D21" t="s">
        <v>132</v>
      </c>
      <c r="E21" s="3">
        <f>dslong!E3</f>
        <v>928</v>
      </c>
      <c r="F21" s="4">
        <f>dslong!F3</f>
        <v>23.1190832087693</v>
      </c>
      <c r="G21" s="4"/>
      <c r="H21" s="4"/>
    </row>
    <row r="22" spans="2:8" x14ac:dyDescent="0.25">
      <c r="B22" s="3">
        <f>dslong!B4</f>
        <v>3540</v>
      </c>
      <c r="C22" t="str">
        <f>dslong!A4</f>
        <v>ALIGHT_BOARD_Alighting</v>
      </c>
      <c r="D22" t="s">
        <v>164</v>
      </c>
      <c r="E22" s="3">
        <f>dslong!E4</f>
        <v>1736</v>
      </c>
      <c r="F22" s="4">
        <f>dslong!F4</f>
        <v>49.0395480225989</v>
      </c>
      <c r="G22" s="4"/>
      <c r="H22" s="4"/>
    </row>
    <row r="23" spans="2:8" x14ac:dyDescent="0.25">
      <c r="B23" s="3">
        <f>dslong!B5</f>
        <v>3540</v>
      </c>
      <c r="C23" t="str">
        <f>dslong!A5</f>
        <v>ALIGHT_BOARD_Boarding</v>
      </c>
      <c r="D23" t="s">
        <v>165</v>
      </c>
      <c r="E23" s="3">
        <f>dslong!E5</f>
        <v>1804</v>
      </c>
      <c r="F23" s="4">
        <f>dslong!F5</f>
        <v>50.9604519774011</v>
      </c>
      <c r="G23" s="4"/>
      <c r="H23" s="4"/>
    </row>
    <row r="24" spans="2:8" x14ac:dyDescent="0.25">
      <c r="B24" s="3">
        <f>dslong!B6</f>
        <v>3540</v>
      </c>
      <c r="C24" t="str">
        <f>dslong!A6</f>
        <v>AGE_Adult of unknown age</v>
      </c>
      <c r="D24" t="s">
        <v>166</v>
      </c>
      <c r="E24" s="3">
        <f>dslong!E6</f>
        <v>673</v>
      </c>
      <c r="F24" s="4">
        <f>dslong!F6</f>
        <v>19.011299435028199</v>
      </c>
      <c r="G24" s="4"/>
      <c r="H24" s="4"/>
    </row>
    <row r="25" spans="2:8" x14ac:dyDescent="0.25">
      <c r="B25" s="3">
        <f>dslong!B7</f>
        <v>3540</v>
      </c>
      <c r="C25" t="str">
        <f>dslong!A7</f>
        <v>AGE_Child</v>
      </c>
      <c r="D25" t="s">
        <v>167</v>
      </c>
      <c r="E25" s="3">
        <f>dslong!E7</f>
        <v>57</v>
      </c>
      <c r="F25" s="4">
        <f>dslong!F7</f>
        <v>1.6101694915254201</v>
      </c>
      <c r="G25" s="4"/>
      <c r="H25" s="4"/>
    </row>
    <row r="26" spans="2:8" x14ac:dyDescent="0.25">
      <c r="B26" s="3">
        <f>dslong!B8</f>
        <v>3540</v>
      </c>
      <c r="C26" t="str">
        <f>dslong!A8</f>
        <v>AGE_Teenager</v>
      </c>
      <c r="D26" t="s">
        <v>168</v>
      </c>
      <c r="E26" s="3">
        <f>dslong!E8</f>
        <v>493</v>
      </c>
      <c r="F26" s="4">
        <f>dslong!F8</f>
        <v>13.9265536723164</v>
      </c>
      <c r="G26" s="4"/>
      <c r="H26" s="4"/>
    </row>
    <row r="27" spans="2:8" x14ac:dyDescent="0.25">
      <c r="B27" s="3">
        <f>dslong!B9</f>
        <v>3540</v>
      </c>
      <c r="C27" t="str">
        <f>dslong!A9</f>
        <v>AGE_Young adult</v>
      </c>
      <c r="D27" t="s">
        <v>172</v>
      </c>
      <c r="E27" s="3">
        <f>dslong!E9</f>
        <v>1900</v>
      </c>
      <c r="F27" s="4">
        <f>dslong!F9</f>
        <v>53.672316384180803</v>
      </c>
      <c r="G27" s="4"/>
      <c r="H27" s="4"/>
    </row>
    <row r="28" spans="2:8" x14ac:dyDescent="0.25">
      <c r="B28" s="3">
        <f>dslong!B10</f>
        <v>3540</v>
      </c>
      <c r="C28" t="str">
        <f>dslong!A10</f>
        <v>AGE_Middle-aged adult</v>
      </c>
      <c r="D28" t="s">
        <v>173</v>
      </c>
      <c r="E28" s="3">
        <f>dslong!E10</f>
        <v>331</v>
      </c>
      <c r="F28" s="4">
        <f>dslong!F10</f>
        <v>9.3502824858757094</v>
      </c>
      <c r="G28" s="4"/>
      <c r="H28" s="4"/>
    </row>
    <row r="29" spans="2:8" x14ac:dyDescent="0.25">
      <c r="B29" s="3">
        <f>dslong!B11</f>
        <v>3540</v>
      </c>
      <c r="C29" t="str">
        <f>dslong!A11</f>
        <v>AGE_Older adult</v>
      </c>
      <c r="D29" t="s">
        <v>174</v>
      </c>
      <c r="E29" s="3">
        <f>dslong!E11</f>
        <v>86</v>
      </c>
      <c r="F29" s="4">
        <f>dslong!F11</f>
        <v>2.4293785310734499</v>
      </c>
      <c r="G29" s="4"/>
      <c r="H29" s="4"/>
    </row>
    <row r="30" spans="2:8" x14ac:dyDescent="0.25">
      <c r="B30" s="3">
        <f>dslong!B12</f>
        <v>3540</v>
      </c>
      <c r="C30" t="str">
        <f>dslong!A12</f>
        <v>GENDER_Unknown gender</v>
      </c>
      <c r="D30" t="s">
        <v>169</v>
      </c>
      <c r="E30" s="3">
        <f>dslong!E12</f>
        <v>3292</v>
      </c>
      <c r="F30" s="4">
        <f>dslong!F12</f>
        <v>92.994350282485897</v>
      </c>
      <c r="G30" s="4"/>
      <c r="H30" s="4"/>
    </row>
    <row r="31" spans="2:8" x14ac:dyDescent="0.25">
      <c r="B31" s="3">
        <f>dslong!B13</f>
        <v>3540</v>
      </c>
      <c r="C31" t="str">
        <f>dslong!A13</f>
        <v>GENDER_Female</v>
      </c>
      <c r="D31" t="s">
        <v>170</v>
      </c>
      <c r="E31" s="3">
        <f>dslong!E13</f>
        <v>88</v>
      </c>
      <c r="F31" s="4">
        <f>dslong!F13</f>
        <v>2.4858757062146899</v>
      </c>
      <c r="G31" s="4"/>
      <c r="H31" s="4"/>
    </row>
    <row r="32" spans="2:8" x14ac:dyDescent="0.25">
      <c r="B32" s="3">
        <f>dslong!B14</f>
        <v>3540</v>
      </c>
      <c r="C32" t="str">
        <f>dslong!A14</f>
        <v>GENDER_Male</v>
      </c>
      <c r="D32" t="s">
        <v>171</v>
      </c>
      <c r="E32" s="3">
        <f>dslong!E14</f>
        <v>160</v>
      </c>
      <c r="F32" s="4">
        <f>dslong!F14</f>
        <v>4.5197740112994396</v>
      </c>
      <c r="G32" s="4"/>
      <c r="H32" s="4"/>
    </row>
    <row r="33" spans="2:8" x14ac:dyDescent="0.25">
      <c r="B33" s="3">
        <f>dslong!B15</f>
        <v>4014</v>
      </c>
      <c r="C33" t="str">
        <f>dslong!A15</f>
        <v>PER_OTHER_PERSON_TRUE</v>
      </c>
      <c r="D33" t="s">
        <v>175</v>
      </c>
      <c r="E33" s="3">
        <f>dslong!E15</f>
        <v>735</v>
      </c>
      <c r="F33" s="4">
        <f>dslong!F15</f>
        <v>18.310911808669701</v>
      </c>
      <c r="G33" s="4"/>
      <c r="H33" s="4"/>
    </row>
    <row r="34" spans="2:8" x14ac:dyDescent="0.25">
      <c r="B34" s="3">
        <f>dslong!B16</f>
        <v>4014</v>
      </c>
      <c r="C34" t="str">
        <f>dslong!A16</f>
        <v>PER_OTHER_CARRYLOAD_TRUE</v>
      </c>
      <c r="D34" t="s">
        <v>176</v>
      </c>
      <c r="E34" s="3">
        <f>dslong!E16</f>
        <v>88</v>
      </c>
      <c r="F34" s="4">
        <f>dslong!F16</f>
        <v>2.1923268560039899</v>
      </c>
      <c r="G34" s="4"/>
      <c r="H34" s="4"/>
    </row>
    <row r="35" spans="2:8" x14ac:dyDescent="0.25">
      <c r="B35" s="3">
        <f>dslong!B17</f>
        <v>4014</v>
      </c>
      <c r="C35" t="str">
        <f>dslong!A17</f>
        <v>PER_OTHER_STROLLER_TRUE</v>
      </c>
      <c r="D35" t="s">
        <v>177</v>
      </c>
      <c r="E35" s="3">
        <f>dslong!E17</f>
        <v>22</v>
      </c>
      <c r="F35" s="4">
        <f>dslong!F17</f>
        <v>0.54808171400099603</v>
      </c>
      <c r="G35" s="4"/>
      <c r="H35" s="4"/>
    </row>
    <row r="36" spans="2:8" x14ac:dyDescent="0.25">
      <c r="B36" s="3">
        <f>dslong!B18</f>
        <v>4014</v>
      </c>
      <c r="C36" t="str">
        <f>dslong!A18</f>
        <v>PER_OTHER_WHEELCHAIR_TRUE</v>
      </c>
      <c r="D36" t="s">
        <v>178</v>
      </c>
      <c r="E36" s="3">
        <f>dslong!E18</f>
        <v>26</v>
      </c>
      <c r="F36" s="4">
        <f>dslong!F18</f>
        <v>0.64773293472844995</v>
      </c>
      <c r="G36" s="4"/>
      <c r="H36" s="4"/>
    </row>
    <row r="37" spans="2:8" x14ac:dyDescent="0.25">
      <c r="B37" s="3">
        <f>dslong!B19</f>
        <v>4014</v>
      </c>
      <c r="C37" t="str">
        <f>dslong!A19</f>
        <v>PER_OTHER_SKATEBOARD_TRUE</v>
      </c>
      <c r="D37" t="s">
        <v>179</v>
      </c>
      <c r="E37" s="3">
        <f>dslong!E19</f>
        <v>24</v>
      </c>
      <c r="F37" s="4">
        <f>dslong!F19</f>
        <v>0.59790732436472305</v>
      </c>
      <c r="G37" s="4"/>
      <c r="H37" s="4"/>
    </row>
    <row r="38" spans="2:8" x14ac:dyDescent="0.25">
      <c r="B38" s="3">
        <f>dslong!B20</f>
        <v>4014</v>
      </c>
      <c r="C38" t="str">
        <f>dslong!A20</f>
        <v>PER_OTHER_SCOOTER_TRUE</v>
      </c>
      <c r="D38" t="s">
        <v>180</v>
      </c>
      <c r="E38" s="3">
        <f>dslong!E20</f>
        <v>15</v>
      </c>
      <c r="F38" s="4">
        <f>dslong!F20</f>
        <v>0.37369207772795199</v>
      </c>
      <c r="G38" s="4"/>
      <c r="H38" s="4"/>
    </row>
    <row r="39" spans="2:8" x14ac:dyDescent="0.25">
      <c r="B39" s="3">
        <f>dslong!B21</f>
        <v>4014</v>
      </c>
      <c r="C39" t="str">
        <f>dslong!A21</f>
        <v>PER_OTHER_BICYCLE_TRUE</v>
      </c>
      <c r="D39" t="s">
        <v>181</v>
      </c>
      <c r="E39" s="3">
        <f>dslong!E21</f>
        <v>24</v>
      </c>
      <c r="F39" s="4">
        <f>dslong!F21</f>
        <v>0.59790732436472305</v>
      </c>
      <c r="G39" s="4"/>
      <c r="H39" s="4"/>
    </row>
    <row r="40" spans="2:8" x14ac:dyDescent="0.25">
      <c r="B40" s="3">
        <f>dslong!B22</f>
        <v>4014</v>
      </c>
      <c r="C40" t="str">
        <f>dslong!A22</f>
        <v>PER_OTHER_DISTRACTED_TRUE</v>
      </c>
      <c r="D40" t="s">
        <v>182</v>
      </c>
      <c r="E40" s="3">
        <f>dslong!E22</f>
        <v>44</v>
      </c>
      <c r="F40" s="4">
        <f>dslong!F22</f>
        <v>1.0961634280019901</v>
      </c>
      <c r="G40" s="4"/>
      <c r="H40" s="4"/>
    </row>
    <row r="41" spans="2:8" x14ac:dyDescent="0.25">
      <c r="B41" s="3">
        <f>dslong!B23</f>
        <v>4014</v>
      </c>
      <c r="C41" t="str">
        <f>dslong!A23</f>
        <v>PER_OTHER_OTHER_TRUE</v>
      </c>
      <c r="D41" t="s">
        <v>133</v>
      </c>
      <c r="E41" s="3">
        <f>dslong!E23</f>
        <v>79</v>
      </c>
      <c r="F41" s="4">
        <f>dslong!F23</f>
        <v>1.96811160936721</v>
      </c>
      <c r="G41" s="4"/>
      <c r="H41" s="4"/>
    </row>
    <row r="42" spans="2:8" x14ac:dyDescent="0.25">
      <c r="B42" s="3">
        <f>dslong!B24</f>
        <v>1736</v>
      </c>
      <c r="C42" t="str">
        <f>dslong!A24</f>
        <v>PER_CROSS_A_At an intersection or a marked crossing</v>
      </c>
      <c r="D42" t="s">
        <v>228</v>
      </c>
      <c r="E42" s="3">
        <f>dslong!E24</f>
        <v>941</v>
      </c>
      <c r="F42" s="4">
        <f>dslong!F24</f>
        <v>54.205069124424</v>
      </c>
      <c r="G42" s="4"/>
      <c r="H42" s="4"/>
    </row>
    <row r="43" spans="2:8" x14ac:dyDescent="0.25">
      <c r="B43" s="3">
        <f>dslong!B25</f>
        <v>1736</v>
      </c>
      <c r="C43" t="str">
        <f>dslong!A25</f>
        <v>PER_CROSS_A_Mid-block, away from an intersection or a marked crossing</v>
      </c>
      <c r="D43" t="s">
        <v>183</v>
      </c>
      <c r="E43" s="3">
        <f>dslong!E25</f>
        <v>33</v>
      </c>
      <c r="F43" s="4">
        <f>dslong!F25</f>
        <v>1.9009216589861799</v>
      </c>
      <c r="G43" s="4"/>
      <c r="H43" s="4"/>
    </row>
    <row r="44" spans="2:8" x14ac:dyDescent="0.25">
      <c r="B44" s="3">
        <f>dslong!B26</f>
        <v>1736</v>
      </c>
      <c r="C44" t="str">
        <f>dslong!A26</f>
        <v>PER_CROSS_A_Did not cross a street; turned a corner instead</v>
      </c>
      <c r="D44" t="s">
        <v>184</v>
      </c>
      <c r="E44" s="3">
        <f>dslong!E26</f>
        <v>119</v>
      </c>
      <c r="F44" s="4">
        <f>dslong!F26</f>
        <v>6.8548387096774199</v>
      </c>
      <c r="G44" s="4"/>
      <c r="H44" s="4"/>
    </row>
    <row r="45" spans="2:8" x14ac:dyDescent="0.25">
      <c r="B45" s="3">
        <f>dslong!B27</f>
        <v>1736</v>
      </c>
      <c r="C45" t="str">
        <f>dslong!A27</f>
        <v>PER_CROSS_A_Did not cross a street; walked away from the transit stop along the street</v>
      </c>
      <c r="D45" t="s">
        <v>185</v>
      </c>
      <c r="E45" s="3">
        <f>dslong!E27</f>
        <v>353</v>
      </c>
      <c r="F45" s="4">
        <f>dslong!F27</f>
        <v>20.334101382488502</v>
      </c>
      <c r="G45" s="4"/>
      <c r="H45" s="4"/>
    </row>
    <row r="46" spans="2:8" x14ac:dyDescent="0.25">
      <c r="B46" s="3">
        <f>dslong!B28</f>
        <v>1736</v>
      </c>
      <c r="C46" t="str">
        <f>dslong!A28</f>
        <v>PER_CROSS_A_Did not cross a street; went to an adjacent land use (business, home, etc.)</v>
      </c>
      <c r="D46" t="s">
        <v>186</v>
      </c>
      <c r="E46" s="3">
        <f>dslong!E28</f>
        <v>192</v>
      </c>
      <c r="F46" s="4">
        <f>dslong!F28</f>
        <v>11.0599078341014</v>
      </c>
      <c r="G46" s="4"/>
      <c r="H46" s="4"/>
    </row>
    <row r="47" spans="2:8" x14ac:dyDescent="0.25">
      <c r="B47" s="3">
        <f>dslong!B29</f>
        <v>1736</v>
      </c>
      <c r="C47" t="str">
        <f>dslong!A29</f>
        <v>PER_CROSS_A_Did not leave; stayed at the transit stop to board another transit vehicle</v>
      </c>
      <c r="D47" t="s">
        <v>189</v>
      </c>
      <c r="E47" s="3">
        <f>dslong!E29</f>
        <v>23</v>
      </c>
      <c r="F47" s="4">
        <f>dslong!F29</f>
        <v>1.32488479262673</v>
      </c>
      <c r="G47" s="4"/>
      <c r="H47" s="4"/>
    </row>
    <row r="48" spans="2:8" x14ac:dyDescent="0.25">
      <c r="B48" s="3">
        <f>dslong!B30</f>
        <v>1736</v>
      </c>
      <c r="C48" t="str">
        <f>dslong!A30</f>
        <v>PER_CROSS_A_Cannot see from the view of the video</v>
      </c>
      <c r="D48" t="s">
        <v>153</v>
      </c>
      <c r="E48" s="3">
        <f>dslong!E30</f>
        <v>55</v>
      </c>
      <c r="F48" s="4">
        <f>dslong!F30</f>
        <v>3.16820276497696</v>
      </c>
      <c r="G48" s="4"/>
      <c r="H48" s="4"/>
    </row>
    <row r="49" spans="2:8" x14ac:dyDescent="0.25">
      <c r="B49" s="3">
        <f>dslong!B31</f>
        <v>1736</v>
      </c>
      <c r="C49" t="str">
        <f>dslong!A31</f>
        <v>PER_CROSS_A_Other</v>
      </c>
      <c r="D49" t="s">
        <v>133</v>
      </c>
      <c r="E49" s="3">
        <f>dslong!E31</f>
        <v>20</v>
      </c>
      <c r="F49" s="4">
        <f>dslong!F31</f>
        <v>1.1520737327188899</v>
      </c>
      <c r="G49" s="4"/>
      <c r="H49" s="4"/>
    </row>
    <row r="50" spans="2:8" x14ac:dyDescent="0.25">
      <c r="B50" s="3">
        <f>dslong!B32</f>
        <v>1804</v>
      </c>
      <c r="C50" t="str">
        <f>dslong!A32</f>
        <v>PER_CROSS_B_At an intersection or a marked crossing</v>
      </c>
      <c r="D50" t="s">
        <v>229</v>
      </c>
      <c r="E50" s="3">
        <f>dslong!E32</f>
        <v>661</v>
      </c>
      <c r="F50" s="4">
        <f>dslong!F32</f>
        <v>36.640798226164101</v>
      </c>
      <c r="G50" s="4"/>
      <c r="H50" s="4"/>
    </row>
    <row r="51" spans="2:8" x14ac:dyDescent="0.25">
      <c r="B51" s="3">
        <f>dslong!B33</f>
        <v>1804</v>
      </c>
      <c r="C51" t="str">
        <f>dslong!A33</f>
        <v>PER_CROSS_B_Mid-block, away from an intersection or a marked crossing</v>
      </c>
      <c r="D51" t="s">
        <v>183</v>
      </c>
      <c r="E51" s="3">
        <f>dslong!E33</f>
        <v>33</v>
      </c>
      <c r="F51" s="4">
        <f>dslong!F33</f>
        <v>1.82926829268293</v>
      </c>
      <c r="G51" s="4"/>
      <c r="H51" s="4"/>
    </row>
    <row r="52" spans="2:8" x14ac:dyDescent="0.25">
      <c r="B52" s="3">
        <f>dslong!B34</f>
        <v>1804</v>
      </c>
      <c r="C52" t="str">
        <f>dslong!A34</f>
        <v>PER_CROSS_B_Did not cross a street; turned a corner instead</v>
      </c>
      <c r="D52" t="s">
        <v>184</v>
      </c>
      <c r="E52" s="3">
        <f>dslong!E34</f>
        <v>91</v>
      </c>
      <c r="F52" s="4">
        <f>dslong!F34</f>
        <v>5.0443458980044298</v>
      </c>
      <c r="G52" s="4"/>
      <c r="H52" s="4"/>
    </row>
    <row r="53" spans="2:8" x14ac:dyDescent="0.25">
      <c r="B53" s="3">
        <f>dslong!B35</f>
        <v>1804</v>
      </c>
      <c r="C53" t="str">
        <f>dslong!A35</f>
        <v>PER_CROSS_B_Did not cross a street; walked towards the transit stop along the street</v>
      </c>
      <c r="D53" t="s">
        <v>187</v>
      </c>
      <c r="E53" s="3">
        <f>dslong!E35</f>
        <v>467</v>
      </c>
      <c r="F53" s="4">
        <f>dslong!F35</f>
        <v>25.886917960088699</v>
      </c>
      <c r="G53" s="4"/>
      <c r="H53" s="4"/>
    </row>
    <row r="54" spans="2:8" x14ac:dyDescent="0.25">
      <c r="B54" s="3">
        <f>dslong!B36</f>
        <v>1804</v>
      </c>
      <c r="C54" t="str">
        <f>dslong!A36</f>
        <v>PER_CROSS_B_Did not cross a street; came from an adjacent land use (business, home, etc.)</v>
      </c>
      <c r="D54" t="s">
        <v>188</v>
      </c>
      <c r="E54" s="3">
        <f>dslong!E36</f>
        <v>384</v>
      </c>
      <c r="F54" s="4">
        <f>dslong!F36</f>
        <v>21.286031042128599</v>
      </c>
      <c r="G54" s="4"/>
      <c r="H54" s="4"/>
    </row>
    <row r="55" spans="2:8" x14ac:dyDescent="0.25">
      <c r="B55" s="3">
        <f>dslong!B37</f>
        <v>1804</v>
      </c>
      <c r="C55" t="str">
        <f>dslong!A37</f>
        <v>PER_CROSS_B_Did not arrive; was already at the transit stop after alighting another transit vehicle</v>
      </c>
      <c r="D55" t="s">
        <v>190</v>
      </c>
      <c r="E55" s="3">
        <f>dslong!E37</f>
        <v>50</v>
      </c>
      <c r="F55" s="4">
        <f>dslong!F37</f>
        <v>2.77161862527716</v>
      </c>
      <c r="G55" s="4"/>
      <c r="H55" s="4"/>
    </row>
    <row r="56" spans="2:8" x14ac:dyDescent="0.25">
      <c r="B56" s="3">
        <f>dslong!B38</f>
        <v>1804</v>
      </c>
      <c r="C56" t="str">
        <f>dslong!A38</f>
        <v>PER_CROSS_B_Cannot see from the view of the video</v>
      </c>
      <c r="D56" t="s">
        <v>153</v>
      </c>
      <c r="E56" s="3">
        <f>dslong!E38</f>
        <v>99</v>
      </c>
      <c r="F56" s="4">
        <f>dslong!F38</f>
        <v>5.48780487804878</v>
      </c>
      <c r="G56" s="4"/>
      <c r="H56" s="4"/>
    </row>
    <row r="57" spans="2:8" x14ac:dyDescent="0.25">
      <c r="B57" s="3">
        <f>dslong!B39</f>
        <v>1804</v>
      </c>
      <c r="C57" t="str">
        <f>dslong!A39</f>
        <v>PER_CROSS_B_Other</v>
      </c>
      <c r="D57" t="s">
        <v>133</v>
      </c>
      <c r="E57" s="3">
        <f>dslong!E39</f>
        <v>19</v>
      </c>
      <c r="F57" s="4">
        <f>dslong!F39</f>
        <v>1.05321507760532</v>
      </c>
      <c r="G57" s="4"/>
      <c r="H57" s="4"/>
    </row>
    <row r="58" spans="2:8" x14ac:dyDescent="0.25">
      <c r="B58" s="3"/>
      <c r="D58" s="8" t="s">
        <v>230</v>
      </c>
      <c r="E58" s="9"/>
      <c r="F58" s="10"/>
      <c r="G58" s="10"/>
      <c r="H58" s="10"/>
    </row>
    <row r="59" spans="2:8" x14ac:dyDescent="0.25">
      <c r="B59" s="3"/>
      <c r="D59" t="s">
        <v>131</v>
      </c>
      <c r="E59" s="40">
        <f>bivariate_results!G12</f>
        <v>1275</v>
      </c>
      <c r="F59" s="41">
        <f>E59/SUM(E59:E60)*100</f>
        <v>76.438848920863308</v>
      </c>
      <c r="G59" s="41"/>
      <c r="H59" s="41"/>
    </row>
    <row r="60" spans="2:8" x14ac:dyDescent="0.25">
      <c r="B60" s="3"/>
      <c r="D60" t="s">
        <v>132</v>
      </c>
      <c r="E60" s="40">
        <f>bivariate_results!H12</f>
        <v>393</v>
      </c>
      <c r="F60" s="41">
        <f>E60/SUM(E59:E60)*100</f>
        <v>23.561151079136692</v>
      </c>
      <c r="G60" s="41"/>
      <c r="H60" s="41"/>
    </row>
    <row r="61" spans="2:8" x14ac:dyDescent="0.25">
      <c r="B61" s="3">
        <f>dslong!B40</f>
        <v>1669</v>
      </c>
      <c r="C61" t="str">
        <f>dslong!A40</f>
        <v>PER_STREET_MainSt</v>
      </c>
      <c r="D61" t="s">
        <v>134</v>
      </c>
      <c r="E61" s="3">
        <f>dslong!E40</f>
        <v>1252</v>
      </c>
      <c r="F61" s="4">
        <f>dslong!F40</f>
        <v>75.014979029358898</v>
      </c>
      <c r="G61" s="4"/>
      <c r="H61" s="4"/>
    </row>
    <row r="62" spans="2:8" x14ac:dyDescent="0.25">
      <c r="B62" s="3">
        <f>dslong!B41</f>
        <v>1669</v>
      </c>
      <c r="C62" t="str">
        <f>dslong!A41</f>
        <v>PER_STREET_SideSt</v>
      </c>
      <c r="D62" t="s">
        <v>135</v>
      </c>
      <c r="E62" s="3">
        <f>dslong!E41</f>
        <v>417</v>
      </c>
      <c r="F62" s="4">
        <f>dslong!F41</f>
        <v>24.985020970641099</v>
      </c>
      <c r="G62" s="4"/>
      <c r="H62" s="4"/>
    </row>
    <row r="63" spans="2:8" x14ac:dyDescent="0.25">
      <c r="B63" s="3">
        <f>dslong!B42</f>
        <v>1669</v>
      </c>
      <c r="C63" t="str">
        <f>dslong!A42</f>
        <v>PER_STREET_Other</v>
      </c>
      <c r="D63" t="s">
        <v>133</v>
      </c>
      <c r="E63" s="3">
        <f>dslong!E42</f>
        <v>0</v>
      </c>
      <c r="F63" s="4">
        <f>dslong!F42</f>
        <v>0</v>
      </c>
      <c r="G63" s="4"/>
      <c r="H63" s="4"/>
    </row>
    <row r="64" spans="2:8" x14ac:dyDescent="0.25">
      <c r="B64" s="3">
        <f>dslong!B43</f>
        <v>1668</v>
      </c>
      <c r="C64" t="str">
        <f>dslong!A43</f>
        <v>PER_BEH_OUTSIDE_TRUE</v>
      </c>
      <c r="D64" t="s">
        <v>136</v>
      </c>
      <c r="E64" s="3">
        <f>dslong!E43</f>
        <v>72</v>
      </c>
      <c r="F64" s="4">
        <f>dslong!F43</f>
        <v>4.3165467625899296</v>
      </c>
      <c r="G64" s="4"/>
      <c r="H64" s="4"/>
    </row>
    <row r="65" spans="2:8" x14ac:dyDescent="0.25">
      <c r="B65" s="3">
        <f>dslong!B44</f>
        <v>1668</v>
      </c>
      <c r="C65" t="str">
        <f>dslong!A44</f>
        <v>PER_BEH_CHNGSPD_TRUE</v>
      </c>
      <c r="D65" t="s">
        <v>137</v>
      </c>
      <c r="E65" s="3">
        <f>dslong!E44</f>
        <v>38</v>
      </c>
      <c r="F65" s="4">
        <f>dslong!F44</f>
        <v>2.2781774580335701</v>
      </c>
      <c r="G65" s="4"/>
      <c r="H65" s="4"/>
    </row>
    <row r="66" spans="2:8" x14ac:dyDescent="0.25">
      <c r="B66" s="3">
        <f>dslong!B45</f>
        <v>1668</v>
      </c>
      <c r="C66" t="str">
        <f>dslong!A45</f>
        <v>PER_BEH_PAUSMID_TRUE</v>
      </c>
      <c r="D66" t="s">
        <v>138</v>
      </c>
      <c r="E66" s="3">
        <f>dslong!E45</f>
        <v>21</v>
      </c>
      <c r="F66" s="4">
        <f>dslong!F45</f>
        <v>1.2589928057554001</v>
      </c>
      <c r="G66" s="4"/>
      <c r="H66" s="4"/>
    </row>
    <row r="67" spans="2:8" x14ac:dyDescent="0.25">
      <c r="B67" s="3">
        <f>dslong!B46</f>
        <v>1668</v>
      </c>
      <c r="C67" t="str">
        <f>dslong!A46</f>
        <v>PER_BEH_DISTRAC_TRUE</v>
      </c>
      <c r="D67" t="s">
        <v>139</v>
      </c>
      <c r="E67" s="3">
        <f>dslong!E46</f>
        <v>10</v>
      </c>
      <c r="F67" s="4">
        <f>dslong!F46</f>
        <v>0.59952038369304606</v>
      </c>
      <c r="G67" s="4"/>
      <c r="H67" s="4"/>
    </row>
    <row r="68" spans="2:8" x14ac:dyDescent="0.25">
      <c r="B68" s="3">
        <f>dslong!B47</f>
        <v>1668</v>
      </c>
      <c r="C68" t="str">
        <f>dslong!A47</f>
        <v>PER_BEH_CRFRONT_TRUE</v>
      </c>
      <c r="D68" t="s">
        <v>140</v>
      </c>
      <c r="E68" s="3">
        <f>dslong!E47</f>
        <v>6</v>
      </c>
      <c r="F68" s="4">
        <f>dslong!F47</f>
        <v>0.35971223021582699</v>
      </c>
      <c r="G68" s="4"/>
      <c r="H68" s="4"/>
    </row>
    <row r="69" spans="2:8" x14ac:dyDescent="0.25">
      <c r="B69" s="3">
        <f>dslong!B48</f>
        <v>1668</v>
      </c>
      <c r="C69" t="str">
        <f>dslong!A48</f>
        <v>PER_BEH_CRBEHIN_TRUE</v>
      </c>
      <c r="D69" t="s">
        <v>141</v>
      </c>
      <c r="E69" s="3">
        <f>dslong!E48</f>
        <v>16</v>
      </c>
      <c r="F69" s="4">
        <f>dslong!F48</f>
        <v>0.95923261390887304</v>
      </c>
      <c r="G69" s="4"/>
      <c r="H69" s="4"/>
    </row>
    <row r="70" spans="2:8" x14ac:dyDescent="0.25">
      <c r="B70" s="3"/>
      <c r="D70" s="8" t="s">
        <v>231</v>
      </c>
      <c r="E70" s="9"/>
      <c r="F70" s="10"/>
      <c r="G70" s="10"/>
      <c r="H70" s="10"/>
    </row>
    <row r="71" spans="2:8" x14ac:dyDescent="0.25">
      <c r="B71" s="3"/>
      <c r="D71" t="s">
        <v>131</v>
      </c>
      <c r="E71" s="40">
        <f>bivariate_results!G21</f>
        <v>56</v>
      </c>
      <c r="F71" s="41">
        <f>E71/SUM(E71:E72)*100</f>
        <v>64.367816091954026</v>
      </c>
      <c r="G71" s="41"/>
      <c r="H71" s="41"/>
    </row>
    <row r="72" spans="2:8" x14ac:dyDescent="0.25">
      <c r="B72" s="3"/>
      <c r="D72" t="s">
        <v>132</v>
      </c>
      <c r="E72" s="40">
        <f>bivariate_results!H21</f>
        <v>31</v>
      </c>
      <c r="F72" s="41">
        <f>E72/SUM(E71:E72)*100</f>
        <v>35.632183908045981</v>
      </c>
      <c r="G72" s="41"/>
      <c r="H72" s="41"/>
    </row>
    <row r="73" spans="2:8" x14ac:dyDescent="0.25">
      <c r="B73" s="3">
        <f>dslong!B49</f>
        <v>87</v>
      </c>
      <c r="C73" t="str">
        <f>dslong!A49</f>
        <v>CONF_LOC_Entering</v>
      </c>
      <c r="D73" t="s">
        <v>191</v>
      </c>
      <c r="E73" s="3">
        <f>dslong!E49</f>
        <v>40</v>
      </c>
      <c r="F73" s="4">
        <f>dslong!F49</f>
        <v>45.977011494252899</v>
      </c>
      <c r="G73" s="4"/>
      <c r="H73" s="4"/>
    </row>
    <row r="74" spans="2:8" x14ac:dyDescent="0.25">
      <c r="B74" s="3">
        <f>dslong!B50</f>
        <v>87</v>
      </c>
      <c r="C74" t="str">
        <f>dslong!A50</f>
        <v>CONF_LOC_Middle</v>
      </c>
      <c r="D74" t="s">
        <v>142</v>
      </c>
      <c r="E74" s="3">
        <f>dslong!E50</f>
        <v>33</v>
      </c>
      <c r="F74" s="4">
        <f>dslong!F50</f>
        <v>37.931034482758598</v>
      </c>
      <c r="G74" s="4"/>
      <c r="H74" s="4"/>
    </row>
    <row r="75" spans="2:8" x14ac:dyDescent="0.25">
      <c r="B75" s="3">
        <f>dslong!B51</f>
        <v>87</v>
      </c>
      <c r="C75" t="str">
        <f>dslong!A51</f>
        <v>CONF_LOC_Exiting</v>
      </c>
      <c r="D75" t="s">
        <v>143</v>
      </c>
      <c r="E75" s="3">
        <f>dslong!E51</f>
        <v>13</v>
      </c>
      <c r="F75" s="4">
        <f>dslong!F51</f>
        <v>14.9425287356322</v>
      </c>
      <c r="G75" s="4"/>
      <c r="H75" s="4"/>
    </row>
    <row r="76" spans="2:8" x14ac:dyDescent="0.25">
      <c r="B76" s="3">
        <f>dslong!B52</f>
        <v>87</v>
      </c>
      <c r="C76" t="str">
        <f>dslong!A52</f>
        <v>CONF_LOC_Other</v>
      </c>
      <c r="D76" t="s">
        <v>133</v>
      </c>
      <c r="E76" s="3">
        <f>dslong!E52</f>
        <v>1</v>
      </c>
      <c r="F76" s="4">
        <f>dslong!F52</f>
        <v>1.14942528735632</v>
      </c>
      <c r="G76" s="4"/>
      <c r="H76" s="4"/>
    </row>
    <row r="77" spans="2:8" x14ac:dyDescent="0.25">
      <c r="B77" s="3">
        <f>dslong!B53</f>
        <v>87</v>
      </c>
      <c r="C77" t="str">
        <f>dslong!A53</f>
        <v>VEH_MOVE_Driving straight</v>
      </c>
      <c r="D77" t="s">
        <v>144</v>
      </c>
      <c r="E77" s="3">
        <f>dslong!E53</f>
        <v>50</v>
      </c>
      <c r="F77" s="4">
        <f>dslong!F53</f>
        <v>57.471264367816097</v>
      </c>
      <c r="G77" s="4"/>
      <c r="H77" s="4"/>
    </row>
    <row r="78" spans="2:8" x14ac:dyDescent="0.25">
      <c r="B78" s="3">
        <f>dslong!B54</f>
        <v>87</v>
      </c>
      <c r="C78" t="str">
        <f>dslong!A54</f>
        <v>VEH_MOVE_Turning right</v>
      </c>
      <c r="D78" t="s">
        <v>145</v>
      </c>
      <c r="E78" s="3">
        <f>dslong!E54</f>
        <v>27</v>
      </c>
      <c r="F78" s="4">
        <f>dslong!F54</f>
        <v>31.034482758620701</v>
      </c>
      <c r="G78" s="4"/>
      <c r="H78" s="4"/>
    </row>
    <row r="79" spans="2:8" x14ac:dyDescent="0.25">
      <c r="B79" s="3">
        <f>dslong!B55</f>
        <v>87</v>
      </c>
      <c r="C79" t="str">
        <f>dslong!A55</f>
        <v>VEH_MOVE_Turning left</v>
      </c>
      <c r="D79" t="s">
        <v>146</v>
      </c>
      <c r="E79" s="3">
        <f>dslong!E55</f>
        <v>10</v>
      </c>
      <c r="F79" s="4">
        <f>dslong!F55</f>
        <v>11.4942528735632</v>
      </c>
      <c r="G79" s="4"/>
      <c r="H79" s="4"/>
    </row>
    <row r="80" spans="2:8" x14ac:dyDescent="0.25">
      <c r="B80" s="3">
        <f>dslong!B56</f>
        <v>87</v>
      </c>
      <c r="C80" t="str">
        <f>dslong!A56</f>
        <v>VEH_MOVE_Other</v>
      </c>
      <c r="D80" t="s">
        <v>133</v>
      </c>
      <c r="E80" s="3">
        <f>dslong!E56</f>
        <v>0</v>
      </c>
      <c r="F80" s="4">
        <f>dslong!F56</f>
        <v>0</v>
      </c>
      <c r="G80" s="4"/>
      <c r="H80" s="4"/>
    </row>
    <row r="81" spans="2:8" x14ac:dyDescent="0.25">
      <c r="B81" s="3">
        <f>dslong!B57</f>
        <v>87</v>
      </c>
      <c r="C81" t="str">
        <f>dslong!A57</f>
        <v>VEH_REACT_No obvious reaction</v>
      </c>
      <c r="D81" t="s">
        <v>147</v>
      </c>
      <c r="E81" s="3">
        <f>dslong!E57</f>
        <v>54</v>
      </c>
      <c r="F81" s="4">
        <f>dslong!F57</f>
        <v>62.068965517241402</v>
      </c>
      <c r="G81" s="4"/>
      <c r="H81" s="4"/>
    </row>
    <row r="82" spans="2:8" x14ac:dyDescent="0.25">
      <c r="B82" s="3">
        <f>dslong!B58</f>
        <v>87</v>
      </c>
      <c r="C82" t="str">
        <f>dslong!A58</f>
        <v>VEH_REACT_Driver fully stopped</v>
      </c>
      <c r="D82" t="s">
        <v>149</v>
      </c>
      <c r="E82" s="3">
        <f>dslong!E58</f>
        <v>17</v>
      </c>
      <c r="F82" s="4">
        <f>dslong!F58</f>
        <v>19.540229885057499</v>
      </c>
      <c r="G82" s="4"/>
      <c r="H82" s="4"/>
    </row>
    <row r="83" spans="2:8" x14ac:dyDescent="0.25">
      <c r="B83" s="3">
        <f>dslong!B59</f>
        <v>87</v>
      </c>
      <c r="C83" t="str">
        <f>dslong!A59</f>
        <v>VEH_REACT_Driver slowed down</v>
      </c>
      <c r="D83" t="s">
        <v>150</v>
      </c>
      <c r="E83" s="3">
        <f>dslong!E59</f>
        <v>14</v>
      </c>
      <c r="F83" s="4">
        <f>dslong!F59</f>
        <v>16.091954022988499</v>
      </c>
      <c r="G83" s="4"/>
      <c r="H83" s="4"/>
    </row>
    <row r="84" spans="2:8" x14ac:dyDescent="0.25">
      <c r="B84" s="3">
        <f>dslong!B60</f>
        <v>87</v>
      </c>
      <c r="C84" t="str">
        <f>dslong!A60</f>
        <v>VEH_REACT_Driver sped up</v>
      </c>
      <c r="D84" t="s">
        <v>151</v>
      </c>
      <c r="E84" s="3">
        <f>dslong!E60</f>
        <v>0</v>
      </c>
      <c r="F84" s="4">
        <f>dslong!F60</f>
        <v>0</v>
      </c>
      <c r="G84" s="4"/>
      <c r="H84" s="4"/>
    </row>
    <row r="85" spans="2:8" x14ac:dyDescent="0.25">
      <c r="B85" s="3">
        <f>dslong!B61</f>
        <v>87</v>
      </c>
      <c r="C85" t="str">
        <f>dslong!A61</f>
        <v>VEH_REACT_Driver swerved</v>
      </c>
      <c r="D85" t="s">
        <v>152</v>
      </c>
      <c r="E85" s="3">
        <f>dslong!E61</f>
        <v>1</v>
      </c>
      <c r="F85" s="4">
        <f>dslong!F61</f>
        <v>1.14942528735632</v>
      </c>
      <c r="G85" s="4"/>
      <c r="H85" s="4"/>
    </row>
    <row r="86" spans="2:8" x14ac:dyDescent="0.25">
      <c r="B86" s="3">
        <f>dslong!B62</f>
        <v>87</v>
      </c>
      <c r="C86" t="str">
        <f>dslong!A62</f>
        <v>VEH_REACT_Cannot see from the view of the video</v>
      </c>
      <c r="D86" t="s">
        <v>153</v>
      </c>
      <c r="E86" s="3">
        <f>dslong!E62</f>
        <v>1</v>
      </c>
      <c r="F86" s="4">
        <f>dslong!F62</f>
        <v>1.14942528735632</v>
      </c>
      <c r="G86" s="4"/>
      <c r="H86" s="4"/>
    </row>
    <row r="87" spans="2:8" x14ac:dyDescent="0.25">
      <c r="B87" s="3">
        <f>dslong!B63</f>
        <v>87</v>
      </c>
      <c r="C87" t="str">
        <f>dslong!A63</f>
        <v>PED_REACT_No obvious reaction</v>
      </c>
      <c r="D87" t="s">
        <v>148</v>
      </c>
      <c r="E87" s="3">
        <f>dslong!E63</f>
        <v>36</v>
      </c>
      <c r="F87" s="4">
        <f>dslong!F63</f>
        <v>41.379310344827601</v>
      </c>
      <c r="G87" s="4"/>
      <c r="H87" s="4"/>
    </row>
    <row r="88" spans="2:8" x14ac:dyDescent="0.25">
      <c r="B88" s="3">
        <f>dslong!B64</f>
        <v>87</v>
      </c>
      <c r="C88" t="str">
        <f>dslong!A64</f>
        <v>PED_REACT_Stopped and waited for the vehicle</v>
      </c>
      <c r="D88" t="s">
        <v>155</v>
      </c>
      <c r="E88" s="3">
        <f>dslong!E64</f>
        <v>39</v>
      </c>
      <c r="F88" s="4">
        <f>dslong!F64</f>
        <v>44.827586206896598</v>
      </c>
      <c r="G88" s="4"/>
      <c r="H88" s="4"/>
    </row>
    <row r="89" spans="2:8" x14ac:dyDescent="0.25">
      <c r="B89" s="3">
        <f>dslong!B65</f>
        <v>87</v>
      </c>
      <c r="C89" t="str">
        <f>dslong!A65</f>
        <v>PED_REACT_Slowed down to avoid collision</v>
      </c>
      <c r="D89" t="s">
        <v>156</v>
      </c>
      <c r="E89" s="3">
        <f>dslong!E65</f>
        <v>6</v>
      </c>
      <c r="F89" s="4">
        <f>dslong!F65</f>
        <v>6.8965517241379297</v>
      </c>
      <c r="G89" s="4"/>
      <c r="H89" s="4"/>
    </row>
    <row r="90" spans="2:8" x14ac:dyDescent="0.25">
      <c r="B90" s="3">
        <f>dslong!B66</f>
        <v>87</v>
      </c>
      <c r="C90" t="str">
        <f>dslong!A66</f>
        <v>PED_REACT_Sped up or ran to avoid collision</v>
      </c>
      <c r="D90" t="s">
        <v>157</v>
      </c>
      <c r="E90" s="3">
        <f>dslong!E66</f>
        <v>5</v>
      </c>
      <c r="F90" s="4">
        <f>dslong!F66</f>
        <v>5.7471264367816097</v>
      </c>
      <c r="G90" s="4"/>
      <c r="H90" s="4"/>
    </row>
    <row r="91" spans="2:8" x14ac:dyDescent="0.25">
      <c r="B91" s="3">
        <f>dslong!B67</f>
        <v>87</v>
      </c>
      <c r="C91" t="str">
        <f>dslong!A67</f>
        <v>PED_REACT_Changed direction</v>
      </c>
      <c r="D91" t="s">
        <v>154</v>
      </c>
      <c r="E91" s="3">
        <f>dslong!E67</f>
        <v>1</v>
      </c>
      <c r="F91" s="4">
        <f>dslong!F67</f>
        <v>1.14942528735632</v>
      </c>
      <c r="G91" s="4"/>
      <c r="H91" s="4"/>
    </row>
    <row r="92" spans="2:8" x14ac:dyDescent="0.25">
      <c r="B92" s="3">
        <f>dslong!B68</f>
        <v>87</v>
      </c>
      <c r="C92" t="str">
        <f>dslong!A68</f>
        <v>PED_REACT_Cannot see from the view of the video</v>
      </c>
      <c r="D92" t="s">
        <v>153</v>
      </c>
      <c r="E92" s="3">
        <f>dslong!E68</f>
        <v>0</v>
      </c>
      <c r="F92" s="4">
        <f>dslong!F68</f>
        <v>0</v>
      </c>
      <c r="G92" s="4"/>
      <c r="H92" s="4"/>
    </row>
    <row r="93" spans="2:8" x14ac:dyDescent="0.25">
      <c r="B93" s="3">
        <f>dslong!B69</f>
        <v>78</v>
      </c>
      <c r="C93" t="str">
        <f>dslong!A69</f>
        <v>CONF_SEV</v>
      </c>
      <c r="D93" s="11" t="s">
        <v>232</v>
      </c>
      <c r="E93" s="12"/>
      <c r="F93" s="13"/>
      <c r="G93" s="13">
        <f>dslong!C69</f>
        <v>1.8333333333333299</v>
      </c>
      <c r="H93" s="13">
        <f>dslong!D69</f>
        <v>0.931646589627938</v>
      </c>
    </row>
    <row r="94" spans="2:8" x14ac:dyDescent="0.25">
      <c r="B94" s="3"/>
      <c r="E94" s="3"/>
      <c r="F94" s="4"/>
      <c r="G94" s="4"/>
      <c r="H94" s="4"/>
    </row>
    <row r="95" spans="2:8" x14ac:dyDescent="0.25">
      <c r="B95" s="3">
        <f>dslong!B70</f>
        <v>1736</v>
      </c>
      <c r="C95" t="str">
        <f>dslong!A70</f>
        <v>TimeA1</v>
      </c>
      <c r="E95" s="3"/>
      <c r="F95" s="4"/>
      <c r="G95" s="4">
        <f>dslong!C70</f>
        <v>8.9711981566820302</v>
      </c>
      <c r="H95" s="4">
        <f>dslong!D70</f>
        <v>10.1630669968575</v>
      </c>
    </row>
    <row r="96" spans="2:8" x14ac:dyDescent="0.25">
      <c r="B96" s="3">
        <f>dslong!B71</f>
        <v>1736</v>
      </c>
      <c r="C96" t="str">
        <f>dslong!A71</f>
        <v>TimeA2</v>
      </c>
      <c r="E96" s="3"/>
      <c r="F96" s="4"/>
      <c r="G96" s="4">
        <f>dslong!C71</f>
        <v>23.135944700460801</v>
      </c>
      <c r="H96" s="4">
        <f>dslong!D71</f>
        <v>30.515361247662199</v>
      </c>
    </row>
    <row r="97" spans="2:8" x14ac:dyDescent="0.25">
      <c r="B97" s="3">
        <f>dslong!B72</f>
        <v>1736</v>
      </c>
      <c r="C97" t="str">
        <f>dslong!A72</f>
        <v>TimeA3</v>
      </c>
      <c r="E97" s="3"/>
      <c r="F97" s="4"/>
      <c r="G97" s="4">
        <f>dslong!C72</f>
        <v>9.7373271889400907</v>
      </c>
      <c r="H97" s="4">
        <f>dslong!D72</f>
        <v>98.205155552340798</v>
      </c>
    </row>
    <row r="98" spans="2:8" x14ac:dyDescent="0.25">
      <c r="B98" s="3">
        <f>dslong!B73</f>
        <v>974</v>
      </c>
      <c r="C98" t="str">
        <f>dslong!A73</f>
        <v>TimeA4</v>
      </c>
      <c r="E98" s="3"/>
      <c r="F98" s="4"/>
      <c r="G98" s="4">
        <f>dslong!C73</f>
        <v>65.850102669404507</v>
      </c>
      <c r="H98" s="4">
        <f>dslong!D73</f>
        <v>45.434977934712201</v>
      </c>
    </row>
    <row r="99" spans="2:8" x14ac:dyDescent="0.25">
      <c r="B99" s="3">
        <f>dslong!B74</f>
        <v>694</v>
      </c>
      <c r="C99" t="str">
        <f>dslong!A74</f>
        <v>TimeB1</v>
      </c>
      <c r="E99" s="3"/>
      <c r="F99" s="4"/>
      <c r="G99" s="4">
        <f>dslong!C74</f>
        <v>35.383285302593698</v>
      </c>
      <c r="H99" s="4">
        <f>dslong!D74</f>
        <v>82.162353320656095</v>
      </c>
    </row>
    <row r="100" spans="2:8" x14ac:dyDescent="0.25">
      <c r="B100" s="3">
        <f>dslong!B75</f>
        <v>1797</v>
      </c>
      <c r="C100" t="str">
        <f>dslong!A75</f>
        <v>TimeB2</v>
      </c>
      <c r="E100" s="3"/>
      <c r="F100" s="4"/>
      <c r="G100" s="4">
        <f>dslong!C75</f>
        <v>369.87979966610999</v>
      </c>
      <c r="H100" s="4">
        <f>dslong!D75</f>
        <v>406.40710499084798</v>
      </c>
    </row>
    <row r="101" spans="2:8" x14ac:dyDescent="0.25">
      <c r="B101" s="3">
        <f>dslong!B76</f>
        <v>1804</v>
      </c>
      <c r="C101" t="str">
        <f>dslong!A76</f>
        <v>TimeB3</v>
      </c>
      <c r="E101" s="3"/>
      <c r="F101" s="4"/>
      <c r="G101" s="4">
        <f>dslong!C76</f>
        <v>10.5781596452328</v>
      </c>
      <c r="H101" s="4">
        <f>dslong!D76</f>
        <v>17.0397723961079</v>
      </c>
    </row>
    <row r="102" spans="2:8" x14ac:dyDescent="0.25">
      <c r="B102" s="3">
        <f>dslong!B77</f>
        <v>1804</v>
      </c>
      <c r="C102" t="str">
        <f>dslong!A77</f>
        <v>TimeB4</v>
      </c>
      <c r="E102" s="3"/>
      <c r="F102" s="4"/>
      <c r="G102" s="4">
        <f>dslong!C77</f>
        <v>26.8553215077605</v>
      </c>
      <c r="H102" s="4">
        <f>dslong!D77</f>
        <v>28.265707415586899</v>
      </c>
    </row>
    <row r="103" spans="2:8" x14ac:dyDescent="0.25">
      <c r="B103" s="3">
        <f>dslong!B78</f>
        <v>1270</v>
      </c>
      <c r="C103" t="str">
        <f>dslong!A78</f>
        <v>TimeC1</v>
      </c>
      <c r="E103" s="3"/>
      <c r="F103" s="4"/>
      <c r="G103" s="4">
        <f>dslong!C78</f>
        <v>14.417322834645701</v>
      </c>
      <c r="H103" s="4">
        <f>dslong!D78</f>
        <v>5.6163682671214596</v>
      </c>
    </row>
    <row r="104" spans="2:8" x14ac:dyDescent="0.25">
      <c r="B104"/>
      <c r="E104"/>
      <c r="F104"/>
      <c r="G104" s="4">
        <f>dslong!C79</f>
        <v>7.0519480519480497</v>
      </c>
      <c r="H104" s="4">
        <f>dslong!D79</f>
        <v>13.205756424154901</v>
      </c>
    </row>
    <row r="105" spans="2:8" x14ac:dyDescent="0.25">
      <c r="B105"/>
      <c r="E105"/>
      <c r="F105"/>
      <c r="G105" s="4">
        <f>dslong!C80</f>
        <v>7.9487179487179498</v>
      </c>
      <c r="H105" s="4">
        <f>dslong!D80</f>
        <v>5.9780929850242197</v>
      </c>
    </row>
    <row r="106" spans="2:8" x14ac:dyDescent="0.25">
      <c r="B106"/>
      <c r="E106"/>
      <c r="F106"/>
      <c r="G106" s="4">
        <f>dslong!C81</f>
        <v>0.10344827586206901</v>
      </c>
      <c r="H106" s="4">
        <f>dslong!D81</f>
        <v>2.5382400181494602</v>
      </c>
    </row>
    <row r="107" spans="2:8" x14ac:dyDescent="0.25">
      <c r="B107"/>
      <c r="E107"/>
      <c r="F107"/>
      <c r="G107" s="4"/>
      <c r="H107" s="4"/>
    </row>
    <row r="108" spans="2:8" x14ac:dyDescent="0.25">
      <c r="B108"/>
      <c r="E108"/>
      <c r="F108"/>
      <c r="G108" s="4"/>
      <c r="H108" s="4"/>
    </row>
    <row r="109" spans="2:8" x14ac:dyDescent="0.25">
      <c r="B109"/>
      <c r="E109"/>
      <c r="F109"/>
      <c r="G109" s="4"/>
      <c r="H109" s="4"/>
    </row>
    <row r="110" spans="2:8" x14ac:dyDescent="0.25">
      <c r="B110"/>
      <c r="E110"/>
      <c r="F110"/>
      <c r="G110" s="4"/>
      <c r="H110" s="4"/>
    </row>
    <row r="111" spans="2:8" x14ac:dyDescent="0.25">
      <c r="B111"/>
      <c r="E111"/>
      <c r="F111"/>
      <c r="G111" s="4"/>
      <c r="H111" s="4"/>
    </row>
    <row r="112" spans="2:8" x14ac:dyDescent="0.25">
      <c r="B112"/>
      <c r="E112"/>
      <c r="F112"/>
      <c r="G112"/>
      <c r="H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37DF-C243-49BC-AB64-D3C39C7EC663}">
  <dimension ref="B2:P33"/>
  <sheetViews>
    <sheetView tabSelected="1" workbookViewId="0">
      <selection activeCell="E35" sqref="E35"/>
    </sheetView>
  </sheetViews>
  <sheetFormatPr defaultRowHeight="15" x14ac:dyDescent="0.25"/>
  <cols>
    <col min="1" max="1" width="3.7109375" customWidth="1"/>
    <col min="2" max="2" width="18.5703125" hidden="1" customWidth="1"/>
    <col min="3" max="3" width="10.28515625" hidden="1" customWidth="1"/>
    <col min="4" max="4" width="6.42578125" hidden="1" customWidth="1"/>
    <col min="5" max="5" width="116.140625" style="16" bestFit="1" customWidth="1"/>
    <col min="6" max="7" width="10.7109375" style="2" customWidth="1"/>
    <col min="8" max="11" width="0" hidden="1" customWidth="1"/>
    <col min="12" max="13" width="10.7109375" style="15" customWidth="1"/>
    <col min="14" max="14" width="8.7109375" style="4" customWidth="1"/>
    <col min="15" max="15" width="6.7109375" style="3" customWidth="1"/>
    <col min="16" max="16" width="8.7109375" style="14" customWidth="1"/>
  </cols>
  <sheetData>
    <row r="2" spans="2:16" hidden="1" x14ac:dyDescent="0.25">
      <c r="B2" t="str">
        <f>bivariate_results!A1</f>
        <v>DV</v>
      </c>
      <c r="C2" t="str">
        <f>bivariate_results!B1</f>
        <v>IV</v>
      </c>
      <c r="D2" t="str">
        <f>bivariate_results!C1</f>
        <v>Test</v>
      </c>
      <c r="F2" s="2" t="str">
        <f>bivariate_results!G1</f>
        <v>NF</v>
      </c>
      <c r="G2" s="2" t="str">
        <f>bivariate_results!H1</f>
        <v>NN</v>
      </c>
      <c r="H2" t="str">
        <f>bivariate_results!I1</f>
        <v>Level1</v>
      </c>
      <c r="I2" t="str">
        <f>bivariate_results!J1</f>
        <v>Stat1F</v>
      </c>
      <c r="J2" t="str">
        <f>bivariate_results!K1</f>
        <v>Stat1N</v>
      </c>
      <c r="K2" t="str">
        <f>bivariate_results!L1</f>
        <v>Level2</v>
      </c>
      <c r="L2" s="15" t="str">
        <f>bivariate_results!M1</f>
        <v>Stat2F</v>
      </c>
      <c r="M2" s="15" t="str">
        <f>bivariate_results!N1</f>
        <v>Stat2N</v>
      </c>
      <c r="N2" s="4" t="str">
        <f>bivariate_results!D1</f>
        <v>Stat</v>
      </c>
      <c r="O2" s="3" t="str">
        <f>bivariate_results!E1</f>
        <v>Param</v>
      </c>
      <c r="P2" s="14" t="str">
        <f>bivariate_results!F1</f>
        <v>pval</v>
      </c>
    </row>
    <row r="3" spans="2:16" x14ac:dyDescent="0.25">
      <c r="E3" s="27" t="s">
        <v>206</v>
      </c>
      <c r="F3" s="28" t="s">
        <v>193</v>
      </c>
      <c r="G3" s="28" t="s">
        <v>194</v>
      </c>
      <c r="H3" s="6"/>
      <c r="I3" s="6"/>
      <c r="J3" s="6"/>
      <c r="K3" s="6"/>
      <c r="L3" s="29" t="s">
        <v>193</v>
      </c>
      <c r="M3" s="29" t="s">
        <v>194</v>
      </c>
      <c r="N3" s="30" t="s">
        <v>196</v>
      </c>
      <c r="O3" s="34" t="s">
        <v>197</v>
      </c>
      <c r="P3" s="28" t="s">
        <v>198</v>
      </c>
    </row>
    <row r="4" spans="2:16" x14ac:dyDescent="0.25">
      <c r="E4" s="33" t="s">
        <v>210</v>
      </c>
      <c r="F4" s="38" t="s">
        <v>204</v>
      </c>
      <c r="G4" s="38"/>
      <c r="H4" s="32"/>
      <c r="I4" s="32"/>
      <c r="J4" s="32"/>
      <c r="K4" s="32"/>
      <c r="L4" s="39" t="s">
        <v>200</v>
      </c>
      <c r="M4" s="39"/>
      <c r="N4" s="38" t="s">
        <v>195</v>
      </c>
      <c r="O4" s="38"/>
      <c r="P4" s="38"/>
    </row>
    <row r="5" spans="2:16" x14ac:dyDescent="0.25">
      <c r="B5" t="str">
        <f>bivariate_results!A2</f>
        <v>STOP_E1</v>
      </c>
      <c r="C5" t="str">
        <f>bivariate_results!B2</f>
        <v>NEAR_FAR</v>
      </c>
      <c r="D5" t="str">
        <f>bivariate_results!C2</f>
        <v>Fisher</v>
      </c>
      <c r="E5" s="16" t="s">
        <v>125</v>
      </c>
      <c r="F5" s="2">
        <f>bivariate_results!G2</f>
        <v>1656</v>
      </c>
      <c r="G5" s="2">
        <f>bivariate_results!H2</f>
        <v>588</v>
      </c>
      <c r="H5" t="b">
        <f>bivariate_results!I2</f>
        <v>0</v>
      </c>
      <c r="I5">
        <f>bivariate_results!J2</f>
        <v>0.99094202898550698</v>
      </c>
      <c r="J5">
        <f>bivariate_results!K2</f>
        <v>0.98129251700680298</v>
      </c>
      <c r="K5" t="b">
        <f>bivariate_results!L2</f>
        <v>1</v>
      </c>
      <c r="L5" s="15">
        <f>bivariate_results!M2</f>
        <v>9.0579710144927505E-3</v>
      </c>
      <c r="M5" s="15">
        <f>bivariate_results!N2</f>
        <v>1.87074829931973E-2</v>
      </c>
      <c r="N5" s="4">
        <f>bivariate_results!D2</f>
        <v>2.0848911588153198</v>
      </c>
      <c r="O5" s="35" t="s">
        <v>209</v>
      </c>
      <c r="P5" s="14">
        <f>bivariate_results!F2</f>
        <v>7.2183512174335204E-2</v>
      </c>
    </row>
    <row r="6" spans="2:16" x14ac:dyDescent="0.25">
      <c r="B6" t="str">
        <f>bivariate_results!A3</f>
        <v>STOP_E2</v>
      </c>
      <c r="C6" t="str">
        <f>bivariate_results!B3</f>
        <v>NEAR_FAR</v>
      </c>
      <c r="D6" t="str">
        <f>bivariate_results!C3</f>
        <v>Fisher</v>
      </c>
      <c r="E6" s="16" t="s">
        <v>128</v>
      </c>
      <c r="F6" s="2">
        <f>bivariate_results!G3</f>
        <v>1656</v>
      </c>
      <c r="G6" s="2">
        <f>bivariate_results!H3</f>
        <v>588</v>
      </c>
      <c r="H6" t="b">
        <f>bivariate_results!I3</f>
        <v>0</v>
      </c>
      <c r="I6">
        <f>bivariate_results!J3</f>
        <v>0.84903381642512099</v>
      </c>
      <c r="J6">
        <f>bivariate_results!K3</f>
        <v>0.96428571428571397</v>
      </c>
      <c r="K6" t="b">
        <f>bivariate_results!L3</f>
        <v>1</v>
      </c>
      <c r="L6" s="15">
        <f>bivariate_results!M3</f>
        <v>0.15096618357487901</v>
      </c>
      <c r="M6" s="15">
        <f>bivariate_results!N3</f>
        <v>3.5714285714285698E-2</v>
      </c>
      <c r="N6" s="4">
        <f>bivariate_results!D3</f>
        <v>0.208416669739142</v>
      </c>
      <c r="O6" s="35" t="s">
        <v>209</v>
      </c>
      <c r="P6" s="14">
        <f>bivariate_results!F3</f>
        <v>7.6709078907563997E-16</v>
      </c>
    </row>
    <row r="7" spans="2:16" x14ac:dyDescent="0.25">
      <c r="B7" t="str">
        <f>bivariate_results!A4</f>
        <v>STOP_E3</v>
      </c>
      <c r="C7" t="str">
        <f>bivariate_results!B4</f>
        <v>NEAR_FAR</v>
      </c>
      <c r="D7" t="str">
        <f>bivariate_results!C4</f>
        <v>Fisher</v>
      </c>
      <c r="E7" s="16" t="s">
        <v>126</v>
      </c>
      <c r="F7" s="2">
        <f>bivariate_results!G4</f>
        <v>1656</v>
      </c>
      <c r="G7" s="2">
        <f>bivariate_results!H4</f>
        <v>588</v>
      </c>
      <c r="H7" t="b">
        <f>bivariate_results!I4</f>
        <v>0</v>
      </c>
      <c r="I7">
        <f>bivariate_results!J4</f>
        <v>0.97161835748792302</v>
      </c>
      <c r="J7">
        <f>bivariate_results!K4</f>
        <v>0.84013605442176897</v>
      </c>
      <c r="K7" t="b">
        <f>bivariate_results!L4</f>
        <v>1</v>
      </c>
      <c r="L7" s="15">
        <f>bivariate_results!M4</f>
        <v>2.8381642512077299E-2</v>
      </c>
      <c r="M7" s="15">
        <f>bivariate_results!N4</f>
        <v>0.159863945578231</v>
      </c>
      <c r="N7" s="4">
        <f>bivariate_results!D4</f>
        <v>6.5073099320146701</v>
      </c>
      <c r="O7" s="35" t="s">
        <v>209</v>
      </c>
      <c r="P7" s="14">
        <f>bivariate_results!F4</f>
        <v>1.8793060415198299E-25</v>
      </c>
    </row>
    <row r="8" spans="2:16" x14ac:dyDescent="0.25">
      <c r="B8" t="str">
        <f>bivariate_results!A5</f>
        <v>STOP_E4</v>
      </c>
      <c r="C8" t="str">
        <f>bivariate_results!B5</f>
        <v>NEAR_FAR</v>
      </c>
      <c r="D8" t="str">
        <f>bivariate_results!C5</f>
        <v>Fisher</v>
      </c>
      <c r="E8" s="16" t="s">
        <v>127</v>
      </c>
      <c r="F8" s="2">
        <f>bivariate_results!G5</f>
        <v>1656</v>
      </c>
      <c r="G8" s="2">
        <f>bivariate_results!H5</f>
        <v>588</v>
      </c>
      <c r="H8" t="b">
        <f>bivariate_results!I5</f>
        <v>0</v>
      </c>
      <c r="I8">
        <f>bivariate_results!J5</f>
        <v>0.914251207729469</v>
      </c>
      <c r="J8">
        <f>bivariate_results!K5</f>
        <v>0.89625850340136104</v>
      </c>
      <c r="K8" t="b">
        <f>bivariate_results!L5</f>
        <v>1</v>
      </c>
      <c r="L8" s="15">
        <f>bivariate_results!M5</f>
        <v>8.5748792270531393E-2</v>
      </c>
      <c r="M8" s="15">
        <f>bivariate_results!N5</f>
        <v>0.103741496598639</v>
      </c>
      <c r="N8" s="4">
        <f>bivariate_results!D5</f>
        <v>1.2340372932896599</v>
      </c>
      <c r="O8" s="35" t="s">
        <v>209</v>
      </c>
      <c r="P8" s="14">
        <f>bivariate_results!F5</f>
        <v>0.20917078898886801</v>
      </c>
    </row>
    <row r="9" spans="2:16" x14ac:dyDescent="0.25">
      <c r="B9" t="str">
        <f>bivariate_results!A6</f>
        <v>STOP_E5</v>
      </c>
      <c r="C9" t="str">
        <f>bivariate_results!B6</f>
        <v>NEAR_FAR</v>
      </c>
      <c r="D9" t="str">
        <f>bivariate_results!C6</f>
        <v>Fisher</v>
      </c>
      <c r="E9" s="16" t="s">
        <v>129</v>
      </c>
      <c r="F9" s="2">
        <f>bivariate_results!G6</f>
        <v>1656</v>
      </c>
      <c r="G9" s="2">
        <f>bivariate_results!H6</f>
        <v>588</v>
      </c>
      <c r="H9" t="b">
        <f>bivariate_results!I6</f>
        <v>0</v>
      </c>
      <c r="I9">
        <f>bivariate_results!J6</f>
        <v>0.99275362318840599</v>
      </c>
      <c r="J9">
        <f>bivariate_results!K6</f>
        <v>0.98129251700680298</v>
      </c>
      <c r="K9" t="b">
        <f>bivariate_results!L6</f>
        <v>1</v>
      </c>
      <c r="L9" s="15">
        <f>bivariate_results!M6</f>
        <v>7.2463768115942004E-3</v>
      </c>
      <c r="M9" s="15">
        <f>bivariate_results!N6</f>
        <v>1.87074829931973E-2</v>
      </c>
      <c r="N9" s="4">
        <f>bivariate_results!D6</f>
        <v>2.6104696641566698</v>
      </c>
      <c r="O9" s="35" t="s">
        <v>209</v>
      </c>
      <c r="P9" s="14">
        <f>bivariate_results!F6</f>
        <v>2.8756411406669301E-2</v>
      </c>
    </row>
    <row r="10" spans="2:16" x14ac:dyDescent="0.25">
      <c r="B10" t="str">
        <f>bivariate_results!A7</f>
        <v>STOP_E6</v>
      </c>
      <c r="C10" t="str">
        <f>bivariate_results!B7</f>
        <v>NEAR_FAR</v>
      </c>
      <c r="D10" t="str">
        <f>bivariate_results!C7</f>
        <v>Fisher</v>
      </c>
      <c r="E10" s="16" t="s">
        <v>130</v>
      </c>
      <c r="F10" s="2">
        <f>bivariate_results!G7</f>
        <v>1656</v>
      </c>
      <c r="G10" s="2">
        <f>bivariate_results!H7</f>
        <v>588</v>
      </c>
      <c r="H10" t="b">
        <f>bivariate_results!I7</f>
        <v>0</v>
      </c>
      <c r="I10">
        <f>bivariate_results!J7</f>
        <v>0.99879227053140096</v>
      </c>
      <c r="J10">
        <f>bivariate_results!K7</f>
        <v>0.98979591836734704</v>
      </c>
      <c r="K10" t="b">
        <f>bivariate_results!L7</f>
        <v>1</v>
      </c>
      <c r="L10" s="15">
        <f>bivariate_results!M7</f>
        <v>1.2077294685990301E-3</v>
      </c>
      <c r="M10" s="15">
        <f>bivariate_results!N7</f>
        <v>1.02040816326531E-2</v>
      </c>
      <c r="N10" s="4">
        <f>bivariate_results!D7</f>
        <v>8.5153168645963095</v>
      </c>
      <c r="O10" s="35" t="s">
        <v>209</v>
      </c>
      <c r="P10" s="14">
        <f>bivariate_results!F7</f>
        <v>5.3792838870753701E-3</v>
      </c>
    </row>
    <row r="11" spans="2:16" x14ac:dyDescent="0.25">
      <c r="E11" s="33" t="s">
        <v>210</v>
      </c>
      <c r="F11" s="38" t="s">
        <v>204</v>
      </c>
      <c r="G11" s="38"/>
      <c r="H11" s="32"/>
      <c r="I11" s="32"/>
      <c r="J11" s="32"/>
      <c r="K11" s="32"/>
      <c r="L11" s="39" t="s">
        <v>199</v>
      </c>
      <c r="M11" s="39"/>
      <c r="N11" s="38" t="s">
        <v>213</v>
      </c>
      <c r="O11" s="38"/>
      <c r="P11" s="38"/>
    </row>
    <row r="12" spans="2:16" x14ac:dyDescent="0.25">
      <c r="B12" t="str">
        <f>bivariate_results!A8</f>
        <v>STOP_E1_N_VEH</v>
      </c>
      <c r="C12" t="str">
        <f>bivariate_results!B8</f>
        <v>NEAR_FAR</v>
      </c>
      <c r="D12" t="str">
        <f>bivariate_results!C8</f>
        <v>t</v>
      </c>
      <c r="E12" s="16" t="s">
        <v>160</v>
      </c>
      <c r="F12" s="2">
        <f>bivariate_results!G8</f>
        <v>1656</v>
      </c>
      <c r="G12" s="2">
        <f>bivariate_results!H8</f>
        <v>588</v>
      </c>
      <c r="H12" t="str">
        <f>bivariate_results!I8</f>
        <v>NA</v>
      </c>
      <c r="I12" t="str">
        <f>bivariate_results!J8</f>
        <v>NA</v>
      </c>
      <c r="J12" t="str">
        <f>bivariate_results!K8</f>
        <v>NA</v>
      </c>
      <c r="K12" t="str">
        <f>bivariate_results!L8</f>
        <v>NA</v>
      </c>
      <c r="L12" s="15">
        <f>bivariate_results!M8</f>
        <v>1.32850241545894E-2</v>
      </c>
      <c r="M12" s="15">
        <f>bivariate_results!N8</f>
        <v>5.4421768707482998E-2</v>
      </c>
      <c r="N12" s="4">
        <f>bivariate_results!D8</f>
        <v>-2.2509794057713699</v>
      </c>
      <c r="O12" s="3">
        <f>bivariate_results!E8</f>
        <v>664.55675940768595</v>
      </c>
      <c r="P12" s="14">
        <f>bivariate_results!F8</f>
        <v>2.4712855213046302E-2</v>
      </c>
    </row>
    <row r="13" spans="2:16" x14ac:dyDescent="0.25">
      <c r="B13" t="str">
        <f>bivariate_results!A9</f>
        <v>STOP_E2_N_VEH</v>
      </c>
      <c r="C13" t="str">
        <f>bivariate_results!B9</f>
        <v>NEAR_FAR</v>
      </c>
      <c r="D13" t="str">
        <f>bivariate_results!C9</f>
        <v>t</v>
      </c>
      <c r="E13" s="16" t="s">
        <v>163</v>
      </c>
      <c r="F13" s="2">
        <f>bivariate_results!G9</f>
        <v>1656</v>
      </c>
      <c r="G13" s="2">
        <f>bivariate_results!H9</f>
        <v>588</v>
      </c>
      <c r="H13" t="str">
        <f>bivariate_results!I9</f>
        <v>NA</v>
      </c>
      <c r="I13" t="str">
        <f>bivariate_results!J9</f>
        <v>NA</v>
      </c>
      <c r="J13" t="str">
        <f>bivariate_results!K9</f>
        <v>NA</v>
      </c>
      <c r="K13" t="str">
        <f>bivariate_results!L9</f>
        <v>NA</v>
      </c>
      <c r="L13" s="15">
        <f>bivariate_results!M9</f>
        <v>0.34842995169082103</v>
      </c>
      <c r="M13" s="15">
        <f>bivariate_results!N9</f>
        <v>9.8639455782312896E-2</v>
      </c>
      <c r="N13" s="4">
        <f>bivariate_results!D9</f>
        <v>6.4473497337519001</v>
      </c>
      <c r="O13" s="3">
        <f>bivariate_results!E9</f>
        <v>1635.9304217575</v>
      </c>
      <c r="P13" s="14">
        <f>bivariate_results!F9</f>
        <v>1.49415490986156E-10</v>
      </c>
    </row>
    <row r="14" spans="2:16" x14ac:dyDescent="0.25">
      <c r="B14" t="str">
        <f>bivariate_results!A10</f>
        <v>STOP_E3_N_VEH</v>
      </c>
      <c r="C14" t="str">
        <f>bivariate_results!B10</f>
        <v>NEAR_FAR</v>
      </c>
      <c r="D14" t="str">
        <f>bivariate_results!C10</f>
        <v>t</v>
      </c>
      <c r="E14" s="16" t="s">
        <v>161</v>
      </c>
      <c r="F14" s="2">
        <f>bivariate_results!G10</f>
        <v>1656</v>
      </c>
      <c r="G14" s="2">
        <f>bivariate_results!H10</f>
        <v>588</v>
      </c>
      <c r="H14" t="str">
        <f>bivariate_results!I10</f>
        <v>NA</v>
      </c>
      <c r="I14" t="str">
        <f>bivariate_results!J10</f>
        <v>NA</v>
      </c>
      <c r="J14" t="str">
        <f>bivariate_results!K10</f>
        <v>NA</v>
      </c>
      <c r="K14" t="str">
        <f>bivariate_results!L10</f>
        <v>NA</v>
      </c>
      <c r="L14" s="15">
        <f>bivariate_results!M10</f>
        <v>4.4082125603864701E-2</v>
      </c>
      <c r="M14" s="15">
        <f>bivariate_results!N10</f>
        <v>0.33503401360544199</v>
      </c>
      <c r="N14" s="4">
        <f>bivariate_results!D10</f>
        <v>-7.0847590072455704</v>
      </c>
      <c r="O14" s="3">
        <f>bivariate_results!E10</f>
        <v>627.28030043533704</v>
      </c>
      <c r="P14" s="14">
        <f>bivariate_results!F10</f>
        <v>3.7549280342779798E-12</v>
      </c>
    </row>
    <row r="15" spans="2:16" x14ac:dyDescent="0.25">
      <c r="B15" t="str">
        <f>bivariate_results!A11</f>
        <v>STOP_E4_N_VEH</v>
      </c>
      <c r="C15" t="str">
        <f>bivariate_results!B11</f>
        <v>NEAR_FAR</v>
      </c>
      <c r="D15" t="str">
        <f>bivariate_results!C11</f>
        <v>t</v>
      </c>
      <c r="E15" s="17" t="s">
        <v>162</v>
      </c>
      <c r="F15" s="18">
        <f>bivariate_results!G11</f>
        <v>1656</v>
      </c>
      <c r="G15" s="18">
        <f>bivariate_results!H11</f>
        <v>588</v>
      </c>
      <c r="H15" s="11" t="str">
        <f>bivariate_results!I11</f>
        <v>NA</v>
      </c>
      <c r="I15" s="11" t="str">
        <f>bivariate_results!J11</f>
        <v>NA</v>
      </c>
      <c r="J15" s="11" t="str">
        <f>bivariate_results!K11</f>
        <v>NA</v>
      </c>
      <c r="K15" s="11" t="str">
        <f>bivariate_results!L11</f>
        <v>NA</v>
      </c>
      <c r="L15" s="19">
        <f>bivariate_results!M11</f>
        <v>0.18176328502415501</v>
      </c>
      <c r="M15" s="19">
        <f>bivariate_results!N11</f>
        <v>0.16326530612244899</v>
      </c>
      <c r="N15" s="13">
        <f>bivariate_results!D11</f>
        <v>0.64987039888109899</v>
      </c>
      <c r="O15" s="12">
        <f>bivariate_results!E11</f>
        <v>1337.3980296049299</v>
      </c>
      <c r="P15" s="20">
        <f>bivariate_results!F11</f>
        <v>0.51588754447959295</v>
      </c>
    </row>
    <row r="17" spans="2:16" x14ac:dyDescent="0.25">
      <c r="E17" s="27" t="s">
        <v>207</v>
      </c>
      <c r="F17" s="28" t="s">
        <v>193</v>
      </c>
      <c r="G17" s="28" t="s">
        <v>194</v>
      </c>
      <c r="H17" s="6"/>
      <c r="I17" s="6"/>
      <c r="J17" s="6"/>
      <c r="K17" s="6"/>
      <c r="L17" s="29" t="s">
        <v>193</v>
      </c>
      <c r="M17" s="29" t="s">
        <v>194</v>
      </c>
      <c r="N17" s="30" t="s">
        <v>196</v>
      </c>
      <c r="O17" s="34" t="s">
        <v>197</v>
      </c>
      <c r="P17" s="28" t="s">
        <v>198</v>
      </c>
    </row>
    <row r="18" spans="2:16" x14ac:dyDescent="0.25">
      <c r="E18" s="33" t="s">
        <v>210</v>
      </c>
      <c r="F18" s="38" t="s">
        <v>204</v>
      </c>
      <c r="G18" s="38"/>
      <c r="H18" s="32"/>
      <c r="I18" s="32"/>
      <c r="J18" s="32"/>
      <c r="K18" s="32"/>
      <c r="L18" s="39" t="s">
        <v>201</v>
      </c>
      <c r="M18" s="39"/>
      <c r="N18" s="38" t="s">
        <v>195</v>
      </c>
      <c r="O18" s="38"/>
      <c r="P18" s="38"/>
    </row>
    <row r="19" spans="2:16" x14ac:dyDescent="0.25">
      <c r="B19" t="str">
        <f>bivariate_results!A12</f>
        <v>PER_CROSS</v>
      </c>
      <c r="C19" t="str">
        <f>bivariate_results!B12</f>
        <v>NEAR_FAR</v>
      </c>
      <c r="D19" t="str">
        <f>bivariate_results!C12</f>
        <v>Fisher</v>
      </c>
      <c r="E19" s="16" t="s">
        <v>205</v>
      </c>
      <c r="F19" s="2">
        <f>bivariate_results!G12</f>
        <v>1275</v>
      </c>
      <c r="G19" s="2">
        <f>bivariate_results!H12</f>
        <v>393</v>
      </c>
      <c r="H19" t="str">
        <f>bivariate_results!I12</f>
        <v>Intersection</v>
      </c>
      <c r="I19">
        <f>bivariate_results!J12</f>
        <v>0.95921568627451004</v>
      </c>
      <c r="J19">
        <f>bivariate_results!K12</f>
        <v>0.96437659033078904</v>
      </c>
      <c r="K19" t="str">
        <f>bivariate_results!L12</f>
        <v>Mid-block</v>
      </c>
      <c r="L19" s="15">
        <f>bivariate_results!M12</f>
        <v>4.0784313725490198E-2</v>
      </c>
      <c r="M19" s="15">
        <f>bivariate_results!N12</f>
        <v>3.5623409669211202E-2</v>
      </c>
      <c r="N19" s="4">
        <f>bivariate_results!D12</f>
        <v>0.86885699120265403</v>
      </c>
      <c r="O19" s="35" t="s">
        <v>209</v>
      </c>
      <c r="P19" s="14">
        <f>bivariate_results!F12</f>
        <v>0.767479015291194</v>
      </c>
    </row>
    <row r="20" spans="2:16" x14ac:dyDescent="0.25">
      <c r="E20" s="33" t="s">
        <v>210</v>
      </c>
      <c r="F20" s="38" t="s">
        <v>204</v>
      </c>
      <c r="G20" s="38"/>
      <c r="H20" s="32"/>
      <c r="I20" s="32"/>
      <c r="J20" s="32"/>
      <c r="K20" s="32"/>
      <c r="L20" s="39" t="s">
        <v>200</v>
      </c>
      <c r="M20" s="39"/>
      <c r="N20" s="38" t="s">
        <v>195</v>
      </c>
      <c r="O20" s="38"/>
      <c r="P20" s="38"/>
    </row>
    <row r="21" spans="2:16" x14ac:dyDescent="0.25">
      <c r="B21" t="str">
        <f>bivariate_results!A13</f>
        <v>PER_BEH_OUTSIDE</v>
      </c>
      <c r="C21" t="str">
        <f>bivariate_results!B13</f>
        <v>NEAR_FAR</v>
      </c>
      <c r="D21" t="str">
        <f>bivariate_results!C13</f>
        <v>Fisher</v>
      </c>
      <c r="E21" s="16" t="s">
        <v>136</v>
      </c>
      <c r="F21" s="2">
        <f>bivariate_results!G13</f>
        <v>1275</v>
      </c>
      <c r="G21" s="2">
        <f>bivariate_results!H13</f>
        <v>393</v>
      </c>
      <c r="H21" t="b">
        <f>bivariate_results!I13</f>
        <v>0</v>
      </c>
      <c r="I21">
        <f>bivariate_results!J13</f>
        <v>0.95921568627451004</v>
      </c>
      <c r="J21">
        <f>bivariate_results!K13</f>
        <v>0.94910941475827004</v>
      </c>
      <c r="K21" t="b">
        <f>bivariate_results!L13</f>
        <v>1</v>
      </c>
      <c r="L21" s="15">
        <f>bivariate_results!M13</f>
        <v>4.0784313725490198E-2</v>
      </c>
      <c r="M21" s="15">
        <f>bivariate_results!N13</f>
        <v>5.0890585241730298E-2</v>
      </c>
      <c r="N21" s="4">
        <f>bivariate_results!D13</f>
        <v>1.2608995468931501</v>
      </c>
      <c r="O21" s="35" t="s">
        <v>209</v>
      </c>
      <c r="P21" s="14">
        <f>bivariate_results!F13</f>
        <v>0.39518761329893598</v>
      </c>
    </row>
    <row r="22" spans="2:16" x14ac:dyDescent="0.25">
      <c r="B22" t="str">
        <f>bivariate_results!A14</f>
        <v>PER_BEH_CHNGSPD</v>
      </c>
      <c r="C22" t="str">
        <f>bivariate_results!B14</f>
        <v>NEAR_FAR</v>
      </c>
      <c r="D22" t="str">
        <f>bivariate_results!C14</f>
        <v>Fisher</v>
      </c>
      <c r="E22" s="16" t="s">
        <v>137</v>
      </c>
      <c r="F22" s="2">
        <f>bivariate_results!G14</f>
        <v>1275</v>
      </c>
      <c r="G22" s="2">
        <f>bivariate_results!H14</f>
        <v>393</v>
      </c>
      <c r="H22" t="b">
        <f>bivariate_results!I14</f>
        <v>0</v>
      </c>
      <c r="I22">
        <f>bivariate_results!J14</f>
        <v>0.97568627450980405</v>
      </c>
      <c r="J22">
        <f>bivariate_results!K14</f>
        <v>0.98218829516539397</v>
      </c>
      <c r="K22" t="b">
        <f>bivariate_results!L14</f>
        <v>1</v>
      </c>
      <c r="L22" s="15">
        <f>bivariate_results!M14</f>
        <v>2.43137254901961E-2</v>
      </c>
      <c r="M22" s="15">
        <f>bivariate_results!N14</f>
        <v>1.7811704834605601E-2</v>
      </c>
      <c r="N22" s="4">
        <f>bivariate_results!D14</f>
        <v>0.72786660285957805</v>
      </c>
      <c r="O22" s="35" t="s">
        <v>209</v>
      </c>
      <c r="P22" s="14">
        <f>bivariate_results!F14</f>
        <v>0.56340525296122002</v>
      </c>
    </row>
    <row r="23" spans="2:16" x14ac:dyDescent="0.25">
      <c r="B23" t="str">
        <f>bivariate_results!A15</f>
        <v>PER_BEH_PAUSMID</v>
      </c>
      <c r="C23" t="str">
        <f>bivariate_results!B15</f>
        <v>NEAR_FAR</v>
      </c>
      <c r="D23" t="str">
        <f>bivariate_results!C15</f>
        <v>Fisher</v>
      </c>
      <c r="E23" s="16" t="s">
        <v>138</v>
      </c>
      <c r="F23" s="2">
        <f>bivariate_results!G15</f>
        <v>1275</v>
      </c>
      <c r="G23" s="2">
        <f>bivariate_results!H15</f>
        <v>393</v>
      </c>
      <c r="H23" t="b">
        <f>bivariate_results!I15</f>
        <v>0</v>
      </c>
      <c r="I23">
        <f>bivariate_results!J15</f>
        <v>0.98745098039215695</v>
      </c>
      <c r="J23">
        <f>bivariate_results!K15</f>
        <v>0.98727735368956704</v>
      </c>
      <c r="K23" t="b">
        <f>bivariate_results!L15</f>
        <v>1</v>
      </c>
      <c r="L23" s="15">
        <f>bivariate_results!M15</f>
        <v>1.25490196078431E-2</v>
      </c>
      <c r="M23" s="15">
        <f>bivariate_results!N15</f>
        <v>1.27226463104326E-2</v>
      </c>
      <c r="N23" s="4">
        <f>bivariate_results!D15</f>
        <v>1.0140061073673099</v>
      </c>
      <c r="O23" s="35" t="s">
        <v>209</v>
      </c>
      <c r="P23" s="14">
        <f>bivariate_results!F15</f>
        <v>1</v>
      </c>
    </row>
    <row r="24" spans="2:16" x14ac:dyDescent="0.25">
      <c r="B24" t="str">
        <f>bivariate_results!A16</f>
        <v>PER_BEH_DISTRAC</v>
      </c>
      <c r="C24" t="str">
        <f>bivariate_results!B16</f>
        <v>NEAR_FAR</v>
      </c>
      <c r="D24" t="str">
        <f>bivariate_results!C16</f>
        <v>Fisher</v>
      </c>
      <c r="E24" s="16" t="s">
        <v>139</v>
      </c>
      <c r="F24" s="2">
        <f>bivariate_results!G16</f>
        <v>1275</v>
      </c>
      <c r="G24" s="2">
        <f>bivariate_results!H16</f>
        <v>393</v>
      </c>
      <c r="H24" t="b">
        <f>bivariate_results!I16</f>
        <v>0</v>
      </c>
      <c r="I24">
        <f>bivariate_results!J16</f>
        <v>0.99450980392156896</v>
      </c>
      <c r="J24">
        <f>bivariate_results!K16</f>
        <v>0.99236641221374</v>
      </c>
      <c r="K24" t="b">
        <f>bivariate_results!L16</f>
        <v>1</v>
      </c>
      <c r="L24" s="15">
        <f>bivariate_results!M16</f>
        <v>5.49019607843137E-3</v>
      </c>
      <c r="M24" s="15">
        <f>bivariate_results!N16</f>
        <v>7.63358778625954E-3</v>
      </c>
      <c r="N24" s="4">
        <f>bivariate_results!D16</f>
        <v>1.3931055698057999</v>
      </c>
      <c r="O24" s="35" t="s">
        <v>209</v>
      </c>
      <c r="P24" s="14">
        <f>bivariate_results!F16</f>
        <v>0.70812639119839504</v>
      </c>
    </row>
    <row r="25" spans="2:16" x14ac:dyDescent="0.25">
      <c r="B25" t="str">
        <f>bivariate_results!A17</f>
        <v>PER_BEH_CRFRONT</v>
      </c>
      <c r="C25" t="str">
        <f>bivariate_results!B17</f>
        <v>NEAR_FAR</v>
      </c>
      <c r="D25" t="str">
        <f>bivariate_results!C17</f>
        <v>Fisher</v>
      </c>
      <c r="E25" s="16" t="s">
        <v>140</v>
      </c>
      <c r="F25" s="2">
        <f>bivariate_results!G17</f>
        <v>1275</v>
      </c>
      <c r="G25" s="2">
        <f>bivariate_results!H17</f>
        <v>393</v>
      </c>
      <c r="H25" t="b">
        <f>bivariate_results!I17</f>
        <v>0</v>
      </c>
      <c r="I25">
        <f>bivariate_results!J17</f>
        <v>0.99921568627450996</v>
      </c>
      <c r="J25">
        <f>bivariate_results!K17</f>
        <v>0.98727735368956704</v>
      </c>
      <c r="K25" t="b">
        <f>bivariate_results!L17</f>
        <v>1</v>
      </c>
      <c r="L25" s="15">
        <f>bivariate_results!M17</f>
        <v>7.8431372549019605E-4</v>
      </c>
      <c r="M25" s="15">
        <f>bivariate_results!N17</f>
        <v>1.27226463104326E-2</v>
      </c>
      <c r="N25" s="4">
        <f>bivariate_results!D17</f>
        <v>16.382621093022401</v>
      </c>
      <c r="O25" s="35" t="s">
        <v>209</v>
      </c>
      <c r="P25" s="14">
        <f>bivariate_results!F17</f>
        <v>3.4415266171366498E-3</v>
      </c>
    </row>
    <row r="26" spans="2:16" x14ac:dyDescent="0.25">
      <c r="B26" t="str">
        <f>bivariate_results!A18</f>
        <v>PER_BEH_CRBEHIN</v>
      </c>
      <c r="C26" t="str">
        <f>bivariate_results!B18</f>
        <v>NEAR_FAR</v>
      </c>
      <c r="D26" t="str">
        <f>bivariate_results!C18</f>
        <v>Fisher</v>
      </c>
      <c r="E26" s="17" t="s">
        <v>141</v>
      </c>
      <c r="F26" s="18">
        <f>bivariate_results!G18</f>
        <v>1275</v>
      </c>
      <c r="G26" s="18">
        <f>bivariate_results!H18</f>
        <v>393</v>
      </c>
      <c r="H26" s="11" t="b">
        <f>bivariate_results!I18</f>
        <v>0</v>
      </c>
      <c r="I26" s="11">
        <f>bivariate_results!J18</f>
        <v>0.98901960784313703</v>
      </c>
      <c r="J26" s="11">
        <f>bivariate_results!K18</f>
        <v>0.99491094147582704</v>
      </c>
      <c r="K26" s="11" t="b">
        <f>bivariate_results!L18</f>
        <v>1</v>
      </c>
      <c r="L26" s="19">
        <f>bivariate_results!M18</f>
        <v>1.09803921568627E-2</v>
      </c>
      <c r="M26" s="19">
        <f>bivariate_results!N18</f>
        <v>5.0890585241730301E-3</v>
      </c>
      <c r="N26" s="13">
        <f>bivariate_results!D18</f>
        <v>0.46092034044290903</v>
      </c>
      <c r="O26" s="36" t="s">
        <v>209</v>
      </c>
      <c r="P26" s="20">
        <f>bivariate_results!F18</f>
        <v>0.386611412022284</v>
      </c>
    </row>
    <row r="28" spans="2:16" x14ac:dyDescent="0.25">
      <c r="E28" s="27" t="s">
        <v>208</v>
      </c>
      <c r="F28" s="28" t="s">
        <v>193</v>
      </c>
      <c r="G28" s="28" t="s">
        <v>194</v>
      </c>
      <c r="H28" s="6"/>
      <c r="I28" s="6"/>
      <c r="J28" s="6"/>
      <c r="K28" s="6"/>
      <c r="L28" s="29" t="s">
        <v>193</v>
      </c>
      <c r="M28" s="29" t="s">
        <v>194</v>
      </c>
      <c r="N28" s="30" t="s">
        <v>196</v>
      </c>
      <c r="O28" s="34" t="s">
        <v>197</v>
      </c>
      <c r="P28" s="28" t="s">
        <v>198</v>
      </c>
    </row>
    <row r="29" spans="2:16" x14ac:dyDescent="0.25">
      <c r="E29" s="33" t="s">
        <v>210</v>
      </c>
      <c r="F29" s="38" t="s">
        <v>204</v>
      </c>
      <c r="G29" s="38"/>
      <c r="H29" s="32"/>
      <c r="I29" s="32"/>
      <c r="J29" s="32"/>
      <c r="K29" s="32"/>
      <c r="L29" s="39" t="s">
        <v>203</v>
      </c>
      <c r="M29" s="39"/>
      <c r="N29" s="38" t="s">
        <v>195</v>
      </c>
      <c r="O29" s="38"/>
      <c r="P29" s="38"/>
    </row>
    <row r="30" spans="2:16" x14ac:dyDescent="0.25">
      <c r="B30" t="str">
        <f>bivariate_results!A20</f>
        <v>VEH_REACT2</v>
      </c>
      <c r="C30" t="str">
        <f>bivariate_results!B20</f>
        <v>NEAR_FAR</v>
      </c>
      <c r="D30" t="str">
        <f>bivariate_results!C20</f>
        <v>Fisher</v>
      </c>
      <c r="E30" s="16" t="s">
        <v>212</v>
      </c>
      <c r="F30" s="2">
        <f>bivariate_results!G20</f>
        <v>55</v>
      </c>
      <c r="G30" s="2">
        <f>bivariate_results!H20</f>
        <v>31</v>
      </c>
      <c r="H30" t="str">
        <f>bivariate_results!I20</f>
        <v>None</v>
      </c>
      <c r="I30">
        <f>bivariate_results!J20</f>
        <v>0.69090909090909103</v>
      </c>
      <c r="J30">
        <f>bivariate_results!K20</f>
        <v>0.51612903225806495</v>
      </c>
      <c r="K30" t="str">
        <f>bivariate_results!L20</f>
        <v>Other</v>
      </c>
      <c r="L30" s="15">
        <f>bivariate_results!M20</f>
        <v>0.30909090909090903</v>
      </c>
      <c r="M30" s="15">
        <f>bivariate_results!N20</f>
        <v>0.483870967741935</v>
      </c>
      <c r="N30" s="4">
        <f>bivariate_results!D20</f>
        <v>2.07688229892937</v>
      </c>
      <c r="O30" s="35" t="s">
        <v>209</v>
      </c>
      <c r="P30" s="14">
        <f>bivariate_results!F20</f>
        <v>0.16273998380698801</v>
      </c>
    </row>
    <row r="31" spans="2:16" x14ac:dyDescent="0.25">
      <c r="B31" t="str">
        <f>bivariate_results!A21</f>
        <v>PED_REACT2</v>
      </c>
      <c r="C31" t="str">
        <f>bivariate_results!B21</f>
        <v>NEAR_FAR</v>
      </c>
      <c r="D31" t="str">
        <f>bivariate_results!C21</f>
        <v>Fisher</v>
      </c>
      <c r="E31" s="17" t="s">
        <v>211</v>
      </c>
      <c r="F31" s="18">
        <f>bivariate_results!G21</f>
        <v>56</v>
      </c>
      <c r="G31" s="18">
        <f>bivariate_results!H21</f>
        <v>31</v>
      </c>
      <c r="H31" s="11" t="str">
        <f>bivariate_results!I21</f>
        <v>None</v>
      </c>
      <c r="I31" s="11">
        <f>bivariate_results!J21</f>
        <v>0.35714285714285698</v>
      </c>
      <c r="J31" s="11">
        <f>bivariate_results!K21</f>
        <v>0.51612903225806495</v>
      </c>
      <c r="K31" s="11" t="str">
        <f>bivariate_results!L21</f>
        <v>Other</v>
      </c>
      <c r="L31" s="19">
        <f>bivariate_results!M21</f>
        <v>0.64285714285714302</v>
      </c>
      <c r="M31" s="19">
        <f>bivariate_results!N21</f>
        <v>0.483870967741935</v>
      </c>
      <c r="N31" s="13">
        <f>bivariate_results!D21</f>
        <v>0.52486273650148796</v>
      </c>
      <c r="O31" s="36" t="s">
        <v>209</v>
      </c>
      <c r="P31" s="20">
        <f>bivariate_results!F21</f>
        <v>0.17666822505297899</v>
      </c>
    </row>
    <row r="32" spans="2:16" x14ac:dyDescent="0.25">
      <c r="E32" s="31" t="s">
        <v>210</v>
      </c>
      <c r="F32" s="38" t="s">
        <v>204</v>
      </c>
      <c r="G32" s="38"/>
      <c r="H32" s="32"/>
      <c r="I32" s="32"/>
      <c r="J32" s="32"/>
      <c r="K32" s="32"/>
      <c r="L32" s="39" t="s">
        <v>202</v>
      </c>
      <c r="M32" s="39"/>
      <c r="N32" s="38" t="s">
        <v>213</v>
      </c>
      <c r="O32" s="38"/>
      <c r="P32" s="38"/>
    </row>
    <row r="33" spans="2:16" x14ac:dyDescent="0.25">
      <c r="B33" t="str">
        <f>bivariate_results!A19</f>
        <v>CONF_SEV</v>
      </c>
      <c r="C33" t="str">
        <f>bivariate_results!B19</f>
        <v>NEAR_FAR</v>
      </c>
      <c r="D33" t="str">
        <f>bivariate_results!C19</f>
        <v>t</v>
      </c>
      <c r="E33" s="21" t="s">
        <v>233</v>
      </c>
      <c r="F33" s="22">
        <f>bivariate_results!G19</f>
        <v>51</v>
      </c>
      <c r="G33" s="22">
        <f>bivariate_results!H19</f>
        <v>27</v>
      </c>
      <c r="H33" s="23" t="str">
        <f>bivariate_results!I19</f>
        <v>NA</v>
      </c>
      <c r="I33" s="23" t="str">
        <f>bivariate_results!J19</f>
        <v>NA</v>
      </c>
      <c r="J33" s="23" t="str">
        <f>bivariate_results!K19</f>
        <v>NA</v>
      </c>
      <c r="K33" s="23" t="str">
        <f>bivariate_results!L19</f>
        <v>NA</v>
      </c>
      <c r="L33" s="24">
        <f>bivariate_results!M19</f>
        <v>1.68627450980392</v>
      </c>
      <c r="M33" s="24">
        <f>bivariate_results!N19</f>
        <v>2.1111111111111098</v>
      </c>
      <c r="N33" s="25">
        <f>bivariate_results!D19</f>
        <v>-1.9744950328693001</v>
      </c>
      <c r="O33" s="37">
        <f>bivariate_results!E19</f>
        <v>54.930979889632702</v>
      </c>
      <c r="P33" s="26">
        <f>bivariate_results!F19</f>
        <v>5.3361325203552898E-2</v>
      </c>
    </row>
  </sheetData>
  <mergeCells count="18">
    <mergeCell ref="F4:G4"/>
    <mergeCell ref="L4:M4"/>
    <mergeCell ref="N4:P4"/>
    <mergeCell ref="F11:G11"/>
    <mergeCell ref="L11:M11"/>
    <mergeCell ref="N11:P11"/>
    <mergeCell ref="F18:G18"/>
    <mergeCell ref="L18:M18"/>
    <mergeCell ref="N18:P18"/>
    <mergeCell ref="F32:G32"/>
    <mergeCell ref="L32:M32"/>
    <mergeCell ref="N32:P32"/>
    <mergeCell ref="F29:G29"/>
    <mergeCell ref="L29:M29"/>
    <mergeCell ref="N29:P29"/>
    <mergeCell ref="F20:G20"/>
    <mergeCell ref="L20:M20"/>
    <mergeCell ref="N20:P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CF24-DEA3-4A4D-BD35-7180D88E497A}">
  <dimension ref="A1:F16"/>
  <sheetViews>
    <sheetView workbookViewId="0">
      <selection activeCell="D8" sqref="A1: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2244</v>
      </c>
      <c r="C2" t="s">
        <v>7</v>
      </c>
      <c r="D2" t="s">
        <v>7</v>
      </c>
      <c r="E2">
        <v>1656</v>
      </c>
      <c r="F2">
        <v>73.796791443850296</v>
      </c>
    </row>
    <row r="3" spans="1:6" x14ac:dyDescent="0.25">
      <c r="A3" t="s">
        <v>8</v>
      </c>
      <c r="B3">
        <v>2244</v>
      </c>
      <c r="C3" t="s">
        <v>7</v>
      </c>
      <c r="D3" t="s">
        <v>7</v>
      </c>
      <c r="E3">
        <v>588</v>
      </c>
      <c r="F3">
        <v>26.203208556149701</v>
      </c>
    </row>
    <row r="4" spans="1:6" x14ac:dyDescent="0.25">
      <c r="A4" t="s">
        <v>9</v>
      </c>
      <c r="B4">
        <v>2244</v>
      </c>
      <c r="C4">
        <v>0.78921568627451</v>
      </c>
      <c r="D4">
        <v>1.0937546167500201</v>
      </c>
      <c r="E4" t="s">
        <v>7</v>
      </c>
      <c r="F4" t="s">
        <v>7</v>
      </c>
    </row>
    <row r="5" spans="1:6" x14ac:dyDescent="0.25">
      <c r="A5" t="s">
        <v>10</v>
      </c>
      <c r="B5">
        <v>2244</v>
      </c>
      <c r="C5">
        <v>0.76292335115864496</v>
      </c>
      <c r="D5">
        <v>1.0733000063442399</v>
      </c>
      <c r="E5" t="s">
        <v>7</v>
      </c>
      <c r="F5" t="s">
        <v>7</v>
      </c>
    </row>
    <row r="6" spans="1:6" x14ac:dyDescent="0.25">
      <c r="A6" t="s">
        <v>11</v>
      </c>
      <c r="B6">
        <v>2244</v>
      </c>
      <c r="C6" t="s">
        <v>7</v>
      </c>
      <c r="D6" t="s">
        <v>7</v>
      </c>
      <c r="E6">
        <v>26</v>
      </c>
      <c r="F6">
        <v>1.15864527629234</v>
      </c>
    </row>
    <row r="7" spans="1:6" x14ac:dyDescent="0.25">
      <c r="A7" t="s">
        <v>12</v>
      </c>
      <c r="B7">
        <v>2244</v>
      </c>
      <c r="C7" t="s">
        <v>7</v>
      </c>
      <c r="D7" t="s">
        <v>7</v>
      </c>
      <c r="E7">
        <v>271</v>
      </c>
      <c r="F7">
        <v>12.0766488413547</v>
      </c>
    </row>
    <row r="8" spans="1:6" x14ac:dyDescent="0.25">
      <c r="A8" t="s">
        <v>13</v>
      </c>
      <c r="B8">
        <v>2244</v>
      </c>
      <c r="C8" t="s">
        <v>7</v>
      </c>
      <c r="D8" t="s">
        <v>7</v>
      </c>
      <c r="E8">
        <v>141</v>
      </c>
      <c r="F8">
        <v>6.2834224598930497</v>
      </c>
    </row>
    <row r="9" spans="1:6" x14ac:dyDescent="0.25">
      <c r="A9" t="s">
        <v>14</v>
      </c>
      <c r="B9">
        <v>2244</v>
      </c>
      <c r="C9" t="s">
        <v>7</v>
      </c>
      <c r="D9" t="s">
        <v>7</v>
      </c>
      <c r="E9">
        <v>203</v>
      </c>
      <c r="F9">
        <v>9.0463458110516903</v>
      </c>
    </row>
    <row r="10" spans="1:6" x14ac:dyDescent="0.25">
      <c r="A10" t="s">
        <v>15</v>
      </c>
      <c r="B10">
        <v>2244</v>
      </c>
      <c r="C10" t="s">
        <v>7</v>
      </c>
      <c r="D10" t="s">
        <v>7</v>
      </c>
      <c r="E10">
        <v>23</v>
      </c>
      <c r="F10">
        <v>1.0249554367201399</v>
      </c>
    </row>
    <row r="11" spans="1:6" x14ac:dyDescent="0.25">
      <c r="A11" t="s">
        <v>16</v>
      </c>
      <c r="B11">
        <v>2244</v>
      </c>
      <c r="C11" t="s">
        <v>7</v>
      </c>
      <c r="D11" t="s">
        <v>7</v>
      </c>
      <c r="E11">
        <v>8</v>
      </c>
      <c r="F11">
        <v>0.35650623885917998</v>
      </c>
    </row>
    <row r="12" spans="1:6" x14ac:dyDescent="0.25">
      <c r="A12" t="s">
        <v>17</v>
      </c>
      <c r="B12">
        <v>2244</v>
      </c>
      <c r="C12">
        <v>2.40641711229947E-2</v>
      </c>
      <c r="D12">
        <v>0.27097727295975099</v>
      </c>
      <c r="E12" t="s">
        <v>7</v>
      </c>
      <c r="F12" t="s">
        <v>7</v>
      </c>
    </row>
    <row r="13" spans="1:6" x14ac:dyDescent="0.25">
      <c r="A13" t="s">
        <v>18</v>
      </c>
      <c r="B13">
        <v>2244</v>
      </c>
      <c r="C13">
        <v>0.12032085561497299</v>
      </c>
      <c r="D13">
        <v>0.57883358083652803</v>
      </c>
      <c r="E13" t="s">
        <v>7</v>
      </c>
      <c r="F13" t="s">
        <v>7</v>
      </c>
    </row>
    <row r="14" spans="1:6" x14ac:dyDescent="0.25">
      <c r="A14" t="s">
        <v>19</v>
      </c>
      <c r="B14">
        <v>2244</v>
      </c>
      <c r="C14">
        <v>0.176916221033868</v>
      </c>
      <c r="D14">
        <v>0.67129019189474703</v>
      </c>
      <c r="E14" t="s">
        <v>7</v>
      </c>
      <c r="F14" t="s">
        <v>7</v>
      </c>
    </row>
    <row r="15" spans="1:6" x14ac:dyDescent="0.25">
      <c r="A15" t="s">
        <v>20</v>
      </c>
      <c r="B15">
        <v>2244</v>
      </c>
      <c r="C15">
        <v>0.28297682709447403</v>
      </c>
      <c r="D15">
        <v>0.99873074036493603</v>
      </c>
      <c r="E15" t="s">
        <v>7</v>
      </c>
      <c r="F15" t="s">
        <v>7</v>
      </c>
    </row>
    <row r="16" spans="1:6" x14ac:dyDescent="0.25">
      <c r="A16" t="s">
        <v>21</v>
      </c>
      <c r="B16">
        <v>2242</v>
      </c>
      <c r="C16">
        <v>31.0459411239964</v>
      </c>
      <c r="D16">
        <v>31.893118779193301</v>
      </c>
      <c r="E16" t="s">
        <v>7</v>
      </c>
      <c r="F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DBEE-37C4-49A9-B5AC-3C8C316CDDB0}">
  <dimension ref="A1:F81"/>
  <sheetViews>
    <sheetView topLeftCell="A52" workbookViewId="0">
      <selection activeCell="A3" sqref="A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4014</v>
      </c>
      <c r="C2" t="s">
        <v>7</v>
      </c>
      <c r="D2" t="s">
        <v>7</v>
      </c>
      <c r="E2">
        <v>3086</v>
      </c>
      <c r="F2">
        <v>76.880916791230703</v>
      </c>
    </row>
    <row r="3" spans="1:6" x14ac:dyDescent="0.25">
      <c r="A3" t="s">
        <v>8</v>
      </c>
      <c r="B3">
        <v>4014</v>
      </c>
      <c r="C3" t="s">
        <v>7</v>
      </c>
      <c r="D3" t="s">
        <v>7</v>
      </c>
      <c r="E3">
        <v>928</v>
      </c>
      <c r="F3">
        <v>23.1190832087693</v>
      </c>
    </row>
    <row r="4" spans="1:6" x14ac:dyDescent="0.25">
      <c r="A4" t="s">
        <v>22</v>
      </c>
      <c r="B4">
        <v>3540</v>
      </c>
      <c r="C4" t="s">
        <v>7</v>
      </c>
      <c r="D4" t="s">
        <v>7</v>
      </c>
      <c r="E4">
        <v>1736</v>
      </c>
      <c r="F4">
        <v>49.0395480225989</v>
      </c>
    </row>
    <row r="5" spans="1:6" x14ac:dyDescent="0.25">
      <c r="A5" t="s">
        <v>23</v>
      </c>
      <c r="B5">
        <v>3540</v>
      </c>
      <c r="C5" t="s">
        <v>7</v>
      </c>
      <c r="D5" t="s">
        <v>7</v>
      </c>
      <c r="E5">
        <v>1804</v>
      </c>
      <c r="F5">
        <v>50.9604519774011</v>
      </c>
    </row>
    <row r="6" spans="1:6" x14ac:dyDescent="0.25">
      <c r="A6" t="s">
        <v>24</v>
      </c>
      <c r="B6">
        <v>3540</v>
      </c>
      <c r="C6" t="s">
        <v>7</v>
      </c>
      <c r="D6" t="s">
        <v>7</v>
      </c>
      <c r="E6">
        <v>673</v>
      </c>
      <c r="F6">
        <v>19.011299435028199</v>
      </c>
    </row>
    <row r="7" spans="1:6" x14ac:dyDescent="0.25">
      <c r="A7" t="s">
        <v>25</v>
      </c>
      <c r="B7">
        <v>3540</v>
      </c>
      <c r="C7" t="s">
        <v>7</v>
      </c>
      <c r="D7" t="s">
        <v>7</v>
      </c>
      <c r="E7">
        <v>57</v>
      </c>
      <c r="F7">
        <v>1.6101694915254201</v>
      </c>
    </row>
    <row r="8" spans="1:6" x14ac:dyDescent="0.25">
      <c r="A8" t="s">
        <v>26</v>
      </c>
      <c r="B8">
        <v>3540</v>
      </c>
      <c r="C8" t="s">
        <v>7</v>
      </c>
      <c r="D8" t="s">
        <v>7</v>
      </c>
      <c r="E8">
        <v>493</v>
      </c>
      <c r="F8">
        <v>13.9265536723164</v>
      </c>
    </row>
    <row r="9" spans="1:6" x14ac:dyDescent="0.25">
      <c r="A9" t="s">
        <v>27</v>
      </c>
      <c r="B9">
        <v>3540</v>
      </c>
      <c r="C9" t="s">
        <v>7</v>
      </c>
      <c r="D9" t="s">
        <v>7</v>
      </c>
      <c r="E9">
        <v>1900</v>
      </c>
      <c r="F9">
        <v>53.672316384180803</v>
      </c>
    </row>
    <row r="10" spans="1:6" x14ac:dyDescent="0.25">
      <c r="A10" t="s">
        <v>28</v>
      </c>
      <c r="B10">
        <v>3540</v>
      </c>
      <c r="C10" t="s">
        <v>7</v>
      </c>
      <c r="D10" t="s">
        <v>7</v>
      </c>
      <c r="E10">
        <v>331</v>
      </c>
      <c r="F10">
        <v>9.3502824858757094</v>
      </c>
    </row>
    <row r="11" spans="1:6" x14ac:dyDescent="0.25">
      <c r="A11" t="s">
        <v>29</v>
      </c>
      <c r="B11">
        <v>3540</v>
      </c>
      <c r="C11" t="s">
        <v>7</v>
      </c>
      <c r="D11" t="s">
        <v>7</v>
      </c>
      <c r="E11">
        <v>86</v>
      </c>
      <c r="F11">
        <v>2.4293785310734499</v>
      </c>
    </row>
    <row r="12" spans="1:6" x14ac:dyDescent="0.25">
      <c r="A12" t="s">
        <v>30</v>
      </c>
      <c r="B12">
        <v>3540</v>
      </c>
      <c r="C12" t="s">
        <v>7</v>
      </c>
      <c r="D12" t="s">
        <v>7</v>
      </c>
      <c r="E12">
        <v>3292</v>
      </c>
      <c r="F12">
        <v>92.994350282485897</v>
      </c>
    </row>
    <row r="13" spans="1:6" x14ac:dyDescent="0.25">
      <c r="A13" t="s">
        <v>31</v>
      </c>
      <c r="B13">
        <v>3540</v>
      </c>
      <c r="C13" t="s">
        <v>7</v>
      </c>
      <c r="D13" t="s">
        <v>7</v>
      </c>
      <c r="E13">
        <v>88</v>
      </c>
      <c r="F13">
        <v>2.4858757062146899</v>
      </c>
    </row>
    <row r="14" spans="1:6" x14ac:dyDescent="0.25">
      <c r="A14" t="s">
        <v>32</v>
      </c>
      <c r="B14">
        <v>3540</v>
      </c>
      <c r="C14" t="s">
        <v>7</v>
      </c>
      <c r="D14" t="s">
        <v>7</v>
      </c>
      <c r="E14">
        <v>160</v>
      </c>
      <c r="F14">
        <v>4.5197740112994396</v>
      </c>
    </row>
    <row r="15" spans="1:6" x14ac:dyDescent="0.25">
      <c r="A15" t="s">
        <v>33</v>
      </c>
      <c r="B15">
        <v>4014</v>
      </c>
      <c r="C15" t="s">
        <v>7</v>
      </c>
      <c r="D15" t="s">
        <v>7</v>
      </c>
      <c r="E15">
        <v>735</v>
      </c>
      <c r="F15">
        <v>18.310911808669701</v>
      </c>
    </row>
    <row r="16" spans="1:6" x14ac:dyDescent="0.25">
      <c r="A16" t="s">
        <v>34</v>
      </c>
      <c r="B16">
        <v>4014</v>
      </c>
      <c r="C16" t="s">
        <v>7</v>
      </c>
      <c r="D16" t="s">
        <v>7</v>
      </c>
      <c r="E16">
        <v>88</v>
      </c>
      <c r="F16">
        <v>2.1923268560039899</v>
      </c>
    </row>
    <row r="17" spans="1:6" x14ac:dyDescent="0.25">
      <c r="A17" t="s">
        <v>35</v>
      </c>
      <c r="B17">
        <v>4014</v>
      </c>
      <c r="C17" t="s">
        <v>7</v>
      </c>
      <c r="D17" t="s">
        <v>7</v>
      </c>
      <c r="E17">
        <v>22</v>
      </c>
      <c r="F17">
        <v>0.54808171400099603</v>
      </c>
    </row>
    <row r="18" spans="1:6" x14ac:dyDescent="0.25">
      <c r="A18" t="s">
        <v>36</v>
      </c>
      <c r="B18">
        <v>4014</v>
      </c>
      <c r="C18" t="s">
        <v>7</v>
      </c>
      <c r="D18" t="s">
        <v>7</v>
      </c>
      <c r="E18">
        <v>26</v>
      </c>
      <c r="F18">
        <v>0.64773293472844995</v>
      </c>
    </row>
    <row r="19" spans="1:6" x14ac:dyDescent="0.25">
      <c r="A19" t="s">
        <v>37</v>
      </c>
      <c r="B19">
        <v>4014</v>
      </c>
      <c r="C19" t="s">
        <v>7</v>
      </c>
      <c r="D19" t="s">
        <v>7</v>
      </c>
      <c r="E19">
        <v>24</v>
      </c>
      <c r="F19">
        <v>0.59790732436472305</v>
      </c>
    </row>
    <row r="20" spans="1:6" x14ac:dyDescent="0.25">
      <c r="A20" t="s">
        <v>38</v>
      </c>
      <c r="B20">
        <v>4014</v>
      </c>
      <c r="C20" t="s">
        <v>7</v>
      </c>
      <c r="D20" t="s">
        <v>7</v>
      </c>
      <c r="E20">
        <v>15</v>
      </c>
      <c r="F20">
        <v>0.37369207772795199</v>
      </c>
    </row>
    <row r="21" spans="1:6" x14ac:dyDescent="0.25">
      <c r="A21" t="s">
        <v>39</v>
      </c>
      <c r="B21">
        <v>4014</v>
      </c>
      <c r="C21" t="s">
        <v>7</v>
      </c>
      <c r="D21" t="s">
        <v>7</v>
      </c>
      <c r="E21">
        <v>24</v>
      </c>
      <c r="F21">
        <v>0.59790732436472305</v>
      </c>
    </row>
    <row r="22" spans="1:6" x14ac:dyDescent="0.25">
      <c r="A22" t="s">
        <v>40</v>
      </c>
      <c r="B22">
        <v>4014</v>
      </c>
      <c r="C22" t="s">
        <v>7</v>
      </c>
      <c r="D22" t="s">
        <v>7</v>
      </c>
      <c r="E22">
        <v>44</v>
      </c>
      <c r="F22">
        <v>1.0961634280019901</v>
      </c>
    </row>
    <row r="23" spans="1:6" x14ac:dyDescent="0.25">
      <c r="A23" t="s">
        <v>41</v>
      </c>
      <c r="B23">
        <v>4014</v>
      </c>
      <c r="C23" t="s">
        <v>7</v>
      </c>
      <c r="D23" t="s">
        <v>7</v>
      </c>
      <c r="E23">
        <v>79</v>
      </c>
      <c r="F23">
        <v>1.96811160936721</v>
      </c>
    </row>
    <row r="24" spans="1:6" x14ac:dyDescent="0.25">
      <c r="A24" t="s">
        <v>42</v>
      </c>
      <c r="B24">
        <v>1736</v>
      </c>
      <c r="C24" t="s">
        <v>7</v>
      </c>
      <c r="D24" t="s">
        <v>7</v>
      </c>
      <c r="E24">
        <v>941</v>
      </c>
      <c r="F24">
        <v>54.205069124424</v>
      </c>
    </row>
    <row r="25" spans="1:6" x14ac:dyDescent="0.25">
      <c r="A25" t="s">
        <v>43</v>
      </c>
      <c r="B25">
        <v>1736</v>
      </c>
      <c r="C25" t="s">
        <v>7</v>
      </c>
      <c r="D25" t="s">
        <v>7</v>
      </c>
      <c r="E25">
        <v>33</v>
      </c>
      <c r="F25">
        <v>1.9009216589861799</v>
      </c>
    </row>
    <row r="26" spans="1:6" x14ac:dyDescent="0.25">
      <c r="A26" t="s">
        <v>44</v>
      </c>
      <c r="B26">
        <v>1736</v>
      </c>
      <c r="C26" t="s">
        <v>7</v>
      </c>
      <c r="D26" t="s">
        <v>7</v>
      </c>
      <c r="E26">
        <v>119</v>
      </c>
      <c r="F26">
        <v>6.8548387096774199</v>
      </c>
    </row>
    <row r="27" spans="1:6" x14ac:dyDescent="0.25">
      <c r="A27" t="s">
        <v>45</v>
      </c>
      <c r="B27">
        <v>1736</v>
      </c>
      <c r="C27" t="s">
        <v>7</v>
      </c>
      <c r="D27" t="s">
        <v>7</v>
      </c>
      <c r="E27">
        <v>353</v>
      </c>
      <c r="F27">
        <v>20.334101382488502</v>
      </c>
    </row>
    <row r="28" spans="1:6" x14ac:dyDescent="0.25">
      <c r="A28" t="s">
        <v>46</v>
      </c>
      <c r="B28">
        <v>1736</v>
      </c>
      <c r="C28" t="s">
        <v>7</v>
      </c>
      <c r="D28" t="s">
        <v>7</v>
      </c>
      <c r="E28">
        <v>192</v>
      </c>
      <c r="F28">
        <v>11.0599078341014</v>
      </c>
    </row>
    <row r="29" spans="1:6" x14ac:dyDescent="0.25">
      <c r="A29" t="s">
        <v>47</v>
      </c>
      <c r="B29">
        <v>1736</v>
      </c>
      <c r="C29" t="s">
        <v>7</v>
      </c>
      <c r="D29" t="s">
        <v>7</v>
      </c>
      <c r="E29">
        <v>23</v>
      </c>
      <c r="F29">
        <v>1.32488479262673</v>
      </c>
    </row>
    <row r="30" spans="1:6" x14ac:dyDescent="0.25">
      <c r="A30" t="s">
        <v>48</v>
      </c>
      <c r="B30">
        <v>1736</v>
      </c>
      <c r="C30" t="s">
        <v>7</v>
      </c>
      <c r="D30" t="s">
        <v>7</v>
      </c>
      <c r="E30">
        <v>55</v>
      </c>
      <c r="F30">
        <v>3.16820276497696</v>
      </c>
    </row>
    <row r="31" spans="1:6" x14ac:dyDescent="0.25">
      <c r="A31" t="s">
        <v>49</v>
      </c>
      <c r="B31">
        <v>1736</v>
      </c>
      <c r="C31" t="s">
        <v>7</v>
      </c>
      <c r="D31" t="s">
        <v>7</v>
      </c>
      <c r="E31">
        <v>20</v>
      </c>
      <c r="F31">
        <v>1.1520737327188899</v>
      </c>
    </row>
    <row r="32" spans="1:6" x14ac:dyDescent="0.25">
      <c r="A32" t="s">
        <v>50</v>
      </c>
      <c r="B32">
        <v>1804</v>
      </c>
      <c r="C32" t="s">
        <v>7</v>
      </c>
      <c r="D32" t="s">
        <v>7</v>
      </c>
      <c r="E32">
        <v>661</v>
      </c>
      <c r="F32">
        <v>36.640798226164101</v>
      </c>
    </row>
    <row r="33" spans="1:6" x14ac:dyDescent="0.25">
      <c r="A33" t="s">
        <v>51</v>
      </c>
      <c r="B33">
        <v>1804</v>
      </c>
      <c r="C33" t="s">
        <v>7</v>
      </c>
      <c r="D33" t="s">
        <v>7</v>
      </c>
      <c r="E33">
        <v>33</v>
      </c>
      <c r="F33">
        <v>1.82926829268293</v>
      </c>
    </row>
    <row r="34" spans="1:6" x14ac:dyDescent="0.25">
      <c r="A34" t="s">
        <v>52</v>
      </c>
      <c r="B34">
        <v>1804</v>
      </c>
      <c r="C34" t="s">
        <v>7</v>
      </c>
      <c r="D34" t="s">
        <v>7</v>
      </c>
      <c r="E34">
        <v>91</v>
      </c>
      <c r="F34">
        <v>5.0443458980044298</v>
      </c>
    </row>
    <row r="35" spans="1:6" x14ac:dyDescent="0.25">
      <c r="A35" t="s">
        <v>53</v>
      </c>
      <c r="B35">
        <v>1804</v>
      </c>
      <c r="C35" t="s">
        <v>7</v>
      </c>
      <c r="D35" t="s">
        <v>7</v>
      </c>
      <c r="E35">
        <v>467</v>
      </c>
      <c r="F35">
        <v>25.886917960088699</v>
      </c>
    </row>
    <row r="36" spans="1:6" x14ac:dyDescent="0.25">
      <c r="A36" t="s">
        <v>54</v>
      </c>
      <c r="B36">
        <v>1804</v>
      </c>
      <c r="C36" t="s">
        <v>7</v>
      </c>
      <c r="D36" t="s">
        <v>7</v>
      </c>
      <c r="E36">
        <v>384</v>
      </c>
      <c r="F36">
        <v>21.286031042128599</v>
      </c>
    </row>
    <row r="37" spans="1:6" x14ac:dyDescent="0.25">
      <c r="A37" t="s">
        <v>55</v>
      </c>
      <c r="B37">
        <v>1804</v>
      </c>
      <c r="C37" t="s">
        <v>7</v>
      </c>
      <c r="D37" t="s">
        <v>7</v>
      </c>
      <c r="E37">
        <v>50</v>
      </c>
      <c r="F37">
        <v>2.77161862527716</v>
      </c>
    </row>
    <row r="38" spans="1:6" x14ac:dyDescent="0.25">
      <c r="A38" t="s">
        <v>56</v>
      </c>
      <c r="B38">
        <v>1804</v>
      </c>
      <c r="C38" t="s">
        <v>7</v>
      </c>
      <c r="D38" t="s">
        <v>7</v>
      </c>
      <c r="E38">
        <v>99</v>
      </c>
      <c r="F38">
        <v>5.48780487804878</v>
      </c>
    </row>
    <row r="39" spans="1:6" x14ac:dyDescent="0.25">
      <c r="A39" t="s">
        <v>57</v>
      </c>
      <c r="B39">
        <v>1804</v>
      </c>
      <c r="C39" t="s">
        <v>7</v>
      </c>
      <c r="D39" t="s">
        <v>7</v>
      </c>
      <c r="E39">
        <v>19</v>
      </c>
      <c r="F39">
        <v>1.05321507760532</v>
      </c>
    </row>
    <row r="40" spans="1:6" x14ac:dyDescent="0.25">
      <c r="A40" t="s">
        <v>58</v>
      </c>
      <c r="B40">
        <v>1669</v>
      </c>
      <c r="C40" t="s">
        <v>7</v>
      </c>
      <c r="D40" t="s">
        <v>7</v>
      </c>
      <c r="E40">
        <v>1252</v>
      </c>
      <c r="F40">
        <v>75.014979029358898</v>
      </c>
    </row>
    <row r="41" spans="1:6" x14ac:dyDescent="0.25">
      <c r="A41" t="s">
        <v>59</v>
      </c>
      <c r="B41">
        <v>1669</v>
      </c>
      <c r="C41" t="s">
        <v>7</v>
      </c>
      <c r="D41" t="s">
        <v>7</v>
      </c>
      <c r="E41">
        <v>417</v>
      </c>
      <c r="F41">
        <v>24.985020970641099</v>
      </c>
    </row>
    <row r="42" spans="1:6" x14ac:dyDescent="0.25">
      <c r="A42" t="s">
        <v>60</v>
      </c>
      <c r="B42">
        <v>1669</v>
      </c>
      <c r="C42" t="s">
        <v>7</v>
      </c>
      <c r="D42" t="s">
        <v>7</v>
      </c>
      <c r="E42">
        <v>0</v>
      </c>
      <c r="F42">
        <v>0</v>
      </c>
    </row>
    <row r="43" spans="1:6" x14ac:dyDescent="0.25">
      <c r="A43" t="s">
        <v>61</v>
      </c>
      <c r="B43">
        <v>1668</v>
      </c>
      <c r="C43" t="s">
        <v>7</v>
      </c>
      <c r="D43" t="s">
        <v>7</v>
      </c>
      <c r="E43">
        <v>72</v>
      </c>
      <c r="F43">
        <v>4.3165467625899296</v>
      </c>
    </row>
    <row r="44" spans="1:6" x14ac:dyDescent="0.25">
      <c r="A44" t="s">
        <v>62</v>
      </c>
      <c r="B44">
        <v>1668</v>
      </c>
      <c r="C44" t="s">
        <v>7</v>
      </c>
      <c r="D44" t="s">
        <v>7</v>
      </c>
      <c r="E44">
        <v>38</v>
      </c>
      <c r="F44">
        <v>2.2781774580335701</v>
      </c>
    </row>
    <row r="45" spans="1:6" x14ac:dyDescent="0.25">
      <c r="A45" t="s">
        <v>63</v>
      </c>
      <c r="B45">
        <v>1668</v>
      </c>
      <c r="C45" t="s">
        <v>7</v>
      </c>
      <c r="D45" t="s">
        <v>7</v>
      </c>
      <c r="E45">
        <v>21</v>
      </c>
      <c r="F45">
        <v>1.2589928057554001</v>
      </c>
    </row>
    <row r="46" spans="1:6" x14ac:dyDescent="0.25">
      <c r="A46" t="s">
        <v>64</v>
      </c>
      <c r="B46">
        <v>1668</v>
      </c>
      <c r="C46" t="s">
        <v>7</v>
      </c>
      <c r="D46" t="s">
        <v>7</v>
      </c>
      <c r="E46">
        <v>10</v>
      </c>
      <c r="F46">
        <v>0.59952038369304606</v>
      </c>
    </row>
    <row r="47" spans="1:6" x14ac:dyDescent="0.25">
      <c r="A47" t="s">
        <v>65</v>
      </c>
      <c r="B47">
        <v>1668</v>
      </c>
      <c r="C47" t="s">
        <v>7</v>
      </c>
      <c r="D47" t="s">
        <v>7</v>
      </c>
      <c r="E47">
        <v>6</v>
      </c>
      <c r="F47">
        <v>0.35971223021582699</v>
      </c>
    </row>
    <row r="48" spans="1:6" x14ac:dyDescent="0.25">
      <c r="A48" t="s">
        <v>66</v>
      </c>
      <c r="B48">
        <v>1668</v>
      </c>
      <c r="C48" t="s">
        <v>7</v>
      </c>
      <c r="D48" t="s">
        <v>7</v>
      </c>
      <c r="E48">
        <v>16</v>
      </c>
      <c r="F48">
        <v>0.95923261390887304</v>
      </c>
    </row>
    <row r="49" spans="1:6" x14ac:dyDescent="0.25">
      <c r="A49" t="s">
        <v>67</v>
      </c>
      <c r="B49">
        <v>87</v>
      </c>
      <c r="C49" t="s">
        <v>7</v>
      </c>
      <c r="D49" t="s">
        <v>7</v>
      </c>
      <c r="E49">
        <v>40</v>
      </c>
      <c r="F49">
        <v>45.977011494252899</v>
      </c>
    </row>
    <row r="50" spans="1:6" x14ac:dyDescent="0.25">
      <c r="A50" t="s">
        <v>68</v>
      </c>
      <c r="B50">
        <v>87</v>
      </c>
      <c r="C50" t="s">
        <v>7</v>
      </c>
      <c r="D50" t="s">
        <v>7</v>
      </c>
      <c r="E50">
        <v>33</v>
      </c>
      <c r="F50">
        <v>37.931034482758598</v>
      </c>
    </row>
    <row r="51" spans="1:6" x14ac:dyDescent="0.25">
      <c r="A51" t="s">
        <v>69</v>
      </c>
      <c r="B51">
        <v>87</v>
      </c>
      <c r="C51" t="s">
        <v>7</v>
      </c>
      <c r="D51" t="s">
        <v>7</v>
      </c>
      <c r="E51">
        <v>13</v>
      </c>
      <c r="F51">
        <v>14.9425287356322</v>
      </c>
    </row>
    <row r="52" spans="1:6" x14ac:dyDescent="0.25">
      <c r="A52" t="s">
        <v>70</v>
      </c>
      <c r="B52">
        <v>87</v>
      </c>
      <c r="C52" t="s">
        <v>7</v>
      </c>
      <c r="D52" t="s">
        <v>7</v>
      </c>
      <c r="E52">
        <v>1</v>
      </c>
      <c r="F52">
        <v>1.14942528735632</v>
      </c>
    </row>
    <row r="53" spans="1:6" x14ac:dyDescent="0.25">
      <c r="A53" t="s">
        <v>71</v>
      </c>
      <c r="B53">
        <v>87</v>
      </c>
      <c r="C53" t="s">
        <v>7</v>
      </c>
      <c r="D53" t="s">
        <v>7</v>
      </c>
      <c r="E53">
        <v>50</v>
      </c>
      <c r="F53">
        <v>57.471264367816097</v>
      </c>
    </row>
    <row r="54" spans="1:6" x14ac:dyDescent="0.25">
      <c r="A54" t="s">
        <v>72</v>
      </c>
      <c r="B54">
        <v>87</v>
      </c>
      <c r="C54" t="s">
        <v>7</v>
      </c>
      <c r="D54" t="s">
        <v>7</v>
      </c>
      <c r="E54">
        <v>27</v>
      </c>
      <c r="F54">
        <v>31.034482758620701</v>
      </c>
    </row>
    <row r="55" spans="1:6" x14ac:dyDescent="0.25">
      <c r="A55" t="s">
        <v>73</v>
      </c>
      <c r="B55">
        <v>87</v>
      </c>
      <c r="C55" t="s">
        <v>7</v>
      </c>
      <c r="D55" t="s">
        <v>7</v>
      </c>
      <c r="E55">
        <v>10</v>
      </c>
      <c r="F55">
        <v>11.4942528735632</v>
      </c>
    </row>
    <row r="56" spans="1:6" x14ac:dyDescent="0.25">
      <c r="A56" t="s">
        <v>74</v>
      </c>
      <c r="B56">
        <v>87</v>
      </c>
      <c r="C56" t="s">
        <v>7</v>
      </c>
      <c r="D56" t="s">
        <v>7</v>
      </c>
      <c r="E56">
        <v>0</v>
      </c>
      <c r="F56">
        <v>0</v>
      </c>
    </row>
    <row r="57" spans="1:6" x14ac:dyDescent="0.25">
      <c r="A57" t="s">
        <v>75</v>
      </c>
      <c r="B57">
        <v>87</v>
      </c>
      <c r="C57" t="s">
        <v>7</v>
      </c>
      <c r="D57" t="s">
        <v>7</v>
      </c>
      <c r="E57">
        <v>54</v>
      </c>
      <c r="F57">
        <v>62.068965517241402</v>
      </c>
    </row>
    <row r="58" spans="1:6" x14ac:dyDescent="0.25">
      <c r="A58" t="s">
        <v>76</v>
      </c>
      <c r="B58">
        <v>87</v>
      </c>
      <c r="C58" t="s">
        <v>7</v>
      </c>
      <c r="D58" t="s">
        <v>7</v>
      </c>
      <c r="E58">
        <v>17</v>
      </c>
      <c r="F58">
        <v>19.540229885057499</v>
      </c>
    </row>
    <row r="59" spans="1:6" x14ac:dyDescent="0.25">
      <c r="A59" t="s">
        <v>77</v>
      </c>
      <c r="B59">
        <v>87</v>
      </c>
      <c r="C59" t="s">
        <v>7</v>
      </c>
      <c r="D59" t="s">
        <v>7</v>
      </c>
      <c r="E59">
        <v>14</v>
      </c>
      <c r="F59">
        <v>16.091954022988499</v>
      </c>
    </row>
    <row r="60" spans="1:6" x14ac:dyDescent="0.25">
      <c r="A60" t="s">
        <v>78</v>
      </c>
      <c r="B60">
        <v>87</v>
      </c>
      <c r="C60" t="s">
        <v>7</v>
      </c>
      <c r="D60" t="s">
        <v>7</v>
      </c>
      <c r="E60">
        <v>0</v>
      </c>
      <c r="F60">
        <v>0</v>
      </c>
    </row>
    <row r="61" spans="1:6" x14ac:dyDescent="0.25">
      <c r="A61" t="s">
        <v>79</v>
      </c>
      <c r="B61">
        <v>87</v>
      </c>
      <c r="C61" t="s">
        <v>7</v>
      </c>
      <c r="D61" t="s">
        <v>7</v>
      </c>
      <c r="E61">
        <v>1</v>
      </c>
      <c r="F61">
        <v>1.14942528735632</v>
      </c>
    </row>
    <row r="62" spans="1:6" x14ac:dyDescent="0.25">
      <c r="A62" t="s">
        <v>80</v>
      </c>
      <c r="B62">
        <v>87</v>
      </c>
      <c r="C62" t="s">
        <v>7</v>
      </c>
      <c r="D62" t="s">
        <v>7</v>
      </c>
      <c r="E62">
        <v>1</v>
      </c>
      <c r="F62">
        <v>1.14942528735632</v>
      </c>
    </row>
    <row r="63" spans="1:6" x14ac:dyDescent="0.25">
      <c r="A63" t="s">
        <v>81</v>
      </c>
      <c r="B63">
        <v>87</v>
      </c>
      <c r="C63" t="s">
        <v>7</v>
      </c>
      <c r="D63" t="s">
        <v>7</v>
      </c>
      <c r="E63">
        <v>36</v>
      </c>
      <c r="F63">
        <v>41.379310344827601</v>
      </c>
    </row>
    <row r="64" spans="1:6" x14ac:dyDescent="0.25">
      <c r="A64" t="s">
        <v>82</v>
      </c>
      <c r="B64">
        <v>87</v>
      </c>
      <c r="C64" t="s">
        <v>7</v>
      </c>
      <c r="D64" t="s">
        <v>7</v>
      </c>
      <c r="E64">
        <v>39</v>
      </c>
      <c r="F64">
        <v>44.827586206896598</v>
      </c>
    </row>
    <row r="65" spans="1:6" x14ac:dyDescent="0.25">
      <c r="A65" t="s">
        <v>83</v>
      </c>
      <c r="B65">
        <v>87</v>
      </c>
      <c r="C65" t="s">
        <v>7</v>
      </c>
      <c r="D65" t="s">
        <v>7</v>
      </c>
      <c r="E65">
        <v>6</v>
      </c>
      <c r="F65">
        <v>6.8965517241379297</v>
      </c>
    </row>
    <row r="66" spans="1:6" x14ac:dyDescent="0.25">
      <c r="A66" t="s">
        <v>84</v>
      </c>
      <c r="B66">
        <v>87</v>
      </c>
      <c r="C66" t="s">
        <v>7</v>
      </c>
      <c r="D66" t="s">
        <v>7</v>
      </c>
      <c r="E66">
        <v>5</v>
      </c>
      <c r="F66">
        <v>5.7471264367816097</v>
      </c>
    </row>
    <row r="67" spans="1:6" x14ac:dyDescent="0.25">
      <c r="A67" t="s">
        <v>85</v>
      </c>
      <c r="B67">
        <v>87</v>
      </c>
      <c r="C67" t="s">
        <v>7</v>
      </c>
      <c r="D67" t="s">
        <v>7</v>
      </c>
      <c r="E67">
        <v>1</v>
      </c>
      <c r="F67">
        <v>1.14942528735632</v>
      </c>
    </row>
    <row r="68" spans="1:6" x14ac:dyDescent="0.25">
      <c r="A68" t="s">
        <v>86</v>
      </c>
      <c r="B68">
        <v>87</v>
      </c>
      <c r="C68" t="s">
        <v>7</v>
      </c>
      <c r="D68" t="s">
        <v>7</v>
      </c>
      <c r="E68">
        <v>0</v>
      </c>
      <c r="F68">
        <v>0</v>
      </c>
    </row>
    <row r="69" spans="1:6" x14ac:dyDescent="0.25">
      <c r="A69" t="s">
        <v>87</v>
      </c>
      <c r="B69">
        <v>78</v>
      </c>
      <c r="C69">
        <v>1.8333333333333299</v>
      </c>
      <c r="D69">
        <v>0.931646589627938</v>
      </c>
      <c r="E69" t="s">
        <v>7</v>
      </c>
      <c r="F69" t="s">
        <v>7</v>
      </c>
    </row>
    <row r="70" spans="1:6" x14ac:dyDescent="0.25">
      <c r="A70" t="s">
        <v>214</v>
      </c>
      <c r="B70">
        <v>1736</v>
      </c>
      <c r="C70">
        <v>8.9711981566820302</v>
      </c>
      <c r="D70">
        <v>10.1630669968575</v>
      </c>
      <c r="E70" t="s">
        <v>7</v>
      </c>
      <c r="F70" t="s">
        <v>7</v>
      </c>
    </row>
    <row r="71" spans="1:6" x14ac:dyDescent="0.25">
      <c r="A71" t="s">
        <v>215</v>
      </c>
      <c r="B71">
        <v>1736</v>
      </c>
      <c r="C71">
        <v>23.135944700460801</v>
      </c>
      <c r="D71">
        <v>30.515361247662199</v>
      </c>
      <c r="E71" t="s">
        <v>7</v>
      </c>
      <c r="F71" t="s">
        <v>7</v>
      </c>
    </row>
    <row r="72" spans="1:6" x14ac:dyDescent="0.25">
      <c r="A72" t="s">
        <v>216</v>
      </c>
      <c r="B72">
        <v>1736</v>
      </c>
      <c r="C72">
        <v>9.7373271889400907</v>
      </c>
      <c r="D72">
        <v>98.205155552340798</v>
      </c>
      <c r="E72" t="s">
        <v>7</v>
      </c>
      <c r="F72" t="s">
        <v>7</v>
      </c>
    </row>
    <row r="73" spans="1:6" x14ac:dyDescent="0.25">
      <c r="A73" t="s">
        <v>217</v>
      </c>
      <c r="B73">
        <v>974</v>
      </c>
      <c r="C73">
        <v>65.850102669404507</v>
      </c>
      <c r="D73">
        <v>45.434977934712201</v>
      </c>
      <c r="E73" t="s">
        <v>7</v>
      </c>
      <c r="F73" t="s">
        <v>7</v>
      </c>
    </row>
    <row r="74" spans="1:6" x14ac:dyDescent="0.25">
      <c r="A74" t="s">
        <v>218</v>
      </c>
      <c r="B74">
        <v>694</v>
      </c>
      <c r="C74">
        <v>35.383285302593698</v>
      </c>
      <c r="D74">
        <v>82.162353320656095</v>
      </c>
      <c r="E74" t="s">
        <v>7</v>
      </c>
      <c r="F74" t="s">
        <v>7</v>
      </c>
    </row>
    <row r="75" spans="1:6" x14ac:dyDescent="0.25">
      <c r="A75" t="s">
        <v>219</v>
      </c>
      <c r="B75">
        <v>1797</v>
      </c>
      <c r="C75">
        <v>369.87979966610999</v>
      </c>
      <c r="D75">
        <v>406.40710499084798</v>
      </c>
      <c r="E75" t="s">
        <v>7</v>
      </c>
      <c r="F75" t="s">
        <v>7</v>
      </c>
    </row>
    <row r="76" spans="1:6" x14ac:dyDescent="0.25">
      <c r="A76" t="s">
        <v>220</v>
      </c>
      <c r="B76">
        <v>1804</v>
      </c>
      <c r="C76">
        <v>10.5781596452328</v>
      </c>
      <c r="D76">
        <v>17.0397723961079</v>
      </c>
      <c r="E76" t="s">
        <v>7</v>
      </c>
      <c r="F76" t="s">
        <v>7</v>
      </c>
    </row>
    <row r="77" spans="1:6" x14ac:dyDescent="0.25">
      <c r="A77" t="s">
        <v>221</v>
      </c>
      <c r="B77">
        <v>1804</v>
      </c>
      <c r="C77">
        <v>26.8553215077605</v>
      </c>
      <c r="D77">
        <v>28.265707415586899</v>
      </c>
      <c r="E77" t="s">
        <v>7</v>
      </c>
      <c r="F77" t="s">
        <v>7</v>
      </c>
    </row>
    <row r="78" spans="1:6" x14ac:dyDescent="0.25">
      <c r="A78" t="s">
        <v>222</v>
      </c>
      <c r="B78">
        <v>1270</v>
      </c>
      <c r="C78">
        <v>14.417322834645701</v>
      </c>
      <c r="D78">
        <v>5.6163682671214596</v>
      </c>
      <c r="E78" t="s">
        <v>7</v>
      </c>
      <c r="F78" t="s">
        <v>7</v>
      </c>
    </row>
    <row r="79" spans="1:6" x14ac:dyDescent="0.25">
      <c r="A79" t="s">
        <v>223</v>
      </c>
      <c r="B79">
        <v>77</v>
      </c>
      <c r="C79">
        <v>7.0519480519480497</v>
      </c>
      <c r="D79">
        <v>13.205756424154901</v>
      </c>
      <c r="E79" t="s">
        <v>7</v>
      </c>
      <c r="F79" t="s">
        <v>7</v>
      </c>
    </row>
    <row r="80" spans="1:6" x14ac:dyDescent="0.25">
      <c r="A80" t="s">
        <v>224</v>
      </c>
      <c r="B80">
        <v>78</v>
      </c>
      <c r="C80">
        <v>7.9487179487179498</v>
      </c>
      <c r="D80">
        <v>5.9780929850242197</v>
      </c>
      <c r="E80" t="s">
        <v>7</v>
      </c>
      <c r="F80" t="s">
        <v>7</v>
      </c>
    </row>
    <row r="81" spans="1:6" x14ac:dyDescent="0.25">
      <c r="A81" t="s">
        <v>225</v>
      </c>
      <c r="B81">
        <v>87</v>
      </c>
      <c r="C81">
        <v>0.10344827586206901</v>
      </c>
      <c r="D81">
        <v>2.5382400181494602</v>
      </c>
      <c r="E81" t="s">
        <v>7</v>
      </c>
      <c r="F8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820-A3B6-4C0C-B13B-A2BD353D75A8}">
  <dimension ref="A1:N21"/>
  <sheetViews>
    <sheetView workbookViewId="0">
      <selection activeCell="P16" sqref="P16"/>
    </sheetView>
  </sheetViews>
  <sheetFormatPr defaultRowHeight="15" x14ac:dyDescent="0.25"/>
  <sheetData>
    <row r="1" spans="1:14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5">
      <c r="A2" t="s">
        <v>102</v>
      </c>
      <c r="B2" t="s">
        <v>103</v>
      </c>
      <c r="C2" t="s">
        <v>104</v>
      </c>
      <c r="D2">
        <v>2.0848911588153198</v>
      </c>
      <c r="E2" t="s">
        <v>7</v>
      </c>
      <c r="F2">
        <v>7.2183512174335204E-2</v>
      </c>
      <c r="G2">
        <v>1656</v>
      </c>
      <c r="H2">
        <v>588</v>
      </c>
      <c r="I2" t="b">
        <v>0</v>
      </c>
      <c r="J2">
        <v>0.99094202898550698</v>
      </c>
      <c r="K2">
        <v>0.98129251700680298</v>
      </c>
      <c r="L2" t="b">
        <v>1</v>
      </c>
      <c r="M2">
        <v>9.0579710144927505E-3</v>
      </c>
      <c r="N2">
        <v>1.87074829931973E-2</v>
      </c>
    </row>
    <row r="3" spans="1:14" x14ac:dyDescent="0.25">
      <c r="A3" t="s">
        <v>105</v>
      </c>
      <c r="B3" t="s">
        <v>103</v>
      </c>
      <c r="C3" t="s">
        <v>104</v>
      </c>
      <c r="D3">
        <v>0.208416669739142</v>
      </c>
      <c r="E3" t="s">
        <v>7</v>
      </c>
      <c r="F3" s="1">
        <v>7.6709078907563997E-16</v>
      </c>
      <c r="G3">
        <v>1656</v>
      </c>
      <c r="H3">
        <v>588</v>
      </c>
      <c r="I3" t="b">
        <v>0</v>
      </c>
      <c r="J3">
        <v>0.84903381642512099</v>
      </c>
      <c r="K3">
        <v>0.96428571428571397</v>
      </c>
      <c r="L3" t="b">
        <v>1</v>
      </c>
      <c r="M3">
        <v>0.15096618357487901</v>
      </c>
      <c r="N3">
        <v>3.5714285714285698E-2</v>
      </c>
    </row>
    <row r="4" spans="1:14" x14ac:dyDescent="0.25">
      <c r="A4" t="s">
        <v>106</v>
      </c>
      <c r="B4" t="s">
        <v>103</v>
      </c>
      <c r="C4" t="s">
        <v>104</v>
      </c>
      <c r="D4">
        <v>6.5073099320146701</v>
      </c>
      <c r="E4" t="s">
        <v>7</v>
      </c>
      <c r="F4" s="1">
        <v>1.8793060415198299E-25</v>
      </c>
      <c r="G4">
        <v>1656</v>
      </c>
      <c r="H4">
        <v>588</v>
      </c>
      <c r="I4" t="b">
        <v>0</v>
      </c>
      <c r="J4">
        <v>0.97161835748792302</v>
      </c>
      <c r="K4">
        <v>0.84013605442176897</v>
      </c>
      <c r="L4" t="b">
        <v>1</v>
      </c>
      <c r="M4">
        <v>2.8381642512077299E-2</v>
      </c>
      <c r="N4">
        <v>0.159863945578231</v>
      </c>
    </row>
    <row r="5" spans="1:14" x14ac:dyDescent="0.25">
      <c r="A5" t="s">
        <v>107</v>
      </c>
      <c r="B5" t="s">
        <v>103</v>
      </c>
      <c r="C5" t="s">
        <v>104</v>
      </c>
      <c r="D5">
        <v>1.2340372932896599</v>
      </c>
      <c r="E5" t="s">
        <v>7</v>
      </c>
      <c r="F5">
        <v>0.20917078898886801</v>
      </c>
      <c r="G5">
        <v>1656</v>
      </c>
      <c r="H5">
        <v>588</v>
      </c>
      <c r="I5" t="b">
        <v>0</v>
      </c>
      <c r="J5">
        <v>0.914251207729469</v>
      </c>
      <c r="K5">
        <v>0.89625850340136104</v>
      </c>
      <c r="L5" t="b">
        <v>1</v>
      </c>
      <c r="M5">
        <v>8.5748792270531393E-2</v>
      </c>
      <c r="N5">
        <v>0.103741496598639</v>
      </c>
    </row>
    <row r="6" spans="1:14" x14ac:dyDescent="0.25">
      <c r="A6" t="s">
        <v>108</v>
      </c>
      <c r="B6" t="s">
        <v>103</v>
      </c>
      <c r="C6" t="s">
        <v>104</v>
      </c>
      <c r="D6">
        <v>2.6104696641566698</v>
      </c>
      <c r="E6" t="s">
        <v>7</v>
      </c>
      <c r="F6">
        <v>2.8756411406669301E-2</v>
      </c>
      <c r="G6">
        <v>1656</v>
      </c>
      <c r="H6">
        <v>588</v>
      </c>
      <c r="I6" t="b">
        <v>0</v>
      </c>
      <c r="J6">
        <v>0.99275362318840599</v>
      </c>
      <c r="K6">
        <v>0.98129251700680298</v>
      </c>
      <c r="L6" t="b">
        <v>1</v>
      </c>
      <c r="M6">
        <v>7.2463768115942004E-3</v>
      </c>
      <c r="N6">
        <v>1.87074829931973E-2</v>
      </c>
    </row>
    <row r="7" spans="1:14" x14ac:dyDescent="0.25">
      <c r="A7" t="s">
        <v>109</v>
      </c>
      <c r="B7" t="s">
        <v>103</v>
      </c>
      <c r="C7" t="s">
        <v>104</v>
      </c>
      <c r="D7">
        <v>8.5153168645963095</v>
      </c>
      <c r="E7" t="s">
        <v>7</v>
      </c>
      <c r="F7">
        <v>5.3792838870753701E-3</v>
      </c>
      <c r="G7">
        <v>1656</v>
      </c>
      <c r="H7">
        <v>588</v>
      </c>
      <c r="I7" t="b">
        <v>0</v>
      </c>
      <c r="J7">
        <v>0.99879227053140096</v>
      </c>
      <c r="K7">
        <v>0.98979591836734704</v>
      </c>
      <c r="L7" t="b">
        <v>1</v>
      </c>
      <c r="M7">
        <v>1.2077294685990301E-3</v>
      </c>
      <c r="N7">
        <v>1.02040816326531E-2</v>
      </c>
    </row>
    <row r="8" spans="1:14" x14ac:dyDescent="0.25">
      <c r="A8" t="s">
        <v>17</v>
      </c>
      <c r="B8" t="s">
        <v>103</v>
      </c>
      <c r="C8" t="s">
        <v>110</v>
      </c>
      <c r="D8">
        <v>-2.2509794057713699</v>
      </c>
      <c r="E8">
        <v>664.55675940768595</v>
      </c>
      <c r="F8">
        <v>2.4712855213046302E-2</v>
      </c>
      <c r="G8">
        <v>1656</v>
      </c>
      <c r="H8">
        <v>588</v>
      </c>
      <c r="I8" t="s">
        <v>7</v>
      </c>
      <c r="J8" t="s">
        <v>7</v>
      </c>
      <c r="K8" t="s">
        <v>7</v>
      </c>
      <c r="L8" t="s">
        <v>7</v>
      </c>
      <c r="M8">
        <v>1.32850241545894E-2</v>
      </c>
      <c r="N8">
        <v>5.4421768707482998E-2</v>
      </c>
    </row>
    <row r="9" spans="1:14" x14ac:dyDescent="0.25">
      <c r="A9" t="s">
        <v>20</v>
      </c>
      <c r="B9" t="s">
        <v>103</v>
      </c>
      <c r="C9" t="s">
        <v>110</v>
      </c>
      <c r="D9">
        <v>6.4473497337519001</v>
      </c>
      <c r="E9">
        <v>1635.9304217575</v>
      </c>
      <c r="F9" s="1">
        <v>1.49415490986156E-10</v>
      </c>
      <c r="G9">
        <v>1656</v>
      </c>
      <c r="H9">
        <v>588</v>
      </c>
      <c r="I9" t="s">
        <v>7</v>
      </c>
      <c r="J9" t="s">
        <v>7</v>
      </c>
      <c r="K9" t="s">
        <v>7</v>
      </c>
      <c r="L9" t="s">
        <v>7</v>
      </c>
      <c r="M9">
        <v>0.34842995169082103</v>
      </c>
      <c r="N9">
        <v>9.8639455782312896E-2</v>
      </c>
    </row>
    <row r="10" spans="1:14" x14ac:dyDescent="0.25">
      <c r="A10" t="s">
        <v>18</v>
      </c>
      <c r="B10" t="s">
        <v>103</v>
      </c>
      <c r="C10" t="s">
        <v>110</v>
      </c>
      <c r="D10">
        <v>-7.0847590072455704</v>
      </c>
      <c r="E10">
        <v>627.28030043533704</v>
      </c>
      <c r="F10" s="1">
        <v>3.7549280342779798E-12</v>
      </c>
      <c r="G10">
        <v>1656</v>
      </c>
      <c r="H10">
        <v>588</v>
      </c>
      <c r="I10" t="s">
        <v>7</v>
      </c>
      <c r="J10" t="s">
        <v>7</v>
      </c>
      <c r="K10" t="s">
        <v>7</v>
      </c>
      <c r="L10" t="s">
        <v>7</v>
      </c>
      <c r="M10">
        <v>4.4082125603864701E-2</v>
      </c>
      <c r="N10">
        <v>0.33503401360544199</v>
      </c>
    </row>
    <row r="11" spans="1:14" x14ac:dyDescent="0.25">
      <c r="A11" t="s">
        <v>19</v>
      </c>
      <c r="B11" t="s">
        <v>103</v>
      </c>
      <c r="C11" t="s">
        <v>110</v>
      </c>
      <c r="D11">
        <v>0.64987039888109899</v>
      </c>
      <c r="E11">
        <v>1337.3980296049299</v>
      </c>
      <c r="F11">
        <v>0.51588754447959295</v>
      </c>
      <c r="G11">
        <v>1656</v>
      </c>
      <c r="H11">
        <v>588</v>
      </c>
      <c r="I11" t="s">
        <v>7</v>
      </c>
      <c r="J11" t="s">
        <v>7</v>
      </c>
      <c r="K11" t="s">
        <v>7</v>
      </c>
      <c r="L11" t="s">
        <v>7</v>
      </c>
      <c r="M11">
        <v>0.18176328502415501</v>
      </c>
      <c r="N11">
        <v>0.16326530612244899</v>
      </c>
    </row>
    <row r="12" spans="1:14" x14ac:dyDescent="0.25">
      <c r="A12" t="s">
        <v>111</v>
      </c>
      <c r="B12" t="s">
        <v>103</v>
      </c>
      <c r="C12" t="s">
        <v>104</v>
      </c>
      <c r="D12">
        <v>0.86885699120265403</v>
      </c>
      <c r="E12" t="s">
        <v>7</v>
      </c>
      <c r="F12">
        <v>0.767479015291194</v>
      </c>
      <c r="G12">
        <v>1275</v>
      </c>
      <c r="H12">
        <v>393</v>
      </c>
      <c r="I12" t="s">
        <v>112</v>
      </c>
      <c r="J12">
        <v>0.95921568627451004</v>
      </c>
      <c r="K12">
        <v>0.96437659033078904</v>
      </c>
      <c r="L12" t="s">
        <v>113</v>
      </c>
      <c r="M12">
        <v>4.0784313725490198E-2</v>
      </c>
      <c r="N12">
        <v>3.5623409669211202E-2</v>
      </c>
    </row>
    <row r="13" spans="1:14" x14ac:dyDescent="0.25">
      <c r="A13" t="s">
        <v>114</v>
      </c>
      <c r="B13" t="s">
        <v>103</v>
      </c>
      <c r="C13" t="s">
        <v>104</v>
      </c>
      <c r="D13">
        <v>1.2608995468931501</v>
      </c>
      <c r="E13" t="s">
        <v>7</v>
      </c>
      <c r="F13">
        <v>0.39518761329893598</v>
      </c>
      <c r="G13">
        <v>1275</v>
      </c>
      <c r="H13">
        <v>393</v>
      </c>
      <c r="I13" t="b">
        <v>0</v>
      </c>
      <c r="J13">
        <v>0.95921568627451004</v>
      </c>
      <c r="K13">
        <v>0.94910941475827004</v>
      </c>
      <c r="L13" t="b">
        <v>1</v>
      </c>
      <c r="M13">
        <v>4.0784313725490198E-2</v>
      </c>
      <c r="N13">
        <v>5.0890585241730298E-2</v>
      </c>
    </row>
    <row r="14" spans="1:14" x14ac:dyDescent="0.25">
      <c r="A14" t="s">
        <v>115</v>
      </c>
      <c r="B14" t="s">
        <v>103</v>
      </c>
      <c r="C14" t="s">
        <v>104</v>
      </c>
      <c r="D14">
        <v>0.72786660285957805</v>
      </c>
      <c r="E14" t="s">
        <v>7</v>
      </c>
      <c r="F14">
        <v>0.56340525296122002</v>
      </c>
      <c r="G14">
        <v>1275</v>
      </c>
      <c r="H14">
        <v>393</v>
      </c>
      <c r="I14" t="b">
        <v>0</v>
      </c>
      <c r="J14">
        <v>0.97568627450980405</v>
      </c>
      <c r="K14">
        <v>0.98218829516539397</v>
      </c>
      <c r="L14" t="b">
        <v>1</v>
      </c>
      <c r="M14">
        <v>2.43137254901961E-2</v>
      </c>
      <c r="N14">
        <v>1.7811704834605601E-2</v>
      </c>
    </row>
    <row r="15" spans="1:14" x14ac:dyDescent="0.25">
      <c r="A15" t="s">
        <v>116</v>
      </c>
      <c r="B15" t="s">
        <v>103</v>
      </c>
      <c r="C15" t="s">
        <v>104</v>
      </c>
      <c r="D15">
        <v>1.0140061073673099</v>
      </c>
      <c r="E15" t="s">
        <v>7</v>
      </c>
      <c r="F15">
        <v>1</v>
      </c>
      <c r="G15">
        <v>1275</v>
      </c>
      <c r="H15">
        <v>393</v>
      </c>
      <c r="I15" t="b">
        <v>0</v>
      </c>
      <c r="J15">
        <v>0.98745098039215695</v>
      </c>
      <c r="K15">
        <v>0.98727735368956704</v>
      </c>
      <c r="L15" t="b">
        <v>1</v>
      </c>
      <c r="M15">
        <v>1.25490196078431E-2</v>
      </c>
      <c r="N15">
        <v>1.27226463104326E-2</v>
      </c>
    </row>
    <row r="16" spans="1:14" x14ac:dyDescent="0.25">
      <c r="A16" t="s">
        <v>117</v>
      </c>
      <c r="B16" t="s">
        <v>103</v>
      </c>
      <c r="C16" t="s">
        <v>104</v>
      </c>
      <c r="D16">
        <v>1.3931055698057999</v>
      </c>
      <c r="E16" t="s">
        <v>7</v>
      </c>
      <c r="F16">
        <v>0.70812639119839504</v>
      </c>
      <c r="G16">
        <v>1275</v>
      </c>
      <c r="H16">
        <v>393</v>
      </c>
      <c r="I16" t="b">
        <v>0</v>
      </c>
      <c r="J16">
        <v>0.99450980392156896</v>
      </c>
      <c r="K16">
        <v>0.99236641221374</v>
      </c>
      <c r="L16" t="b">
        <v>1</v>
      </c>
      <c r="M16">
        <v>5.49019607843137E-3</v>
      </c>
      <c r="N16">
        <v>7.63358778625954E-3</v>
      </c>
    </row>
    <row r="17" spans="1:14" x14ac:dyDescent="0.25">
      <c r="A17" t="s">
        <v>118</v>
      </c>
      <c r="B17" t="s">
        <v>103</v>
      </c>
      <c r="C17" t="s">
        <v>104</v>
      </c>
      <c r="D17">
        <v>16.382621093022401</v>
      </c>
      <c r="E17" t="s">
        <v>7</v>
      </c>
      <c r="F17">
        <v>3.4415266171366498E-3</v>
      </c>
      <c r="G17">
        <v>1275</v>
      </c>
      <c r="H17">
        <v>393</v>
      </c>
      <c r="I17" t="b">
        <v>0</v>
      </c>
      <c r="J17">
        <v>0.99921568627450996</v>
      </c>
      <c r="K17">
        <v>0.98727735368956704</v>
      </c>
      <c r="L17" t="b">
        <v>1</v>
      </c>
      <c r="M17">
        <v>7.8431372549019605E-4</v>
      </c>
      <c r="N17">
        <v>1.27226463104326E-2</v>
      </c>
    </row>
    <row r="18" spans="1:14" x14ac:dyDescent="0.25">
      <c r="A18" t="s">
        <v>119</v>
      </c>
      <c r="B18" t="s">
        <v>103</v>
      </c>
      <c r="C18" t="s">
        <v>104</v>
      </c>
      <c r="D18">
        <v>0.46092034044290903</v>
      </c>
      <c r="E18" t="s">
        <v>7</v>
      </c>
      <c r="F18">
        <v>0.386611412022284</v>
      </c>
      <c r="G18">
        <v>1275</v>
      </c>
      <c r="H18">
        <v>393</v>
      </c>
      <c r="I18" t="b">
        <v>0</v>
      </c>
      <c r="J18">
        <v>0.98901960784313703</v>
      </c>
      <c r="K18">
        <v>0.99491094147582704</v>
      </c>
      <c r="L18" t="b">
        <v>1</v>
      </c>
      <c r="M18">
        <v>1.09803921568627E-2</v>
      </c>
      <c r="N18">
        <v>5.0890585241730301E-3</v>
      </c>
    </row>
    <row r="19" spans="1:14" x14ac:dyDescent="0.25">
      <c r="A19" t="s">
        <v>87</v>
      </c>
      <c r="B19" t="s">
        <v>103</v>
      </c>
      <c r="C19" t="s">
        <v>110</v>
      </c>
      <c r="D19">
        <v>-1.9744950328693001</v>
      </c>
      <c r="E19">
        <v>54.930979889632702</v>
      </c>
      <c r="F19">
        <v>5.3361325203552898E-2</v>
      </c>
      <c r="G19">
        <v>51</v>
      </c>
      <c r="H19">
        <v>27</v>
      </c>
      <c r="I19" t="s">
        <v>7</v>
      </c>
      <c r="J19" t="s">
        <v>7</v>
      </c>
      <c r="K19" t="s">
        <v>7</v>
      </c>
      <c r="L19" t="s">
        <v>7</v>
      </c>
      <c r="M19">
        <v>1.68627450980392</v>
      </c>
      <c r="N19">
        <v>2.1111111111111098</v>
      </c>
    </row>
    <row r="20" spans="1:14" x14ac:dyDescent="0.25">
      <c r="A20" t="s">
        <v>120</v>
      </c>
      <c r="B20" t="s">
        <v>103</v>
      </c>
      <c r="C20" t="s">
        <v>104</v>
      </c>
      <c r="D20">
        <v>2.07688229892937</v>
      </c>
      <c r="E20" t="s">
        <v>7</v>
      </c>
      <c r="F20">
        <v>0.16273998380698801</v>
      </c>
      <c r="G20">
        <v>55</v>
      </c>
      <c r="H20">
        <v>31</v>
      </c>
      <c r="I20" t="s">
        <v>121</v>
      </c>
      <c r="J20">
        <v>0.69090909090909103</v>
      </c>
      <c r="K20">
        <v>0.51612903225806495</v>
      </c>
      <c r="L20" t="s">
        <v>122</v>
      </c>
      <c r="M20">
        <v>0.30909090909090903</v>
      </c>
      <c r="N20">
        <v>0.483870967741935</v>
      </c>
    </row>
    <row r="21" spans="1:14" x14ac:dyDescent="0.25">
      <c r="A21" t="s">
        <v>123</v>
      </c>
      <c r="B21" t="s">
        <v>103</v>
      </c>
      <c r="C21" t="s">
        <v>104</v>
      </c>
      <c r="D21">
        <v>0.52486273650148796</v>
      </c>
      <c r="E21" t="s">
        <v>7</v>
      </c>
      <c r="F21">
        <v>0.17666822505297899</v>
      </c>
      <c r="G21">
        <v>56</v>
      </c>
      <c r="H21">
        <v>31</v>
      </c>
      <c r="I21" t="s">
        <v>121</v>
      </c>
      <c r="J21">
        <v>0.35714285714285698</v>
      </c>
      <c r="K21">
        <v>0.51612903225806495</v>
      </c>
      <c r="L21" t="s">
        <v>122</v>
      </c>
      <c r="M21">
        <v>0.64285714285714302</v>
      </c>
      <c r="N21">
        <v>0.483870967741935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</vt:lpstr>
      <vt:lpstr>BV</vt:lpstr>
      <vt:lpstr>dswide</vt:lpstr>
      <vt:lpstr>dslong</vt:lpstr>
      <vt:lpstr>bivariate_results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Singleton</cp:lastModifiedBy>
  <dcterms:created xsi:type="dcterms:W3CDTF">2015-06-05T18:17:20Z</dcterms:created>
  <dcterms:modified xsi:type="dcterms:W3CDTF">2025-05-04T20:26:40Z</dcterms:modified>
</cp:coreProperties>
</file>