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91370CF-B4CB-4302-B81B-DA39E10F56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6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4" i="2"/>
  <c r="E103" i="2"/>
  <c r="E111" i="1" l="1"/>
  <c r="C3" i="2" l="1"/>
  <c r="C4" i="2" s="1"/>
  <c r="E87" i="2" l="1"/>
  <c r="E91" i="2" s="1"/>
  <c r="E95" i="2" s="1"/>
  <c r="E100" i="2" l="1"/>
  <c r="E104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<sst xmlns="http://schemas.openxmlformats.org/spreadsheetml/2006/main" count="768" uniqueCount="198">
  <si>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</si>
  <si>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</si>
  <si>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</si>
  <si>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</si>
  <si>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</si>
  <si>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</si>
  <si>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</si>
  <si>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</si>
  <si>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</si>
  <si>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</si>
  <si>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</si>
  <si>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</si>
  <si>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</si>
  <si>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</si>
  <si>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</si>
  <si>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</si>
  <si>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</si>
  <si>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</si>
  <si>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</si>
  <si>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</si>
  <si>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</si>
  <si>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</si>
  <si>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</si>
  <si>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</si>
  <si>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</si>
  <si>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</si>
  <si>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</si>
  <si>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</si>
  <si>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</si>
  <si>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</si>
  <si>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</si>
  <si>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</si>
  <si>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</si>
  <si>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</si>
  <si>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</si>
  <si>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</si>
  <si>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</si>
  <si>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</si>
  <si>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</si>
  <si>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</si>
  <si>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</si>
  <si>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</si>
  <si>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</si>
  <si>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</si>
  <si>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</si>
  <si>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</si>
  <si>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</si>
  <si>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</si>
  <si>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</si>
  <si>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</si>
  <si>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</si>
  <si>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</si>
  <si>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</si>
  <si>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</si>
  <si>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</si>
  <si>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</si>
  <si>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</si>
  <si>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</si>
  <si>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</si>
  <si>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</si>
  <si>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</si>
  <si>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</si>
  <si>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</si>
  <si>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</si>
  <si>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</si>
  <si>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</si>
  <si>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</si>
  <si>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</si>
  <si>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</si>
  <si>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</si>
  <si>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</si>
  <si>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</si>
  <si>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</si>
  <si>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</si>
  <si>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</si>
  <si>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</si>
  <si>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</si>
  <si>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</si>
  <si>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</si>
  <si>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</si>
  <si>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</si>
  <si>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</si>
  <si>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</si>
  <si>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</si>
  <si>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</si>
  <si>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</si>
  <si>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</si>
  <si>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</si>
  <si>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</si>
  <si>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</si>
  <si>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</si>
  <si>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</si>
  <si>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</si>
  <si>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</si>
  <si>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</si>
  <si>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</si>
  <si>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</si>
  <si>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</si>
  <si>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</si>
  <si>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</si>
  <si>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</si>
  <si>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</si>
  <si>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</si>
  <si>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</si>
  <si>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</si>
  <si>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</si>
  <si>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</si>
  <si>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</si>
  <si>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</si>
  <si>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</si>
  <si>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</si>
  <si>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</si>
  <si>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</si>
  <si>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</si>
  <si>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</si>
  <si>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</si>
  <si>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</si>
  <si>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</si>
  <si>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</si>
  <si>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</si>
  <si>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</si>
  <si>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</si>
  <si>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</si>
  <si>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</si>
  <si>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</si>
  <si>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</si>
  <si>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</si>
  <si>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</si>
  <si>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</si>
  <si>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</si>
  <si>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</si>
  <si>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</si>
  <si>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</si>
  <si>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</si>
  <si>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</si>
  <si>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</si>
  <si>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</si>
  <si>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</si>
  <si>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</si>
  <si>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</si>
  <si>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</si>
  <si>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</si>
  <si>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</si>
  <si>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</si>
  <si>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</si>
  <si>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</si>
  <si>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</si>
  <si>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</si>
  <si>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</si>
  <si>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</si>
  <si>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</si>
  <si>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</si>
  <si>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</si>
  <si>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</si>
  <si>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</si>
  <si>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</si>
  <si>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</si>
  <si>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</si>
  <si>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</si>
  <si>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</si>
  <si>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</si>
  <si>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</si>
  <si>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</si>
  <si>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</si>
  <si>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</si>
  <si>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</si>
  <si>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</si>
  <si>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</si>
  <si>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</si>
  <si>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</si>
  <si>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</si>
  <si>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</si>
  <si>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</si>
  <si>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</si>
  <si>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</si>
  <si>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</si>
  <si>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</si>
  <si>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</si>
  <si>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</si>
  <si>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</si>
  <si>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</si>
  <si>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</si>
  <si>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</si>
  <si>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</si>
  <si>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</si>
  <si>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</si>
  <si>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</si>
  <si>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</si>
  <si>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</si>
  <si>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</si>
  <si>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</si>
  <si>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</si>
  <si>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</si>
  <si>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</si>
  <si>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2. Buy Microsoft Surface 13.8 Inches Laptop</t>
  </si>
  <si>
    <t>6. Mom Salary For 7 days $2400 Per Month - $2400 / 30 days</t>
  </si>
  <si>
    <t>1. China Mobile broadband fee</t>
  </si>
  <si>
    <t>3. Additional Expense -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</si>
</sst>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abSelected="1" zoomScaleNormal="100" workbookViewId="0">
      <selection activeCell="D10" sqref="D10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65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1860.12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110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41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184</v>
      </c>
      <c r="C7" s="56">
        <v>60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171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172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35.1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2188.2199999999998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9" t="s">
        <v>58</v>
      </c>
      <c r="B15" s="140"/>
      <c r="C15" s="140"/>
      <c r="D15" s="140"/>
      <c r="E15" s="12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41" t="s">
        <v>3</v>
      </c>
      <c r="D16" s="101"/>
      <c r="E16" s="17" t="s">
        <v>4</v>
      </c>
    </row>
    <row r="17" spans="1:25" ht="13.5" customHeight="1">
      <c r="A17" s="2" t="s">
        <v>66</v>
      </c>
      <c r="B17" s="2" t="s">
        <v>5</v>
      </c>
      <c r="C17" s="137" t="s">
        <v>6</v>
      </c>
      <c r="D17" s="138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9" t="s">
        <v>59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2" t="s">
        <v>67</v>
      </c>
      <c r="B22" s="32" t="s">
        <v>5</v>
      </c>
      <c r="C22" s="143" t="s">
        <v>6</v>
      </c>
      <c r="D22" s="144"/>
      <c r="E22" s="66">
        <v>2405</v>
      </c>
    </row>
    <row r="23" spans="1:25" ht="13.15" customHeight="1">
      <c r="A23" s="32" t="s">
        <v>147</v>
      </c>
      <c r="B23" s="32" t="s">
        <v>5</v>
      </c>
      <c r="C23" s="130" t="s">
        <v>90</v>
      </c>
      <c r="D23" s="131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9" t="s">
        <v>60</v>
      </c>
      <c r="B26" s="140"/>
      <c r="C26" s="140"/>
      <c r="D26" s="140"/>
      <c r="E26" s="120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41" t="s">
        <v>3</v>
      </c>
      <c r="D27" s="101"/>
      <c r="E27" s="72" t="s">
        <v>4</v>
      </c>
    </row>
    <row r="28" spans="1:25" ht="13.15" customHeight="1">
      <c r="A28" s="26" t="s">
        <v>68</v>
      </c>
      <c r="B28" s="26" t="s">
        <v>5</v>
      </c>
      <c r="C28" s="121" t="s">
        <v>6</v>
      </c>
      <c r="D28" s="113"/>
      <c r="E28" s="85">
        <v>2405</v>
      </c>
    </row>
    <row r="29" spans="1:25" ht="13.15" customHeight="1">
      <c r="A29" s="32" t="s">
        <v>173</v>
      </c>
      <c r="B29" s="32" t="s">
        <v>174</v>
      </c>
      <c r="C29" s="130" t="s">
        <v>175</v>
      </c>
      <c r="D29" s="131"/>
      <c r="E29" s="66">
        <v>150</v>
      </c>
    </row>
    <row r="30" spans="1:25">
      <c r="A30" s="86" t="s">
        <v>178</v>
      </c>
      <c r="B30" s="86" t="s">
        <v>25</v>
      </c>
      <c r="C30" s="132" t="s">
        <v>179</v>
      </c>
      <c r="D30" s="133"/>
      <c r="E30" s="87">
        <v>7700</v>
      </c>
    </row>
    <row r="31" spans="1:25" ht="13.15" customHeight="1">
      <c r="A31" s="86" t="s">
        <v>145</v>
      </c>
      <c r="B31" s="86" t="s">
        <v>144</v>
      </c>
      <c r="C31" s="129" t="s">
        <v>146</v>
      </c>
      <c r="D31" s="129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27" t="s">
        <v>64</v>
      </c>
      <c r="B36" s="128"/>
      <c r="C36" s="101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95" t="s">
        <v>8</v>
      </c>
      <c r="B38" s="128"/>
      <c r="C38" s="101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22" t="s">
        <v>155</v>
      </c>
      <c r="B43" s="123"/>
      <c r="C43" s="124"/>
    </row>
    <row r="44" spans="1:5" ht="13.5" customHeight="1">
      <c r="A44" s="125"/>
      <c r="B44" s="119"/>
      <c r="C44" s="126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95" t="s">
        <v>17</v>
      </c>
      <c r="B50" s="128"/>
      <c r="C50" s="101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95" t="s">
        <v>50</v>
      </c>
      <c r="B54" s="96"/>
      <c r="C54" s="97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95" t="s">
        <v>22</v>
      </c>
      <c r="B59" s="96"/>
      <c r="C59" s="97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12" t="s">
        <v>54</v>
      </c>
      <c r="B62" s="113"/>
      <c r="C62" s="114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18" t="s">
        <v>35</v>
      </c>
      <c r="B65" s="119"/>
      <c r="C65" s="120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15" t="s">
        <v>31</v>
      </c>
      <c r="B70" s="116"/>
      <c r="C70" s="117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181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15" t="s">
        <v>44</v>
      </c>
      <c r="B77" s="148"/>
      <c r="C77" s="117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100" t="s">
        <v>61</v>
      </c>
      <c r="B86" s="158"/>
      <c r="C86" s="158"/>
      <c r="D86" s="158"/>
      <c r="E86" s="159"/>
    </row>
    <row r="87" spans="1:8" ht="13.5" customHeight="1">
      <c r="A87" s="156" t="s">
        <v>38</v>
      </c>
      <c r="B87" s="157"/>
      <c r="C87" s="156" t="s">
        <v>37</v>
      </c>
      <c r="D87" s="157"/>
      <c r="E87" s="43" t="s">
        <v>4</v>
      </c>
    </row>
    <row r="88" spans="1:8" ht="13.5" customHeight="1">
      <c r="A88" s="109" t="s">
        <v>40</v>
      </c>
      <c r="B88" s="110"/>
      <c r="C88" s="102"/>
      <c r="D88" s="103"/>
      <c r="E88" s="44">
        <f>C83</f>
        <v>1503</v>
      </c>
    </row>
    <row r="89" spans="1:8" ht="13.5" customHeight="1">
      <c r="C89" s="161" t="s">
        <v>41</v>
      </c>
      <c r="D89" s="162"/>
      <c r="E89" s="37">
        <v>0</v>
      </c>
    </row>
    <row r="90" spans="1:8" ht="13.5" customHeight="1"/>
    <row r="91" spans="1:8" ht="13.5" customHeight="1">
      <c r="A91" s="100" t="s">
        <v>62</v>
      </c>
      <c r="B91" s="128"/>
      <c r="C91" s="128"/>
      <c r="D91" s="128"/>
      <c r="E91" s="101"/>
    </row>
    <row r="92" spans="1:8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8" ht="13.5" customHeight="1">
      <c r="A93" s="149" t="s">
        <v>75</v>
      </c>
      <c r="B93" s="155"/>
      <c r="C93" s="104"/>
      <c r="D93" s="150"/>
      <c r="E93" s="37">
        <f>E89</f>
        <v>0</v>
      </c>
    </row>
    <row r="94" spans="1:8" ht="13.5" customHeight="1">
      <c r="A94" s="145" t="s">
        <v>80</v>
      </c>
      <c r="B94" s="160"/>
      <c r="C94" s="98" t="s">
        <v>81</v>
      </c>
      <c r="D94" s="99"/>
      <c r="E94" s="52">
        <v>0</v>
      </c>
    </row>
    <row r="95" spans="1:8" ht="13.5" customHeight="1">
      <c r="A95" s="151"/>
      <c r="B95" s="152"/>
      <c r="C95" s="98" t="s">
        <v>88</v>
      </c>
      <c r="D95" s="93"/>
      <c r="E95" s="52">
        <v>1000</v>
      </c>
    </row>
    <row r="96" spans="1:8" ht="13.5" customHeight="1">
      <c r="A96" s="149" t="s">
        <v>40</v>
      </c>
      <c r="B96" s="138"/>
      <c r="C96" s="153" t="s">
        <v>89</v>
      </c>
      <c r="D96" s="154"/>
      <c r="E96" s="65">
        <f>C83</f>
        <v>1503</v>
      </c>
    </row>
    <row r="97" spans="1:5" ht="13.5" customHeight="1">
      <c r="C97" s="111" t="s">
        <v>28</v>
      </c>
      <c r="D97" s="101"/>
      <c r="E97" s="37">
        <f>SUM(C3:C10)</f>
        <v>2188.2199999999998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47" t="s">
        <v>63</v>
      </c>
      <c r="B100" s="140"/>
      <c r="C100" s="140"/>
      <c r="D100" s="140"/>
      <c r="E100" s="120"/>
    </row>
    <row r="101" spans="1:5" ht="13.5" customHeight="1">
      <c r="A101" s="100" t="s">
        <v>38</v>
      </c>
      <c r="B101" s="101"/>
      <c r="C101" s="100" t="s">
        <v>37</v>
      </c>
      <c r="D101" s="101"/>
      <c r="E101" s="23" t="s">
        <v>4</v>
      </c>
    </row>
    <row r="102" spans="1:5" ht="13.5" customHeight="1">
      <c r="A102" s="145" t="s">
        <v>76</v>
      </c>
      <c r="B102" s="146"/>
      <c r="C102" s="104"/>
      <c r="D102" s="101"/>
      <c r="E102" s="37">
        <f>E97</f>
        <v>2188.2199999999998</v>
      </c>
    </row>
    <row r="103" spans="1:5" ht="13.5" customHeight="1">
      <c r="A103" s="105" t="s">
        <v>80</v>
      </c>
      <c r="B103" s="106"/>
      <c r="C103" s="93" t="s">
        <v>186</v>
      </c>
      <c r="D103" s="99"/>
      <c r="E103" s="52">
        <v>4000</v>
      </c>
    </row>
    <row r="104" spans="1:5" ht="13.5" customHeight="1">
      <c r="A104" s="107"/>
      <c r="B104" s="108"/>
      <c r="C104" s="93" t="s">
        <v>176</v>
      </c>
      <c r="D104" s="94"/>
      <c r="E104" s="52">
        <v>68</v>
      </c>
    </row>
    <row r="105" spans="1:5" ht="13.5" customHeight="1">
      <c r="A105" s="107"/>
      <c r="B105" s="108"/>
      <c r="C105" s="93" t="s">
        <v>177</v>
      </c>
      <c r="D105" s="94"/>
      <c r="E105" s="52">
        <v>420</v>
      </c>
    </row>
    <row r="106" spans="1:5" ht="13.5" customHeight="1">
      <c r="A106" s="107"/>
      <c r="B106" s="108"/>
      <c r="C106" s="93" t="s">
        <v>188</v>
      </c>
      <c r="D106" s="94"/>
      <c r="E106" s="52">
        <v>1110.0999999999999</v>
      </c>
    </row>
    <row r="107" spans="1:5" ht="13.5" customHeight="1">
      <c r="A107" s="107"/>
      <c r="B107" s="108"/>
      <c r="C107" s="93" t="s">
        <v>189</v>
      </c>
      <c r="D107" s="94"/>
      <c r="E107" s="52">
        <v>140</v>
      </c>
    </row>
    <row r="108" spans="1:5" ht="13.5" customHeight="1">
      <c r="A108" s="107"/>
      <c r="B108" s="108"/>
      <c r="C108" s="93" t="s">
        <v>195</v>
      </c>
      <c r="D108" s="94"/>
      <c r="E108" s="52">
        <v>560</v>
      </c>
    </row>
    <row r="109" spans="1:5" ht="13.5" customHeight="1">
      <c r="A109" s="109"/>
      <c r="B109" s="110"/>
      <c r="C109" s="93" t="s">
        <v>190</v>
      </c>
      <c r="D109" s="94"/>
      <c r="E109" s="52">
        <v>0</v>
      </c>
    </row>
    <row r="110" spans="1:5" ht="13.5" customHeight="1">
      <c r="A110" s="151" t="s">
        <v>40</v>
      </c>
      <c r="B110" s="152"/>
      <c r="C110" s="153"/>
      <c r="D110" s="154"/>
      <c r="E110" s="52">
        <f>C83</f>
        <v>1503</v>
      </c>
    </row>
    <row r="111" spans="1:5" ht="13.5" customHeight="1">
      <c r="C111" s="111" t="s">
        <v>29</v>
      </c>
      <c r="D111" s="101"/>
      <c r="E111" s="52">
        <f>(E32+E102)-SUM(E103:E110)</f>
        <v>4692.119999999999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A91:E91"/>
    <mergeCell ref="C87:D87"/>
    <mergeCell ref="C89:D89"/>
    <mergeCell ref="C96:D96"/>
    <mergeCell ref="C106:D106"/>
    <mergeCell ref="C105:D105"/>
    <mergeCell ref="C104:D104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  <mergeCell ref="A36:C36"/>
    <mergeCell ref="A38:C38"/>
    <mergeCell ref="A50:C50"/>
    <mergeCell ref="C31:D31"/>
    <mergeCell ref="C29:D29"/>
    <mergeCell ref="C30:D30"/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A103:B109"/>
    <mergeCell ref="C108:D108"/>
    <mergeCell ref="C97:D97"/>
    <mergeCell ref="A62:C62"/>
    <mergeCell ref="A70:C70"/>
    <mergeCell ref="A65:C65"/>
  </mergeCells>
  <phoneticPr fontId="21" type="noConversion"/>
  <conditionalFormatting sqref="C7">
    <cfRule type="cellIs" dxfId="71" priority="1" operator="lessThan">
      <formula>0</formula>
    </cfRule>
  </conditionalFormatting>
  <conditionalFormatting sqref="C10:C12">
    <cfRule type="cellIs" dxfId="70" priority="2" operator="lessThan">
      <formula>0</formula>
    </cfRule>
  </conditionalFormatting>
  <conditionalFormatting sqref="E89">
    <cfRule type="cellIs" dxfId="69" priority="28" stopIfTrue="1" operator="greaterThanOrEqual">
      <formula>0</formula>
    </cfRule>
    <cfRule type="cellIs" dxfId="68" priority="29" operator="lessThan">
      <formula>0</formula>
    </cfRule>
  </conditionalFormatting>
  <conditionalFormatting sqref="E93">
    <cfRule type="cellIs" dxfId="67" priority="24" stopIfTrue="1" operator="greaterThanOrEqual">
      <formula>0</formula>
    </cfRule>
    <cfRule type="cellIs" dxfId="66" priority="25" operator="lessThan">
      <formula>0</formula>
    </cfRule>
  </conditionalFormatting>
  <conditionalFormatting sqref="E97">
    <cfRule type="cellIs" dxfId="65" priority="26" stopIfTrue="1" operator="greaterThanOrEqual">
      <formula>0</formula>
    </cfRule>
    <cfRule type="cellIs" dxfId="64" priority="27" operator="lessThan">
      <formula>0</formula>
    </cfRule>
  </conditionalFormatting>
  <conditionalFormatting sqref="E102">
    <cfRule type="cellIs" dxfId="63" priority="22" stopIfTrue="1" operator="greaterThanOrEqual">
      <formula>0</formula>
    </cfRule>
    <cfRule type="cellIs" dxfId="62" priority="23" operator="lessThan">
      <formula>0</formula>
    </cfRule>
  </conditionalFormatting>
  <conditionalFormatting sqref="E111">
    <cfRule type="cellIs" dxfId="61" priority="20" stopIfTrue="1" operator="greaterThanOrEqual">
      <formula>0</formula>
    </cfRule>
    <cfRule type="cellIs" dxfId="60" priority="2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workbookViewId="0">
      <selection activeCell="H87" sqref="H8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91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2024 - June 2024'!E111</f>
        <v>4692.119999999999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4692.119999999999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2024'!C12)+SUM(E83,E93,E102)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74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2" t="s">
        <v>3</v>
      </c>
      <c r="D9" s="114"/>
      <c r="E9" s="72" t="s">
        <v>4</v>
      </c>
    </row>
    <row r="10" spans="1:25" ht="13.5" customHeight="1">
      <c r="A10" s="30" t="s">
        <v>78</v>
      </c>
      <c r="B10" s="80" t="s">
        <v>5</v>
      </c>
      <c r="C10" s="143" t="s">
        <v>6</v>
      </c>
      <c r="D10" s="143"/>
      <c r="E10" s="34">
        <v>2405</v>
      </c>
    </row>
    <row r="11" spans="1:25" ht="13.5" customHeight="1">
      <c r="A11" s="33" t="s">
        <v>151</v>
      </c>
      <c r="B11" s="32" t="s">
        <v>25</v>
      </c>
      <c r="C11" s="172" t="s">
        <v>152</v>
      </c>
      <c r="D11" s="173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92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2" t="s">
        <v>3</v>
      </c>
      <c r="D15" s="114"/>
      <c r="E15" s="17" t="s">
        <v>4</v>
      </c>
    </row>
    <row r="16" spans="1:25" ht="13.15" customHeight="1">
      <c r="A16" s="30" t="s">
        <v>93</v>
      </c>
      <c r="B16" s="80" t="s">
        <v>5</v>
      </c>
      <c r="C16" s="172" t="s">
        <v>6</v>
      </c>
      <c r="D16" s="173"/>
      <c r="E16" s="82">
        <v>2405</v>
      </c>
    </row>
    <row r="17" spans="1:25" ht="13.15" customHeight="1">
      <c r="A17" s="33" t="s">
        <v>153</v>
      </c>
      <c r="B17" s="81" t="s">
        <v>25</v>
      </c>
      <c r="C17" s="172" t="s">
        <v>152</v>
      </c>
      <c r="D17" s="173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94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95</v>
      </c>
      <c r="B22" s="32" t="s">
        <v>25</v>
      </c>
      <c r="C22" s="143" t="s">
        <v>152</v>
      </c>
      <c r="D22" s="144"/>
      <c r="E22" s="66">
        <v>31350</v>
      </c>
    </row>
    <row r="23" spans="1:25" ht="13.15" customHeight="1">
      <c r="A23" s="30" t="s">
        <v>95</v>
      </c>
      <c r="B23" s="32" t="s">
        <v>5</v>
      </c>
      <c r="C23" s="172" t="s">
        <v>6</v>
      </c>
      <c r="D23" s="173"/>
      <c r="E23" s="66">
        <v>2405</v>
      </c>
    </row>
    <row r="24" spans="1:25" ht="13.15" customHeight="1">
      <c r="A24" s="33"/>
      <c r="B24" s="32" t="s">
        <v>113</v>
      </c>
      <c r="C24" s="172"/>
      <c r="D24" s="173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71" t="s">
        <v>96</v>
      </c>
      <c r="B30" s="128"/>
      <c r="C30" s="101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95" t="s">
        <v>8</v>
      </c>
      <c r="B32" s="128"/>
      <c r="C32" s="101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22" t="s">
        <v>155</v>
      </c>
      <c r="B37" s="123"/>
      <c r="C37" s="124"/>
    </row>
    <row r="38" spans="1:3" ht="13.5" customHeight="1">
      <c r="A38" s="125"/>
      <c r="B38" s="119"/>
      <c r="C38" s="126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156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95" t="s">
        <v>17</v>
      </c>
      <c r="B45" s="128"/>
      <c r="C45" s="101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5" t="s">
        <v>50</v>
      </c>
      <c r="B49" s="96"/>
      <c r="C49" s="97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95" t="s">
        <v>22</v>
      </c>
      <c r="B54" s="96"/>
      <c r="C54" s="97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12" t="s">
        <v>54</v>
      </c>
      <c r="B57" s="113"/>
      <c r="C57" s="114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18" t="s">
        <v>35</v>
      </c>
      <c r="B60" s="119"/>
      <c r="C60" s="120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15" t="s">
        <v>31</v>
      </c>
      <c r="B65" s="116"/>
      <c r="C65" s="117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181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15" t="s">
        <v>44</v>
      </c>
      <c r="B72" s="148"/>
      <c r="C72" s="117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183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00" t="s">
        <v>97</v>
      </c>
      <c r="B81" s="128"/>
      <c r="C81" s="128"/>
      <c r="D81" s="128"/>
      <c r="E81" s="101"/>
    </row>
    <row r="82" spans="1:5" ht="13.5" customHeight="1">
      <c r="A82" s="156" t="s">
        <v>38</v>
      </c>
      <c r="B82" s="114"/>
      <c r="C82" s="156" t="s">
        <v>37</v>
      </c>
      <c r="D82" s="114"/>
      <c r="E82" s="43" t="s">
        <v>4</v>
      </c>
    </row>
    <row r="83" spans="1:5" ht="13.5" customHeight="1">
      <c r="A83" s="105" t="s">
        <v>80</v>
      </c>
      <c r="B83" s="106"/>
      <c r="C83" s="163" t="s">
        <v>180</v>
      </c>
      <c r="D83" s="164"/>
      <c r="E83" s="52">
        <v>12939</v>
      </c>
    </row>
    <row r="84" spans="1:5" ht="13.5" customHeight="1">
      <c r="A84" s="107"/>
      <c r="B84" s="108"/>
      <c r="C84" s="163" t="s">
        <v>194</v>
      </c>
      <c r="D84" s="163"/>
      <c r="E84" s="52">
        <v>11488</v>
      </c>
    </row>
    <row r="85" spans="1:5" ht="13.5" customHeight="1">
      <c r="A85" s="109"/>
      <c r="B85" s="110"/>
      <c r="C85" s="165" t="s">
        <v>197</v>
      </c>
      <c r="D85" s="166"/>
      <c r="E85" s="52">
        <v>547</v>
      </c>
    </row>
    <row r="86" spans="1:5" ht="13.5" customHeight="1">
      <c r="A86" s="109" t="s">
        <v>40</v>
      </c>
      <c r="B86" s="110"/>
      <c r="C86" s="102"/>
      <c r="D86" s="103"/>
      <c r="E86" s="44">
        <f>C78</f>
        <v>5689</v>
      </c>
    </row>
    <row r="87" spans="1:5" ht="13.5" customHeight="1">
      <c r="C87" s="161" t="s">
        <v>41</v>
      </c>
      <c r="D87" s="128"/>
      <c r="E87" s="37">
        <f>(C4+E12)-SUM(E83:E86)</f>
        <v>7784.1199999999953</v>
      </c>
    </row>
    <row r="88" spans="1:5" ht="13.5" customHeight="1"/>
    <row r="89" spans="1:5" ht="13.5" customHeight="1">
      <c r="A89" s="100" t="s">
        <v>98</v>
      </c>
      <c r="B89" s="128"/>
      <c r="C89" s="128"/>
      <c r="D89" s="128"/>
      <c r="E89" s="101"/>
    </row>
    <row r="90" spans="1:5" ht="13.5" customHeight="1">
      <c r="A90" s="100" t="s">
        <v>38</v>
      </c>
      <c r="B90" s="101"/>
      <c r="C90" s="100" t="s">
        <v>37</v>
      </c>
      <c r="D90" s="101"/>
      <c r="E90" s="23" t="s">
        <v>4</v>
      </c>
    </row>
    <row r="91" spans="1:5" ht="13.5" customHeight="1">
      <c r="A91" s="145" t="s">
        <v>79</v>
      </c>
      <c r="B91" s="146"/>
      <c r="C91" s="176"/>
      <c r="D91" s="177"/>
      <c r="E91" s="90">
        <f>E87</f>
        <v>7784.1199999999953</v>
      </c>
    </row>
    <row r="92" spans="1:5" ht="13.5" customHeight="1">
      <c r="A92" s="175" t="s">
        <v>80</v>
      </c>
      <c r="B92" s="175"/>
      <c r="C92" s="164" t="s">
        <v>154</v>
      </c>
      <c r="D92" s="164"/>
      <c r="E92" s="91">
        <v>187</v>
      </c>
    </row>
    <row r="93" spans="1:5" ht="13.5" customHeight="1">
      <c r="A93" s="175"/>
      <c r="B93" s="175"/>
      <c r="C93" s="163" t="s">
        <v>169</v>
      </c>
      <c r="D93" s="164"/>
      <c r="E93" s="88">
        <v>25000</v>
      </c>
    </row>
    <row r="94" spans="1:5" ht="13.5" customHeight="1">
      <c r="A94" s="151" t="s">
        <v>40</v>
      </c>
      <c r="B94" s="169"/>
      <c r="C94" s="170"/>
      <c r="D94" s="120"/>
      <c r="E94" s="65">
        <f>C78</f>
        <v>5689</v>
      </c>
    </row>
    <row r="95" spans="1:5" ht="13.5" customHeight="1">
      <c r="C95" s="111" t="s">
        <v>28</v>
      </c>
      <c r="D95" s="101"/>
      <c r="E95" s="37">
        <f>(E18+E91)-SUM(E92:E94)</f>
        <v>10663.119999999995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47" t="s">
        <v>99</v>
      </c>
      <c r="B98" s="140"/>
      <c r="C98" s="140"/>
      <c r="D98" s="140"/>
      <c r="E98" s="120"/>
    </row>
    <row r="99" spans="1:5" ht="13.5" customHeight="1">
      <c r="A99" s="100" t="s">
        <v>38</v>
      </c>
      <c r="B99" s="101"/>
      <c r="C99" s="100" t="s">
        <v>37</v>
      </c>
      <c r="D99" s="101"/>
      <c r="E99" s="23" t="s">
        <v>4</v>
      </c>
    </row>
    <row r="100" spans="1:5" ht="13.5" customHeight="1">
      <c r="A100" s="145" t="s">
        <v>100</v>
      </c>
      <c r="B100" s="146"/>
      <c r="C100" s="104"/>
      <c r="D100" s="101"/>
      <c r="E100" s="37">
        <f>E95</f>
        <v>10663.119999999995</v>
      </c>
    </row>
    <row r="101" spans="1:5" ht="13.5" customHeight="1">
      <c r="A101" s="105" t="s">
        <v>80</v>
      </c>
      <c r="B101" s="106"/>
      <c r="C101" s="167" t="s">
        <v>196</v>
      </c>
      <c r="D101" s="168"/>
      <c r="E101" s="73">
        <v>78</v>
      </c>
    </row>
    <row r="102" spans="1:5" ht="13.5" customHeight="1">
      <c r="A102" s="109"/>
      <c r="B102" s="110"/>
      <c r="C102" s="174" t="s">
        <v>169</v>
      </c>
      <c r="D102" s="166"/>
      <c r="E102" s="52">
        <v>25000</v>
      </c>
    </row>
    <row r="103" spans="1:5" ht="13.5" customHeight="1">
      <c r="A103" s="151" t="s">
        <v>40</v>
      </c>
      <c r="B103" s="169"/>
      <c r="C103" s="170"/>
      <c r="D103" s="119"/>
      <c r="E103" s="76">
        <f>C78</f>
        <v>5689</v>
      </c>
    </row>
    <row r="104" spans="1:5" ht="13.5" customHeight="1">
      <c r="C104" s="111" t="s">
        <v>28</v>
      </c>
      <c r="D104" s="101"/>
      <c r="E104" s="52">
        <f>(E25+E100)-SUM(E101:E103)</f>
        <v>13855.119999999995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6">
    <mergeCell ref="C93:D93"/>
    <mergeCell ref="C102:D102"/>
    <mergeCell ref="A92:B93"/>
    <mergeCell ref="A101:B102"/>
    <mergeCell ref="C84:D84"/>
    <mergeCell ref="C86:D86"/>
    <mergeCell ref="A86:B86"/>
    <mergeCell ref="C92:D92"/>
    <mergeCell ref="C87:D87"/>
    <mergeCell ref="A89:E89"/>
    <mergeCell ref="A90:B90"/>
    <mergeCell ref="C90:D90"/>
    <mergeCell ref="A91:B91"/>
    <mergeCell ref="C91:D91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A83:B85"/>
    <mergeCell ref="C85:D85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7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1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5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0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104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'July 2024 - September 2024'!E104</f>
        <v>13855.119999999995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13855.119999999995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101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30" t="s">
        <v>157</v>
      </c>
      <c r="B10" s="2" t="s">
        <v>25</v>
      </c>
      <c r="C10" s="137" t="s">
        <v>152</v>
      </c>
      <c r="D10" s="138"/>
      <c r="E10" s="18">
        <v>31350</v>
      </c>
    </row>
    <row r="11" spans="1:25" ht="13.15" customHeight="1">
      <c r="A11" s="33" t="s">
        <v>191</v>
      </c>
      <c r="B11" s="32" t="s">
        <v>5</v>
      </c>
      <c r="C11" s="172" t="s">
        <v>6</v>
      </c>
      <c r="D11" s="173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108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1" t="s">
        <v>3</v>
      </c>
      <c r="D15" s="101"/>
      <c r="E15" s="17" t="s">
        <v>4</v>
      </c>
    </row>
    <row r="16" spans="1:25" ht="13.15" customHeight="1">
      <c r="A16" s="25" t="s">
        <v>158</v>
      </c>
      <c r="B16" s="2" t="s">
        <v>25</v>
      </c>
      <c r="C16" s="137" t="s">
        <v>152</v>
      </c>
      <c r="D16" s="101"/>
      <c r="E16" s="19">
        <v>31350</v>
      </c>
    </row>
    <row r="17" spans="1:25" ht="13.15" customHeight="1">
      <c r="A17" s="33" t="s">
        <v>192</v>
      </c>
      <c r="B17" s="32" t="s">
        <v>5</v>
      </c>
      <c r="C17" s="172" t="s">
        <v>6</v>
      </c>
      <c r="D17" s="173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105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159</v>
      </c>
      <c r="B22" s="32" t="s">
        <v>25</v>
      </c>
      <c r="C22" s="143" t="s">
        <v>152</v>
      </c>
      <c r="D22" s="144"/>
      <c r="E22" s="66">
        <v>33250</v>
      </c>
    </row>
    <row r="23" spans="1:25" ht="13.15" customHeight="1">
      <c r="A23" s="33" t="s">
        <v>193</v>
      </c>
      <c r="B23" s="32" t="s">
        <v>5</v>
      </c>
      <c r="C23" s="172" t="s">
        <v>6</v>
      </c>
      <c r="D23" s="173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71" t="s">
        <v>106</v>
      </c>
      <c r="B29" s="128"/>
      <c r="C29" s="101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95" t="s">
        <v>8</v>
      </c>
      <c r="B31" s="128"/>
      <c r="C31" s="101"/>
    </row>
    <row r="32" spans="1:25" ht="13.5" customHeight="1">
      <c r="A32" s="25" t="s">
        <v>187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22" t="s">
        <v>11</v>
      </c>
      <c r="B36" s="123"/>
      <c r="C36" s="124"/>
    </row>
    <row r="37" spans="1:3" ht="13.5" customHeight="1">
      <c r="A37" s="125"/>
      <c r="B37" s="119"/>
      <c r="C37" s="126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156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95" t="s">
        <v>17</v>
      </c>
      <c r="B44" s="128"/>
      <c r="C44" s="101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95" t="s">
        <v>50</v>
      </c>
      <c r="B48" s="96"/>
      <c r="C48" s="97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95" t="s">
        <v>22</v>
      </c>
      <c r="B53" s="96"/>
      <c r="C53" s="97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12" t="s">
        <v>54</v>
      </c>
      <c r="B56" s="113"/>
      <c r="C56" s="114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18" t="s">
        <v>35</v>
      </c>
      <c r="B59" s="119"/>
      <c r="C59" s="120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15" t="s">
        <v>31</v>
      </c>
      <c r="B64" s="116"/>
      <c r="C64" s="117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181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15" t="s">
        <v>44</v>
      </c>
      <c r="B71" s="148"/>
      <c r="C71" s="117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00" t="s">
        <v>102</v>
      </c>
      <c r="B80" s="128"/>
      <c r="C80" s="128"/>
      <c r="D80" s="128"/>
      <c r="E80" s="101"/>
    </row>
    <row r="81" spans="1:5" ht="13.5" customHeight="1">
      <c r="A81" s="156" t="s">
        <v>38</v>
      </c>
      <c r="B81" s="114"/>
      <c r="C81" s="156" t="s">
        <v>37</v>
      </c>
      <c r="D81" s="114"/>
      <c r="E81" s="43" t="s">
        <v>4</v>
      </c>
    </row>
    <row r="82" spans="1:5" ht="13.5" customHeight="1">
      <c r="A82" s="175" t="s">
        <v>80</v>
      </c>
      <c r="B82" s="175"/>
      <c r="C82" s="163" t="s">
        <v>170</v>
      </c>
      <c r="D82" s="164"/>
      <c r="E82" s="52">
        <v>25000</v>
      </c>
    </row>
    <row r="83" spans="1:5" ht="13.5" customHeight="1">
      <c r="A83" s="109" t="s">
        <v>40</v>
      </c>
      <c r="B83" s="110"/>
      <c r="C83" s="102"/>
      <c r="D83" s="103"/>
      <c r="E83" s="44">
        <f>C77</f>
        <v>5704.7</v>
      </c>
    </row>
    <row r="84" spans="1:5" ht="13.5" customHeight="1">
      <c r="C84" s="161" t="s">
        <v>41</v>
      </c>
      <c r="D84" s="128"/>
      <c r="E84" s="37">
        <f>(C4+E12)-SUM(E82:E83)</f>
        <v>16905.419999999995</v>
      </c>
    </row>
    <row r="85" spans="1:5" ht="13.5" customHeight="1"/>
    <row r="86" spans="1:5" ht="13.5" customHeight="1">
      <c r="A86" s="100" t="s">
        <v>109</v>
      </c>
      <c r="B86" s="128"/>
      <c r="C86" s="128"/>
      <c r="D86" s="128"/>
      <c r="E86" s="101"/>
    </row>
    <row r="87" spans="1:5" ht="13.5" customHeight="1">
      <c r="A87" s="100" t="s">
        <v>38</v>
      </c>
      <c r="B87" s="101"/>
      <c r="C87" s="100" t="s">
        <v>37</v>
      </c>
      <c r="D87" s="101"/>
      <c r="E87" s="23" t="s">
        <v>4</v>
      </c>
    </row>
    <row r="88" spans="1:5" ht="13.5" customHeight="1">
      <c r="A88" s="149" t="s">
        <v>103</v>
      </c>
      <c r="B88" s="138"/>
      <c r="C88" s="153"/>
      <c r="D88" s="178"/>
      <c r="E88" s="37">
        <f>E84</f>
        <v>16905.419999999995</v>
      </c>
    </row>
    <row r="89" spans="1:5" ht="13.5" customHeight="1">
      <c r="A89" s="149" t="s">
        <v>80</v>
      </c>
      <c r="B89" s="155"/>
      <c r="C89" s="98" t="s">
        <v>170</v>
      </c>
      <c r="D89" s="179"/>
      <c r="E89" s="52">
        <v>25000</v>
      </c>
    </row>
    <row r="90" spans="1:5" ht="13.5" customHeight="1">
      <c r="A90" s="149" t="s">
        <v>40</v>
      </c>
      <c r="B90" s="138"/>
      <c r="C90" s="104"/>
      <c r="D90" s="101"/>
      <c r="E90" s="65">
        <f>C77</f>
        <v>5704.7</v>
      </c>
    </row>
    <row r="91" spans="1:5" ht="13.5" customHeight="1">
      <c r="C91" s="111" t="s">
        <v>28</v>
      </c>
      <c r="D91" s="101"/>
      <c r="E91" s="37">
        <f>(E18+E88)-SUM(E89:E90)</f>
        <v>19955.719999999998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47" t="s">
        <v>107</v>
      </c>
      <c r="B94" s="140"/>
      <c r="C94" s="140"/>
      <c r="D94" s="140"/>
      <c r="E94" s="120"/>
    </row>
    <row r="95" spans="1:5" ht="13.5" customHeight="1">
      <c r="A95" s="100" t="s">
        <v>38</v>
      </c>
      <c r="B95" s="101"/>
      <c r="C95" s="100" t="s">
        <v>37</v>
      </c>
      <c r="D95" s="101"/>
      <c r="E95" s="23" t="s">
        <v>4</v>
      </c>
    </row>
    <row r="96" spans="1:5" ht="13.5" customHeight="1">
      <c r="A96" s="149" t="s">
        <v>110</v>
      </c>
      <c r="B96" s="138"/>
      <c r="C96" s="104"/>
      <c r="D96" s="101"/>
      <c r="E96" s="37">
        <f>E91</f>
        <v>19955.719999999998</v>
      </c>
    </row>
    <row r="97" spans="1:5" ht="13.5" customHeight="1">
      <c r="A97" s="149" t="s">
        <v>80</v>
      </c>
      <c r="B97" s="155"/>
      <c r="C97" s="98" t="s">
        <v>170</v>
      </c>
      <c r="D97" s="99"/>
      <c r="E97" s="52">
        <v>25000</v>
      </c>
    </row>
    <row r="98" spans="1:5" ht="13.5" customHeight="1">
      <c r="A98" s="149" t="s">
        <v>40</v>
      </c>
      <c r="B98" s="138"/>
      <c r="C98" s="104"/>
      <c r="D98" s="101"/>
      <c r="E98" s="65">
        <f>C77</f>
        <v>5704.7</v>
      </c>
    </row>
    <row r="99" spans="1:5" ht="13.5" customHeight="1">
      <c r="C99" s="111" t="s">
        <v>28</v>
      </c>
      <c r="D99" s="101"/>
      <c r="E99" s="52">
        <f>(E24+E96)-SUM(E97:E98)</f>
        <v>24906.02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114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'October 2024 - December 2024'!E99</f>
        <v>24906.02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24906.02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115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160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120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161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116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162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117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118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80" t="s">
        <v>80</v>
      </c>
      <c r="B79" s="160"/>
      <c r="C79" s="181" t="s">
        <v>170</v>
      </c>
      <c r="D79" s="168"/>
      <c r="E79" s="73">
        <v>25000</v>
      </c>
    </row>
    <row r="80" spans="1:8" ht="13.5" customHeight="1">
      <c r="A80" s="109" t="s">
        <v>40</v>
      </c>
      <c r="B80" s="110"/>
      <c r="C80" s="182"/>
      <c r="D80" s="182"/>
      <c r="E80" s="92">
        <f>C74</f>
        <v>5704.7</v>
      </c>
    </row>
    <row r="81" spans="1:5" ht="13.5" customHeight="1">
      <c r="C81" s="183" t="s">
        <v>41</v>
      </c>
      <c r="D81" s="119"/>
      <c r="E81" s="37">
        <f>(C4+E11)-SUM(E79:E80)</f>
        <v>25551.320000000003</v>
      </c>
    </row>
    <row r="82" spans="1:5" ht="13.5" customHeight="1"/>
    <row r="83" spans="1:5" ht="13.5" customHeight="1">
      <c r="A83" s="100" t="s">
        <v>121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132</v>
      </c>
      <c r="B85" s="138"/>
      <c r="C85" s="153"/>
      <c r="D85" s="178"/>
      <c r="E85" s="37">
        <f>E81</f>
        <v>25551.320000000003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26196.620000000006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119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133</v>
      </c>
      <c r="B93" s="138"/>
      <c r="C93" s="104"/>
      <c r="D93" s="101"/>
      <c r="E93" s="37">
        <f>E88</f>
        <v>26196.620000000006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26841.920000000009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124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'January 2025 - March 2025'!E96</f>
        <v>26841.920000000009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26841.920000000009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122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163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128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164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125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165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126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123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80" t="s">
        <v>80</v>
      </c>
      <c r="B79" s="160"/>
      <c r="C79" s="181" t="s">
        <v>170</v>
      </c>
      <c r="D79" s="168"/>
      <c r="E79" s="73">
        <v>25000</v>
      </c>
    </row>
    <row r="80" spans="1:8" ht="13.5" customHeight="1">
      <c r="A80" s="109" t="s">
        <v>40</v>
      </c>
      <c r="B80" s="110"/>
      <c r="C80" s="102"/>
      <c r="D80" s="103"/>
      <c r="E80" s="44">
        <f>C74</f>
        <v>5704.7</v>
      </c>
    </row>
    <row r="81" spans="1:5" ht="13.5" customHeight="1">
      <c r="C81" s="161" t="s">
        <v>41</v>
      </c>
      <c r="D81" s="128"/>
      <c r="E81" s="37">
        <f>(C4+E11)-SUM(E79:E80)</f>
        <v>27487.220000000012</v>
      </c>
    </row>
    <row r="82" spans="1:5" ht="13.5" customHeight="1"/>
    <row r="83" spans="1:5" ht="13.5" customHeight="1">
      <c r="A83" s="100" t="s">
        <v>129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130</v>
      </c>
      <c r="B85" s="138"/>
      <c r="C85" s="153"/>
      <c r="D85" s="178"/>
      <c r="E85" s="37">
        <f>E81</f>
        <v>27487.220000000012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28132.520000000015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127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131</v>
      </c>
      <c r="B93" s="138"/>
      <c r="C93" s="104"/>
      <c r="D93" s="101"/>
      <c r="E93" s="37">
        <f>E88</f>
        <v>28132.520000000015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28777.820000000018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137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2025 - June 2025'!E96</f>
        <v>28777.820000000018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28777.820000000018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134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166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141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167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138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168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139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135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75" t="s">
        <v>80</v>
      </c>
      <c r="B79" s="175"/>
      <c r="C79" s="163" t="s">
        <v>170</v>
      </c>
      <c r="D79" s="164"/>
      <c r="E79" s="52">
        <v>25000</v>
      </c>
    </row>
    <row r="80" spans="1:8" ht="13.5" customHeight="1">
      <c r="A80" s="175" t="s">
        <v>40</v>
      </c>
      <c r="B80" s="175"/>
      <c r="C80" s="182"/>
      <c r="D80" s="182"/>
      <c r="E80" s="76">
        <f>C74</f>
        <v>5704.7</v>
      </c>
    </row>
    <row r="81" spans="1:5" ht="13.5" customHeight="1">
      <c r="A81" s="74"/>
      <c r="B81" s="74"/>
      <c r="C81" s="183" t="s">
        <v>41</v>
      </c>
      <c r="D81" s="119"/>
      <c r="E81" s="75">
        <f>(C4+E11)-SUM(E79:E80)</f>
        <v>29423.120000000021</v>
      </c>
    </row>
    <row r="82" spans="1:5" ht="13.5" customHeight="1"/>
    <row r="83" spans="1:5" ht="13.5" customHeight="1">
      <c r="A83" s="100" t="s">
        <v>142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136</v>
      </c>
      <c r="B85" s="138"/>
      <c r="C85" s="153"/>
      <c r="D85" s="178"/>
      <c r="E85" s="37">
        <f>E81</f>
        <v>29423.120000000021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30068.420000000024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140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143</v>
      </c>
      <c r="B93" s="138"/>
      <c r="C93" s="104"/>
      <c r="D93" s="101"/>
      <c r="E93" s="37">
        <f>E88</f>
        <v>30068.420000000024</v>
      </c>
    </row>
    <row r="94" spans="1:5" ht="13.5" customHeight="1">
      <c r="A94" s="149" t="s">
        <v>80</v>
      </c>
      <c r="B94" s="155"/>
      <c r="C94" s="98" t="s">
        <v>182</v>
      </c>
      <c r="D94" s="99"/>
      <c r="E94" s="52">
        <v>1149.51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54564.210000000028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2024-07-05T15:41:33Z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