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2"/>
    <sheet name="July 2024 - September 2024" sheetId="2" state="visible" r:id="rId3"/>
    <sheet name="October 2024 - December 2024" sheetId="3" state="visible" r:id="rId4"/>
    <sheet name="January 2025 - March 2025" sheetId="4" state="visible" r:id="rId5"/>
    <sheet name="April 2025 - June 2025" sheetId="5" state="visible" r:id="rId6"/>
    <sheet name="July 2025 - September 2025" sheetId="6" state="visible" r:id="rId7"/>
    <sheet name="October 2025 - December 2025" sheetId="7" state="visible" r:id="rId8"/>
    <sheet name="January 2026 - March 2026" sheetId="8" state="visible" r:id="rId9"/>
    <sheet name="April 2026 - June 2026" sheetId="9" state="visible" r:id="rId10"/>
    <sheet name="July 2026 - September 2026" sheetId="10" state="visible" r:id="rId11"/>
    <sheet name="October 2026 - December 2026" sheetId="11" state="visible" r:id="rId12"/>
    <sheet name="January 2027 - March 2027" sheetId="12" state="visible" r:id="rId13"/>
    <sheet name="April 2027 - June 2027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<sst xmlns="http://schemas.openxmlformats.org/spreadsheetml/2006/main" count="2115" uniqueCount="534">
  <si>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</si>
  <si>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</si>
  <si>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</si>
  <si>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</si>
  <si>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</si>
  <si>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</si>
  <si>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</si>
  <si>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</si>
  <si>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</si>
  <si>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</si>
  <si>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</si>
  <si>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</si>
  <si>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</si>
  <si>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</si>
  <si>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</si>
  <si>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</si>
  <si>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</si>
  <si>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</si>
  <si>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</si>
  <si>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 
(play.google.com/redeem)</t>
  </si>
  <si>
    <t xml:space="preserve">Google Play
(play.google.com/redeem)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</si>
  <si>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</si>
  <si>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</si>
  <si>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</si>
  <si>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</si>
  <si>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16th 2025</t>
  </si>
  <si>
    <t xml:space="preserve">Net Debts:</t>
  </si>
  <si>
    <t xml:space="preserve">January 17th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</si>
  <si>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</si>
  <si>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</si>
  <si>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</si>
  <si>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</si>
  <si>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</si>
  <si>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</si>
  <si>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</si>
  <si>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</si>
  <si>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</si>
  <si>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</si>
  <si>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</si>
  <si>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</si>
  <si>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</si>
  <si>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</si>
  <si>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</si>
  <si>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</si>
  <si>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</si>
  <si>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</si>
  <si>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</si>
  <si>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</si>
  <si>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</si>
  <si>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</si>
  <si>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</si>
  <si>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</si>
  <si>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</si>
  <si>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</si>
  <si>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</si>
  <si>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</si>
  <si>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</si>
  <si>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</si>
  <si>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</si>
  <si>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r>
      <rPr>
        <b val="true"/>
        <sz val="12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rFont val="Calibri"/>
        <family val="2"/>
        <charset val="1"/>
      </rPr>
      <t xml:space="preserve">th</t>
    </r>
    <r>
      <rPr>
        <b val="true"/>
        <sz val="12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</si>
  <si>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</si>
  <si>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</si>
  <si>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</si>
  <si>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</si>
  <si>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</si>
  <si>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</si>
  <si>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</si>
  <si>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</si>
  <si>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</si>
  <si>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</si>
  <si>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</si>
  <si>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</si>
  <si>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</si>
  <si>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</si>
  <si>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</si>
  <si>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</si>
  <si>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</si>
  <si>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</si>
  <si>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</si>
  <si>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</si>
  <si>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</si>
  <si>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</si>
  <si>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</si>
  <si>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</si>
  <si>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</si>
  <si>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</si>
  <si>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</si>
  <si>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</si>
  <si>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</si>
  <si>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</si>
  <si>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</si>
  <si>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</si>
  <si>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</si>
  <si>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</si>
  <si>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</si>
  <si>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</si>
  <si>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</si>
  <si>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</si>
  <si>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</si>
  <si>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</si>
  <si>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</si>
  <si>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</si>
  <si>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</si>
  <si>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</si>
  <si>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</si>
  <si>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</si>
  <si>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</si>
  <si>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</si>
  <si>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</si>
  <si>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</si>
  <si>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</si>
  <si>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</si>
  <si>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</si>
  <si>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</si>
  <si>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</si>
  <si>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</si>
  <si>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</si>
  <si>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</si>
  <si>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</si>
  <si>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</si>
  <si>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</si>
  <si>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</si>
  <si>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</si>
  <si>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</si>
  <si>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</si>
  <si>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</si>
  <si>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</si>
  <si>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</si>
  <si>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</si>
  <si>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</si>
  <si>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</si>
  <si>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</si>
  <si>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</si>
  <si>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</si>
  <si>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</si>
  <si>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</si>
  <si>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</si>
  <si>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</si>
  <si>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</si>
  <si>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</si>
  <si>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</si>
  <si>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</si>
  <si>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</si>
  <si>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</si>
  <si>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</si>
  <si>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</si>
  <si>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</si>
  <si>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</si>
  <si>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</si>
  <si>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</si>
  <si>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</si>
  <si>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</si>
  <si>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</si>
  <si>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</si>
  <si>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</si>
  <si>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</si>
  <si>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</si>
  <si>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</si>
  <si>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</si>
  <si>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</si>
  <si>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</si>
  <si>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</si>
  <si>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</si>
  <si>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</si>
  <si>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</si>
  <si>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</si>
  <si>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</si>
  <si>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</si>
  <si>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</si>
  <si>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</si>
  <si>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</si>
  <si>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</si>
  <si>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</si>
  <si>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</si>
  <si>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</si>
  <si>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
     - Expenses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</si>
  <si>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</si>
  <si>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</si>
  <si>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</si>
  <si>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</si>
  <si>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</si>
  <si>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</si>
  <si>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</si>
  <si>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</si>
  <si>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</si>
  <si>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</si>
  <si>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</si>
  <si>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</si>
  <si>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</si>
  <si>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</si>
  <si>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</si>
  <si>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</si>
  <si>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</si>
  <si>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</si>
  <si>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</si>
  <si>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</si>
  <si>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</si>
  <si>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</si>
  <si>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</si>
  <si>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</si>
  <si>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</si>
  <si>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</si>
  <si>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</si>
  <si>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</si>
  <si>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</si>
  <si>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</si>
  <si>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</si>
  <si>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</si>
  <si>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</si>
  <si>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</si>
  <si>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</si>
  <si>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</si>
  <si>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</si>
  <si>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</si>
  <si>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</si>
  <si>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</si>
  <si>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</si>
  <si>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</si>
  <si>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</si>
  <si>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</si>
  <si>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</si>
  <si>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</si>
  <si>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</si>
  <si>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</si>
  <si>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</si>
  <si>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</si>
  <si>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</si>
  <si>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</si>
  <si>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</si>
  <si>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</si>
  <si>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</si>
  <si>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</si>
  <si>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</si>
  <si>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</si>
  <si>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</si>
  <si>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</si>
  <si>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</si>
  <si>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</si>
  <si>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</si>
  <si>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</si>
  <si>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</si>
  <si>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</si>
  <si>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</si>
  <si>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</si>
  <si>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</si>
  <si>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</si>
  <si>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</si>
  <si>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</si>
  <si>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</si>
  <si>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</si>
  <si>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</si>
  <si>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</si>
  <si>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</si>
  <si>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</si>
  <si>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</si>
  <si>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</si>
  <si>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</si>
  <si>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Food And Transport Spend</t>
  </si>
  <si>
    <t xml:space="preserve">Debts Or Credits For the Comming September 20th 2024 to October 17th 2024</t>
  </si>
  <si>
    <t xml:space="preserve">Food And Transport Expense Remaining</t>
  </si>
  <si>
    <t xml:space="preserve">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</si>
  <si>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</si>
  <si>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</si>
  <si>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</si>
  <si>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</si>
  <si>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</si>
  <si>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</si>
  <si>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</si>
  <si>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9.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</si>
  <si>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</si>
  <si>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</si>
  <si>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</si>
  <si>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</si>
  <si>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</si>
  <si>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</si>
  <si>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</si>
  <si>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</si>
  <si>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</si>
  <si>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</si>
  <si>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</si>
  <si>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</si>
  <si>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</si>
  <si>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20th November 2024</t>
  </si>
  <si>
    <r>
      <rPr>
        <b val="true"/>
        <sz val="11"/>
        <color rgb="FF000000"/>
        <rFont val="Calibri"/>
        <family val="0"/>
        <charset val="1"/>
      </rPr>
      <t xml:space="preserve">21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</si>
  <si>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Cigarette</t>
  </si>
  <si>
    <t xml:space="preserve">Deduct 10 packet of Cigarette</t>
  </si>
  <si>
    <r>
      <rPr>
        <b val="true"/>
        <sz val="11"/>
        <color rgb="FF000000"/>
        <rFont val="Calibri"/>
        <family val="0"/>
        <charset val="1"/>
      </rPr>
      <t xml:space="preserve">23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</si>
  <si>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WingOn Travel</t>
  </si>
  <si>
    <t xml:space="preserve">Bangkok Air ticket refund – Money is refund to Mother’s HSBC credit card account.</t>
  </si>
  <si>
    <r>
      <rPr>
        <b val="true"/>
        <sz val="11"/>
        <color rgb="FF000000"/>
        <rFont val="Calibri"/>
        <family val="0"/>
        <charset val="1"/>
      </rPr>
      <t xml:space="preserve">29</t>
    </r>
    <r>
      <rPr>
        <b val="true"/>
        <vertAlign val="superscript"/>
        <sz val="11"/>
        <color rgb="FF000000"/>
        <rFont val="Calibri"/>
        <family val="0"/>
        <charset val="1"/>
      </rPr>
      <t xml:space="preserve">rd</t>
    </r>
    <r>
      <rPr>
        <b val="true"/>
        <sz val="11"/>
        <color rgb="FF000000"/>
        <rFont val="Calibri"/>
        <family val="0"/>
        <charset val="1"/>
      </rPr>
      <t xml:space="preserve"> November 2024</t>
    </r>
  </si>
  <si>
    <t xml:space="preserve">Give $500 without return</t>
  </si>
  <si>
    <t xml:space="preserve">2nd December 2024</t>
  </si>
  <si>
    <t xml:space="preserve">Return Taxi Remaining</t>
  </si>
  <si>
    <t xml:space="preserve">Receive $100 From Mom For return Taxi. Still remain $12.</t>
  </si>
  <si>
    <t xml:space="preserve">Remaining Add In Value For Octopus.</t>
  </si>
  <si>
    <r>
      <rPr>
        <sz val="11"/>
        <color rgb="FF000000"/>
        <rFont val="Calibri"/>
        <family val="2"/>
        <charset val="1"/>
      </rPr>
      <t xml:space="preserve">Octopus Add In value $50 
1.  $9.5 For Water
2.</t>
    </r>
    <r>
      <rPr>
        <b val="true"/>
        <sz val="11"/>
        <color rgb="FFFF0000"/>
        <rFont val="Calibri"/>
        <family val="2"/>
        <charset val="1"/>
      </rPr>
      <t xml:space="preserve"> -$8.6 Negative Deposit</t>
    </r>
    <r>
      <rPr>
        <sz val="11"/>
        <color rgb="FF000000"/>
        <rFont val="Calibri"/>
        <family val="2"/>
        <charset val="1"/>
      </rPr>
      <t xml:space="preserve">.
3. $4 round trip to hospital.
4. U-mart expenses $20.8
5. add in value $50
6. $4 round trip to Kowloon Hospital.
7. $4 round trip to East Kowloon Hospital.</t>
    </r>
  </si>
  <si>
    <t xml:space="preserve">3rd December 2024</t>
  </si>
  <si>
    <t xml:space="preserve">Lawrence give $500 For Mother Hospital Expenses</t>
  </si>
  <si>
    <t xml:space="preserve">Alipay $3 discount plus $2.04 Alipay Points Used</t>
  </si>
  <si>
    <t xml:space="preserve">11th December 2024</t>
  </si>
  <si>
    <t xml:space="preserve">Borrow $1000 From Lawrence</t>
  </si>
  <si>
    <t xml:space="preserve">17th December 2024</t>
  </si>
  <si>
    <t xml:space="preserve">Lawrence give $600 For Mother Hospital Expenses</t>
  </si>
  <si>
    <t xml:space="preserve">December 20th 2024 to January 16th 2025 Revenue / Deferred Debts Or Expenses</t>
  </si>
  <si>
    <t xml:space="preserve">31st December 2024</t>
  </si>
  <si>
    <t xml:space="preserve">Deduct Cigarette</t>
  </si>
  <si>
    <t xml:space="preserve">Deduct 30 packet of Cigarette</t>
  </si>
  <si>
    <t xml:space="preserve">20th December 2024</t>
  </si>
  <si>
    <t xml:space="preserve"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</si>
  <si>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 xml:space="preserve">Food And Transport Expenses</t>
  </si>
  <si>
    <t xml:space="preserve">Deduct $200 From Food And Transport Expenses.</t>
  </si>
  <si>
    <r>
      <rPr>
        <b val="true"/>
        <sz val="11"/>
        <color rgb="FF000000"/>
        <rFont val="Calibri"/>
        <family val="0"/>
        <charset val="1"/>
      </rPr>
      <t xml:space="preserve">25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</si>
  <si>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Christmas</t>
  </si>
  <si>
    <r>
      <rPr>
        <b val="true"/>
        <sz val="11"/>
        <color rgb="FF000000"/>
        <rFont val="Calibri"/>
        <family val="0"/>
        <charset val="1"/>
      </rPr>
      <t xml:space="preserve">27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</si>
  <si>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give $900 For Car License Renewal.</t>
  </si>
  <si>
    <r>
      <rPr>
        <b val="true"/>
        <sz val="11"/>
        <color rgb="FF000000"/>
        <rFont val="Calibri"/>
        <family val="0"/>
        <charset val="1"/>
      </rPr>
      <t xml:space="preserve">28</t>
    </r>
    <r>
      <rPr>
        <b val="true"/>
        <vertAlign val="superscript"/>
        <sz val="11"/>
        <color rgb="FF000000"/>
        <rFont val="Calibri"/>
        <family val="0"/>
        <charset val="1"/>
      </rPr>
      <t xml:space="preserve">th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</si>
  <si>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Mother borrow $50 </t>
  </si>
  <si>
    <t xml:space="preserve">28th December 2024</t>
  </si>
  <si>
    <t xml:space="preserve">Mother give $16.14 coins</t>
  </si>
  <si>
    <r>
      <rPr>
        <b val="true"/>
        <sz val="11"/>
        <color rgb="FF000000"/>
        <rFont val="Calibri"/>
        <family val="0"/>
        <charset val="1"/>
      </rPr>
      <t xml:space="preserve">31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</si>
  <si>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$50 For Octopus Add In Value </t>
  </si>
  <si>
    <r>
      <rPr>
        <b val="true"/>
        <sz val="11"/>
        <color rgb="FF000000"/>
        <rFont val="Calibri"/>
        <family val="0"/>
        <charset val="1"/>
      </rPr>
      <t xml:space="preserve">1</t>
    </r>
    <r>
      <rPr>
        <b val="true"/>
        <vertAlign val="superscript"/>
        <sz val="11"/>
        <color rgb="FF000000"/>
        <rFont val="Calibri"/>
        <family val="0"/>
        <charset val="1"/>
      </rPr>
      <t xml:space="preserve">st</t>
    </r>
    <r>
      <rPr>
        <b val="true"/>
        <sz val="11"/>
        <color rgb="FF000000"/>
        <rFont val="Calibri"/>
        <family val="0"/>
        <charset val="1"/>
      </rPr>
      <t xml:space="preserve"> December 2024</t>
    </r>
  </si>
  <si>
    <t xml:space="preserve">Lawrence give $100 For the help of Carrying luggages to the bus station.</t>
  </si>
  <si>
    <t xml:space="preserve">Balance Assets </t>
  </si>
  <si>
    <t xml:space="preserve">Balance The Total Assets 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</si>
  <si>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</si>
  <si>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</si>
  <si>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</si>
  <si>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</si>
  <si>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</si>
  <si>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</si>
  <si>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r>
      <rPr>
        <sz val="11"/>
        <color rgb="FF000000"/>
        <rFont val="Calibri"/>
        <family val="2"/>
        <charset val="1"/>
      </rPr>
      <t xml:space="preserve">1. Additional Expense 
 - Add In Value $50 For Octopus
</t>
    </r>
    <r>
      <rPr>
        <sz val="11"/>
        <color rgb="FF000000"/>
        <rFont val="Calibri"/>
        <family val="0"/>
        <charset val="1"/>
      </rPr>
      <t xml:space="preserve"> - Add In Value $150 For Google Play
</t>
    </r>
    <r>
      <rPr>
        <sz val="11"/>
        <color rgb="FF000000"/>
        <rFont val="Calibri"/>
        <family val="2"/>
        <charset val="1"/>
      </rPr>
      <t xml:space="preserve"> - Excess Expenses $451.7
</t>
    </r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</si>
  <si>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</si>
  <si>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</si>
  <si>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</si>
  <si>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</si>
  <si>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</si>
  <si>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</si>
  <si>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$0 to Mom </t>
  </si>
  <si>
    <t xml:space="preserve">2. Payback $300 to Lawrence</t>
  </si>
  <si>
    <r>
      <rPr>
        <sz val="11"/>
        <color rgb="FF000000"/>
        <rFont val="Calibri"/>
        <family val="2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 val="true"/>
        <sz val="11"/>
        <color rgb="FFFF0000"/>
        <rFont val="Calibri"/>
        <family val="2"/>
        <charset val="1"/>
      </rPr>
      <t xml:space="preserve">$78.4
</t>
    </r>
    <r>
      <rPr>
        <sz val="11"/>
        <color rgb="FF000000"/>
        <rFont val="Calibri"/>
        <family val="2"/>
        <charset val="1"/>
      </rPr>
      <t xml:space="preserve"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</si>
  <si>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 xml:space="preserve">4. Additional expense for Mom $200</t>
  </si>
  <si>
    <t xml:space="preserve">5. Balance with the Total Asset</t>
  </si>
  <si>
    <t xml:space="preserve">Debts Or Credits For the Comming December 20th 2024 to January 16th 2025</t>
  </si>
  <si>
    <t xml:space="preserve">Balance Brought Forward From November 2024</t>
  </si>
  <si>
    <t xml:space="preserve">2.. Still owe Lawrence $351 after Mom QE Hospital Expenses.</t>
  </si>
  <si>
    <t xml:space="preserve">4. Payback Remaining Expenses From Mother Kowloon Hospital to Lawrence</t>
  </si>
  <si>
    <r>
      <rPr>
        <sz val="11"/>
        <color rgb="FF000000"/>
        <rFont val="Calibri"/>
        <family val="2"/>
        <charset val="1"/>
      </rPr>
      <t xml:space="preserve">5. Additional Expense
  - China Mobile Broadband Fee $78
  - $2 Handling Fees For Add In Value For Octopus.
  - 27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December 2024 $900 Car License Renewal 
    (a gift from Mom)
  - Birdie Sim Card 3 months Fees ($50 per month)- $150
  - Additional Birdie Sim Card - $50
  - $2.5 Handling Fees For Add In Value For Octopus.</t>
    </r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</si>
  <si>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</t>
  </si>
  <si>
    <t xml:space="preserve">Alan Tang's Income Expense For the Forecast Year 2025 January - 2025 March</t>
  </si>
  <si>
    <t xml:space="preserve">January 17th to February 19th 2025 Revenue / Deferred Debts Or Expenses</t>
  </si>
  <si>
    <t xml:space="preserve">20th January 2025</t>
  </si>
  <si>
    <t xml:space="preserve">31th January 2025</t>
  </si>
  <si>
    <t xml:space="preserve">Birdie Monthly Fees</t>
  </si>
  <si>
    <t xml:space="preserve">Birdie Monthly Fees – Paid in Advance</t>
  </si>
  <si>
    <t xml:space="preserve">February 20th to March 19th 2025 Revenue / Deferred Debts Or Expenses</t>
  </si>
  <si>
    <t xml:space="preserve">20th February 2025</t>
  </si>
  <si>
    <t xml:space="preserve">29th February 2025</t>
  </si>
  <si>
    <t xml:space="preserve">Cigrette Egg</t>
  </si>
  <si>
    <t xml:space="preserve">Brought in Advance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</si>
  <si>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</si>
  <si>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</si>
  <si>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</si>
  <si>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</si>
  <si>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Birdie Sim Card</t>
  </si>
  <si>
    <t xml:space="preserve">600 Mb Data Plus 1000 minutes Voice</t>
  </si>
  <si>
    <t xml:space="preserve">$52 for Hair Cut (One month per cut)</t>
  </si>
  <si>
    <t xml:space="preserve">Cigarette Egg</t>
  </si>
  <si>
    <t xml:space="preserve">3 Packets – Buy 5 give 1</t>
  </si>
  <si>
    <t xml:space="preserve">Debts Or Credits For the Comming January 17th 2025 to February 19th 2025</t>
  </si>
  <si>
    <t xml:space="preserve">1. Payback $300 to Mom</t>
  </si>
  <si>
    <t xml:space="preserve">2. Additional Expense
    - Cigarette Egg - $650</t>
  </si>
  <si>
    <t xml:space="preserve">4.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</si>
  <si>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Coming February 20th 2025 to March 19th 2025</t>
  </si>
  <si>
    <t xml:space="preserve">Balance Brought Forward From January 2025</t>
  </si>
  <si>
    <t xml:space="preserve">1. Additional Expense</t>
  </si>
  <si>
    <t xml:space="preserve">2. Payback $1200 to Mom</t>
  </si>
  <si>
    <t xml:space="preserve">3. Food And Transport Expenses
- Sau Tao Beijing Noodle 375GM (6 packets) ~ $33
- Instant Noodle 1 box ~ $99
- Red Onion 4 pieces ~ $11
- Potatoes For Curry Chicken ~ $16
- Rice 5kg ~ $55
- Chicken Chops for Curry Chicken 6 Pieces ~ $55.8
- Curry 3 Bottles ~ $50.7
- Coconut Milk 396gram  ~ $21.5
- Chicken Powder ~ $17
- Vegetable 3kg  ~ $36</t>
  </si>
  <si>
    <t xml:space="preserve">Debts Or Credits For the Comming March 20th 2025 to April 17th 2025</t>
  </si>
  <si>
    <t xml:space="preserve">Balance Brought Forward From February 2025</t>
  </si>
  <si>
    <t xml:space="preserve">1. Payback $1200 to Mom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</si>
  <si>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</si>
  <si>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</si>
  <si>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</si>
  <si>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</si>
  <si>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</si>
  <si>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</si>
  <si>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</si>
  <si>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</si>
  <si>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</si>
  <si>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</si>
  <si>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</si>
  <si>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</si>
  <si>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2. Additional Expense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</si>
  <si>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</si>
  <si>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</si>
  <si>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</si>
  <si>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</si>
  <si>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2. Additional Expense
 - Microsoft Surface Laptop $5988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</si>
  <si>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</si>
  <si>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</si>
  <si>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</si>
  <si>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</si>
  <si>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</si>
  <si>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</si>
  <si>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</si>
  <si>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</si>
  <si>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</si>
  <si>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</si>
  <si>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</si>
  <si>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</si>
  <si>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   - Cigarette Egg - $650</t>
  </si>
  <si>
    <t xml:space="preserve">2. Payback $1100 to Mom</t>
  </si>
  <si>
    <t xml:space="preserve">3. Food And Transport Expenses</t>
  </si>
  <si>
    <t xml:space="preserve">Debts Or Credits For the Coming August 20th 2025 to September 19th 2025</t>
  </si>
  <si>
    <t xml:space="preserve">Balance Brought Forward From July 2025</t>
  </si>
  <si>
    <t xml:space="preserve">2. Payback $583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</si>
  <si>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</si>
  <si>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</si>
  <si>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2. Payback $0 to Mom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</si>
  <si>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</si>
  <si>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</si>
  <si>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</si>
  <si>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</si>
  <si>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</si>
  <si>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</si>
  <si>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</si>
  <si>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</si>
  <si>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</si>
  <si>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</si>
  <si>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</si>
  <si>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</si>
  <si>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 .Payback $0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</si>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</sst>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perscript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vertAlign val="superscript"/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0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8" fillId="6" borderId="0" applyFont="true" applyBorder="true" applyAlignment="true" applyProtection="false">
      <alignment horizontal="center" vertical="center" textRotation="0" wrapText="false" indent="0" shrinkToFit="false"/>
    </xf>
    <xf numFmtId="166" fontId="9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0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7" borderId="0" applyFont="true" applyBorder="true" applyAlignment="true" applyProtection="false">
      <alignment horizontal="center" vertical="center" textRotation="0" wrapText="false" indent="0" shrinkToFit="false"/>
    </xf>
    <xf numFmtId="166" fontId="11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9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4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0" fillId="7" borderId="2" xfId="31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2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8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8" fillId="8" borderId="5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4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5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7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2" borderId="4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fals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6" fontId="8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33" applyFont="true" applyBorder="true" applyAlignment="fals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2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12" fillId="0" borderId="2" xfId="29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8" xfId="26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12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3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2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11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0" borderId="9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130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4" activeCellId="0" sqref="G14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43"/>
    <col collapsed="false" customWidth="true" hidden="false" outlineLevel="0" max="3" min="3" style="0" width="32.86"/>
    <col collapsed="false" customWidth="true" hidden="false" outlineLevel="0" max="4" min="4" style="0" width="14.85"/>
    <col collapsed="false" customWidth="true" hidden="false" outlineLevel="0" max="5" min="5" style="0" width="34.71"/>
    <col collapsed="false" customWidth="true" hidden="false" outlineLevel="0" max="6" min="6" style="0" width="25.57"/>
    <col collapsed="false" customWidth="true" hidden="false" outlineLevel="0" max="7" min="7" style="0" width="5.7"/>
    <col collapsed="false" customWidth="true" hidden="false" outlineLevel="0" max="8" min="8" style="0" width="45.85"/>
    <col collapsed="false" customWidth="true" hidden="false" outlineLevel="0" max="9" min="9" style="0" width="28.86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customFormat="false" ht="21" hidden="false" customHeight="true" outlineLevel="0" collapsed="false">
      <c r="A2" s="2" t="s">
        <v>2</v>
      </c>
      <c r="B2" s="2"/>
      <c r="C2" s="2"/>
      <c r="D2" s="3" t="s">
        <v>3</v>
      </c>
      <c r="E2" s="3"/>
      <c r="F2" s="3"/>
      <c r="H2" s="4" t="s">
        <v>4</v>
      </c>
      <c r="I2" s="4" t="s">
        <v>5</v>
      </c>
    </row>
    <row r="3" customFormat="false" ht="21" hidden="false" customHeight="true" outlineLevel="0" collapsed="false">
      <c r="A3" s="5" t="s">
        <v>6</v>
      </c>
      <c r="B3" s="5" t="s">
        <v>7</v>
      </c>
      <c r="C3" s="6" t="n">
        <v>0</v>
      </c>
      <c r="D3" s="5" t="s">
        <v>6</v>
      </c>
      <c r="E3" s="5" t="s">
        <v>7</v>
      </c>
      <c r="F3" s="6" t="n">
        <v>0</v>
      </c>
      <c r="H3" s="7" t="s">
        <v>8</v>
      </c>
      <c r="I3" s="6" t="n">
        <v>0</v>
      </c>
    </row>
    <row r="4" customFormat="false" ht="21" hidden="false" customHeight="true" outlineLevel="0" collapsed="false">
      <c r="A4" s="5"/>
      <c r="B4" s="5" t="s">
        <v>9</v>
      </c>
      <c r="C4" s="6" t="n">
        <v>100</v>
      </c>
      <c r="D4" s="5"/>
      <c r="E4" s="5" t="s">
        <v>9</v>
      </c>
      <c r="F4" s="6" t="n">
        <v>0</v>
      </c>
      <c r="H4" s="7" t="s">
        <v>10</v>
      </c>
      <c r="I4" s="6" t="n">
        <f aca="false">E107</f>
        <v>-416.68</v>
      </c>
    </row>
    <row r="5" customFormat="false" ht="21" hidden="false" customHeight="true" outlineLevel="0" collapsed="false">
      <c r="A5" s="5"/>
      <c r="B5" s="5" t="s">
        <v>11</v>
      </c>
      <c r="C5" s="6" t="n">
        <v>0</v>
      </c>
      <c r="D5" s="5"/>
      <c r="E5" s="5" t="s">
        <v>11</v>
      </c>
      <c r="F5" s="6" t="n">
        <v>20.2</v>
      </c>
      <c r="H5" s="7" t="s">
        <v>12</v>
      </c>
      <c r="I5" s="6" t="n">
        <f aca="false">E127</f>
        <v>3260.12</v>
      </c>
    </row>
    <row r="6" customFormat="false" ht="21" hidden="false" customHeight="true" outlineLevel="0" collapsed="false">
      <c r="A6" s="5"/>
      <c r="B6" s="5" t="s">
        <v>13</v>
      </c>
      <c r="C6" s="6" t="n">
        <v>0</v>
      </c>
      <c r="D6" s="5"/>
      <c r="E6" s="5" t="s">
        <v>13</v>
      </c>
      <c r="F6" s="6" t="n">
        <v>0</v>
      </c>
      <c r="H6" s="7" t="s">
        <v>14</v>
      </c>
      <c r="I6" s="6" t="n">
        <f aca="false">'July 2024 - September 2024'!E113</f>
        <v>699.839999999999</v>
      </c>
    </row>
    <row r="7" customFormat="false" ht="21" hidden="false" customHeight="true" outlineLevel="0" collapsed="false">
      <c r="A7" s="5"/>
      <c r="B7" s="5" t="s">
        <v>15</v>
      </c>
      <c r="C7" s="6" t="n">
        <v>3.04</v>
      </c>
      <c r="D7" s="5"/>
      <c r="E7" s="5" t="s">
        <v>15</v>
      </c>
      <c r="F7" s="6" t="n">
        <v>3.04</v>
      </c>
      <c r="H7" s="7" t="s">
        <v>16</v>
      </c>
      <c r="I7" s="6" t="n">
        <f aca="false">'July 2024 - September 2024'!E126</f>
        <v>625.069999999999</v>
      </c>
    </row>
    <row r="8" customFormat="false" ht="21" hidden="false" customHeight="true" outlineLevel="0" collapsed="false">
      <c r="A8" s="5"/>
      <c r="B8" s="5" t="s">
        <v>17</v>
      </c>
      <c r="C8" s="6" t="n">
        <v>0</v>
      </c>
      <c r="D8" s="5"/>
      <c r="E8" s="5" t="s">
        <v>17</v>
      </c>
      <c r="F8" s="6" t="n">
        <v>0</v>
      </c>
      <c r="H8" s="7" t="s">
        <v>18</v>
      </c>
      <c r="I8" s="6" t="n">
        <f aca="false">'July 2024 - September 2024'!E141</f>
        <v>502.71</v>
      </c>
    </row>
    <row r="9" customFormat="false" ht="49.5" hidden="false" customHeight="true" outlineLevel="0" collapsed="false">
      <c r="A9" s="5"/>
      <c r="B9" s="5" t="s">
        <v>19</v>
      </c>
      <c r="C9" s="6" t="n">
        <v>192</v>
      </c>
      <c r="D9" s="5"/>
      <c r="E9" s="5" t="s">
        <v>20</v>
      </c>
      <c r="F9" s="6" t="n">
        <v>192</v>
      </c>
      <c r="H9" s="7" t="s">
        <v>21</v>
      </c>
      <c r="I9" s="6" t="n">
        <f aca="false">'October 2024 - December 2024'!E117</f>
        <v>125.16</v>
      </c>
    </row>
    <row r="10" customFormat="false" ht="21" hidden="false" customHeight="true" outlineLevel="0" collapsed="false">
      <c r="A10" s="5"/>
      <c r="B10" s="5" t="s">
        <v>22</v>
      </c>
      <c r="C10" s="6" t="n">
        <v>25.1</v>
      </c>
      <c r="D10" s="5"/>
      <c r="E10" s="5" t="s">
        <v>22</v>
      </c>
      <c r="F10" s="6" t="n">
        <v>1.4</v>
      </c>
      <c r="H10" s="7" t="s">
        <v>23</v>
      </c>
      <c r="I10" s="6" t="n">
        <f aca="false">'October 2024 - December 2024'!E128</f>
        <v>229.400000000001</v>
      </c>
    </row>
    <row r="11" customFormat="false" ht="21" hidden="false" customHeight="true" outlineLevel="0" collapsed="false">
      <c r="A11" s="5"/>
      <c r="B11" s="8" t="s">
        <v>24</v>
      </c>
      <c r="C11" s="6" t="n">
        <f aca="false">SUM(C3:C10)</f>
        <v>320.14</v>
      </c>
      <c r="D11" s="5"/>
      <c r="E11" s="8" t="s">
        <v>24</v>
      </c>
      <c r="F11" s="6" t="n">
        <f aca="false">SUM(F3:F10)</f>
        <v>216.64</v>
      </c>
      <c r="H11" s="7" t="s">
        <v>25</v>
      </c>
      <c r="I11" s="6" t="n">
        <f aca="false">'October 2024 - December 2024'!E141</f>
        <v>320.140000000001</v>
      </c>
    </row>
    <row r="12" customFormat="false" ht="21" hidden="false" customHeight="true" outlineLevel="0" collapsed="false">
      <c r="A12" s="5"/>
      <c r="B12" s="8" t="s">
        <v>26</v>
      </c>
      <c r="C12" s="6" t="n">
        <f aca="false">C88</f>
        <v>-22133</v>
      </c>
      <c r="D12" s="6"/>
      <c r="E12" s="6"/>
      <c r="F12" s="6"/>
      <c r="H12" s="7" t="s">
        <v>27</v>
      </c>
      <c r="I12" s="6" t="n">
        <f aca="false">'January 2025 - March 2025'!E94</f>
        <v>533.140000000001</v>
      </c>
    </row>
    <row r="13" customFormat="false" ht="21" hidden="false" customHeight="true" outlineLevel="0" collapsed="false">
      <c r="H13" s="7" t="s">
        <v>28</v>
      </c>
      <c r="I13" s="6" t="n">
        <f aca="false">'January 2025 - March 2025'!E103</f>
        <v>1321.14</v>
      </c>
    </row>
    <row r="14" customFormat="false" ht="21" hidden="false" customHeight="true" outlineLevel="0" collapsed="false">
      <c r="A14" s="9" t="s">
        <v>29</v>
      </c>
      <c r="B14" s="9"/>
      <c r="C14" s="9"/>
      <c r="D14" s="9"/>
      <c r="E14" s="9"/>
      <c r="H14" s="7" t="s">
        <v>30</v>
      </c>
      <c r="I14" s="6" t="n">
        <f aca="false">'January 2025 - March 2025'!E113</f>
        <v>1084.14</v>
      </c>
    </row>
    <row r="15" customFormat="false" ht="21" hidden="false" customHeight="true" outlineLevel="0" collapsed="false">
      <c r="A15" s="10" t="s">
        <v>4</v>
      </c>
      <c r="B15" s="10" t="s">
        <v>31</v>
      </c>
      <c r="C15" s="11" t="s">
        <v>32</v>
      </c>
      <c r="D15" s="11"/>
      <c r="E15" s="11" t="s">
        <v>33</v>
      </c>
      <c r="H15" s="7" t="s">
        <v>34</v>
      </c>
      <c r="I15" s="6" t="n">
        <f aca="false">'April 2025 - June 2025'!E92</f>
        <v>1822.14</v>
      </c>
    </row>
    <row r="16" customFormat="false" ht="21" hidden="false" customHeight="true" outlineLevel="0" collapsed="false">
      <c r="A16" s="12" t="s">
        <v>35</v>
      </c>
      <c r="B16" s="13" t="s">
        <v>36</v>
      </c>
      <c r="C16" s="14" t="s">
        <v>37</v>
      </c>
      <c r="D16" s="14"/>
      <c r="E16" s="6" t="n">
        <v>2405</v>
      </c>
      <c r="H16" s="7" t="s">
        <v>38</v>
      </c>
      <c r="I16" s="6" t="n">
        <f aca="false">'April 2025 - June 2025'!E101</f>
        <v>1585.14</v>
      </c>
    </row>
    <row r="17" customFormat="false" ht="21" hidden="false" customHeight="true" outlineLevel="0" collapsed="false">
      <c r="A17" s="15"/>
      <c r="B17" s="15"/>
      <c r="C17" s="15"/>
      <c r="D17" s="8" t="s">
        <v>39</v>
      </c>
      <c r="E17" s="6" t="n">
        <f aca="false">SUM(E16)</f>
        <v>2405</v>
      </c>
      <c r="H17" s="7" t="s">
        <v>40</v>
      </c>
      <c r="I17" s="6" t="n">
        <f aca="false">'April 2025 - June 2025'!E111</f>
        <v>2323.14</v>
      </c>
    </row>
    <row r="18" customFormat="false" ht="21" hidden="false" customHeight="true" outlineLevel="0" collapsed="false">
      <c r="A18" s="16"/>
      <c r="B18" s="16"/>
      <c r="H18" s="17" t="s">
        <v>41</v>
      </c>
      <c r="I18" s="6" t="n">
        <f aca="false">'July 2025 - September 2025'!E91</f>
        <v>2581.14</v>
      </c>
    </row>
    <row r="19" customFormat="false" ht="21" hidden="false" customHeight="true" outlineLevel="0" collapsed="false">
      <c r="A19" s="18" t="s">
        <v>42</v>
      </c>
      <c r="B19" s="18"/>
      <c r="C19" s="18"/>
      <c r="D19" s="18"/>
      <c r="E19" s="18"/>
      <c r="H19" s="19" t="s">
        <v>43</v>
      </c>
      <c r="I19" s="6" t="n">
        <f aca="false">'July 2025 - September 2025'!E100</f>
        <v>4331.14</v>
      </c>
    </row>
    <row r="20" customFormat="false" ht="21" hidden="false" customHeight="true" outlineLevel="0" collapsed="false">
      <c r="A20" s="11" t="s">
        <v>4</v>
      </c>
      <c r="B20" s="11" t="s">
        <v>31</v>
      </c>
      <c r="C20" s="11" t="s">
        <v>32</v>
      </c>
      <c r="D20" s="11"/>
      <c r="E20" s="18" t="s">
        <v>33</v>
      </c>
      <c r="H20" s="17" t="s">
        <v>44</v>
      </c>
      <c r="I20" s="6" t="n">
        <f aca="false">'July 2025 - September 2025'!E110</f>
        <v>5689.14</v>
      </c>
    </row>
    <row r="21" customFormat="false" ht="21" hidden="false" customHeight="true" outlineLevel="0" collapsed="false">
      <c r="A21" s="20" t="s">
        <v>45</v>
      </c>
      <c r="B21" s="21" t="s">
        <v>36</v>
      </c>
      <c r="C21" s="22" t="s">
        <v>37</v>
      </c>
      <c r="D21" s="22"/>
      <c r="E21" s="6" t="n">
        <v>2405</v>
      </c>
      <c r="H21" s="23" t="s">
        <v>46</v>
      </c>
      <c r="I21" s="6" t="n">
        <f aca="false">'October 2025 - December 2025'!E92</f>
        <v>8022.14</v>
      </c>
    </row>
    <row r="22" customFormat="false" ht="21" hidden="false" customHeight="true" outlineLevel="0" collapsed="false">
      <c r="A22" s="12" t="s">
        <v>47</v>
      </c>
      <c r="B22" s="13" t="s">
        <v>36</v>
      </c>
      <c r="C22" s="14" t="s">
        <v>48</v>
      </c>
      <c r="D22" s="14"/>
      <c r="E22" s="6" t="n">
        <v>1035</v>
      </c>
      <c r="H22" s="7" t="s">
        <v>49</v>
      </c>
      <c r="I22" s="6" t="n">
        <f aca="false">'October 2025 - December 2025'!E101</f>
        <v>9380.14</v>
      </c>
    </row>
    <row r="23" customFormat="false" ht="21" hidden="false" customHeight="true" outlineLevel="0" collapsed="false">
      <c r="A23" s="20" t="s">
        <v>50</v>
      </c>
      <c r="B23" s="21" t="s">
        <v>51</v>
      </c>
      <c r="C23" s="24" t="s">
        <v>52</v>
      </c>
      <c r="D23" s="24"/>
      <c r="E23" s="6" t="n">
        <v>50</v>
      </c>
      <c r="H23" s="25" t="s">
        <v>53</v>
      </c>
      <c r="I23" s="6" t="n">
        <f aca="false">'October 2025 - December 2025'!E111</f>
        <v>11713.14</v>
      </c>
    </row>
    <row r="24" customFormat="false" ht="39.75" hidden="false" customHeight="true" outlineLevel="0" collapsed="false">
      <c r="A24" s="15"/>
      <c r="B24" s="15"/>
      <c r="C24" s="15"/>
      <c r="D24" s="26" t="s">
        <v>39</v>
      </c>
      <c r="E24" s="6" t="n">
        <f aca="false">SUM(E21:E23)</f>
        <v>3490</v>
      </c>
      <c r="H24" s="25" t="s">
        <v>54</v>
      </c>
      <c r="I24" s="6" t="n">
        <f aca="false">'January 2026 - March 2026'!E91</f>
        <v>13071.14</v>
      </c>
    </row>
    <row r="25" customFormat="false" ht="21" hidden="false" customHeight="true" outlineLevel="0" collapsed="false">
      <c r="H25" s="27" t="s">
        <v>55</v>
      </c>
      <c r="I25" s="28" t="n">
        <f aca="false">'January 2026 - March 2026'!E100</f>
        <v>15404.14</v>
      </c>
    </row>
    <row r="26" customFormat="false" ht="21" hidden="false" customHeight="true" outlineLevel="0" collapsed="false">
      <c r="A26" s="16"/>
      <c r="B26" s="29"/>
      <c r="C26" s="30"/>
      <c r="D26" s="30"/>
      <c r="E26" s="31"/>
      <c r="H26" s="27"/>
      <c r="I26" s="28"/>
    </row>
    <row r="27" customFormat="false" ht="21" hidden="false" customHeight="true" outlineLevel="0" collapsed="false">
      <c r="A27" s="32" t="s">
        <v>56</v>
      </c>
      <c r="B27" s="32"/>
      <c r="C27" s="32"/>
      <c r="D27" s="32"/>
      <c r="E27" s="32"/>
      <c r="H27" s="25" t="s">
        <v>57</v>
      </c>
      <c r="I27" s="6" t="n">
        <f aca="false">'January 2026 - March 2026'!E110</f>
        <v>16762.14</v>
      </c>
    </row>
    <row r="28" customFormat="false" ht="21" hidden="false" customHeight="true" outlineLevel="0" collapsed="false">
      <c r="A28" s="10" t="s">
        <v>4</v>
      </c>
      <c r="B28" s="10" t="s">
        <v>31</v>
      </c>
      <c r="C28" s="11" t="s">
        <v>32</v>
      </c>
      <c r="D28" s="11"/>
      <c r="E28" s="11" t="s">
        <v>33</v>
      </c>
      <c r="H28" s="23" t="s">
        <v>58</v>
      </c>
      <c r="I28" s="6" t="n">
        <f aca="false">'April 2026 - June 2026'!E92</f>
        <v>19095.14</v>
      </c>
    </row>
    <row r="29" customFormat="false" ht="21" hidden="false" customHeight="true" outlineLevel="0" collapsed="false">
      <c r="A29" s="10"/>
      <c r="B29" s="10"/>
      <c r="C29" s="11"/>
      <c r="D29" s="11"/>
      <c r="E29" s="11"/>
      <c r="H29" s="23" t="s">
        <v>59</v>
      </c>
      <c r="I29" s="6" t="n">
        <f aca="false">'April 2026 - June 2026'!E101</f>
        <v>20453.14</v>
      </c>
    </row>
    <row r="30" customFormat="false" ht="21" hidden="false" customHeight="true" outlineLevel="0" collapsed="false">
      <c r="A30" s="12" t="s">
        <v>60</v>
      </c>
      <c r="B30" s="13" t="s">
        <v>61</v>
      </c>
      <c r="C30" s="14" t="s">
        <v>62</v>
      </c>
      <c r="D30" s="14"/>
      <c r="E30" s="6" t="n">
        <v>150</v>
      </c>
      <c r="H30" s="25" t="s">
        <v>63</v>
      </c>
      <c r="I30" s="6" t="n">
        <f aca="false">'April 2026 - June 2026'!E111</f>
        <v>22786.14</v>
      </c>
    </row>
    <row r="31" customFormat="false" ht="21" hidden="false" customHeight="true" outlineLevel="0" collapsed="false">
      <c r="A31" s="12" t="s">
        <v>64</v>
      </c>
      <c r="B31" s="13" t="s">
        <v>36</v>
      </c>
      <c r="C31" s="14" t="s">
        <v>37</v>
      </c>
      <c r="D31" s="14"/>
      <c r="E31" s="6" t="n">
        <v>2405</v>
      </c>
      <c r="H31" s="25" t="s">
        <v>65</v>
      </c>
      <c r="I31" s="6" t="n">
        <f aca="false">'July 2026 - September 2026'!E91</f>
        <v>24144.14</v>
      </c>
    </row>
    <row r="32" customFormat="false" ht="21" hidden="false" customHeight="true" outlineLevel="0" collapsed="false">
      <c r="A32" s="12" t="s">
        <v>66</v>
      </c>
      <c r="B32" s="13" t="s">
        <v>67</v>
      </c>
      <c r="C32" s="13" t="s">
        <v>68</v>
      </c>
      <c r="D32" s="13"/>
      <c r="E32" s="6" t="n">
        <v>7700</v>
      </c>
      <c r="H32" s="25" t="s">
        <v>69</v>
      </c>
      <c r="I32" s="6" t="n">
        <f aca="false">'July 2026 - September 2026'!E100</f>
        <v>26477.14</v>
      </c>
    </row>
    <row r="33" customFormat="false" ht="21" hidden="false" customHeight="true" outlineLevel="0" collapsed="false">
      <c r="A33" s="12"/>
      <c r="B33" s="12"/>
      <c r="C33" s="12"/>
      <c r="D33" s="13"/>
      <c r="E33" s="6"/>
      <c r="H33" s="25" t="s">
        <v>70</v>
      </c>
      <c r="I33" s="6" t="n">
        <f aca="false">'July 2026 - September 2026'!E110</f>
        <v>27835.14</v>
      </c>
    </row>
    <row r="34" customFormat="false" ht="21" hidden="false" customHeight="true" outlineLevel="0" collapsed="false">
      <c r="A34" s="12" t="s">
        <v>71</v>
      </c>
      <c r="B34" s="13" t="s">
        <v>72</v>
      </c>
      <c r="C34" s="14"/>
      <c r="D34" s="14"/>
      <c r="E34" s="6" t="n">
        <v>204</v>
      </c>
      <c r="H34" s="25" t="s">
        <v>73</v>
      </c>
      <c r="I34" s="6" t="n">
        <f aca="false">'October 2026 - December 2026'!E92</f>
        <v>30168.14</v>
      </c>
    </row>
    <row r="35" customFormat="false" ht="21" hidden="false" customHeight="true" outlineLevel="0" collapsed="false">
      <c r="A35" s="12" t="s">
        <v>71</v>
      </c>
      <c r="B35" s="13" t="s">
        <v>74</v>
      </c>
      <c r="C35" s="14"/>
      <c r="D35" s="14"/>
      <c r="E35" s="6" t="n">
        <v>207.5</v>
      </c>
      <c r="H35" s="7" t="s">
        <v>75</v>
      </c>
      <c r="I35" s="6" t="n">
        <f aca="false">'October 2026 - December 2026'!E101</f>
        <v>31551.14</v>
      </c>
    </row>
    <row r="36" customFormat="false" ht="21" hidden="false" customHeight="true" outlineLevel="0" collapsed="false">
      <c r="A36" s="20" t="s">
        <v>71</v>
      </c>
      <c r="B36" s="21" t="s">
        <v>76</v>
      </c>
      <c r="C36" s="13" t="s">
        <v>77</v>
      </c>
      <c r="D36" s="13"/>
      <c r="E36" s="6" t="n">
        <v>9350</v>
      </c>
      <c r="H36" s="7" t="s">
        <v>78</v>
      </c>
      <c r="I36" s="6" t="n">
        <f aca="false">'October 2026 - December 2026'!E111</f>
        <v>33884.14</v>
      </c>
    </row>
    <row r="37" customFormat="false" ht="21" hidden="false" customHeight="true" outlineLevel="0" collapsed="false">
      <c r="A37" s="15"/>
      <c r="B37" s="15"/>
      <c r="C37" s="15"/>
      <c r="D37" s="26" t="s">
        <v>39</v>
      </c>
      <c r="E37" s="6" t="n">
        <f aca="false">SUM(E30:E36)</f>
        <v>20016.5</v>
      </c>
      <c r="H37" s="7" t="s">
        <v>79</v>
      </c>
      <c r="I37" s="6" t="n">
        <f aca="false">'January 2027 - March 2027'!E91</f>
        <v>35242.14</v>
      </c>
    </row>
    <row r="38" customFormat="false" ht="21" hidden="false" customHeight="true" outlineLevel="0" collapsed="false">
      <c r="H38" s="7" t="s">
        <v>80</v>
      </c>
      <c r="I38" s="6" t="n">
        <f aca="false">'January 2027 - March 2027'!E100</f>
        <v>37575.14</v>
      </c>
    </row>
    <row r="39" customFormat="false" ht="21" hidden="false" customHeight="true" outlineLevel="0" collapsed="false">
      <c r="A39" s="33" t="s">
        <v>81</v>
      </c>
      <c r="B39" s="33"/>
      <c r="C39" s="33"/>
      <c r="H39" s="7" t="s">
        <v>82</v>
      </c>
      <c r="I39" s="6" t="n">
        <f aca="false">'January 2027 - March 2027'!E110</f>
        <v>38933.14</v>
      </c>
    </row>
    <row r="40" customFormat="false" ht="21" hidden="false" customHeight="true" outlineLevel="0" collapsed="false">
      <c r="A40" s="33" t="s">
        <v>31</v>
      </c>
      <c r="B40" s="33" t="s">
        <v>32</v>
      </c>
      <c r="C40" s="4" t="s">
        <v>33</v>
      </c>
      <c r="D40" s="30"/>
      <c r="H40" s="7" t="s">
        <v>83</v>
      </c>
      <c r="I40" s="6" t="n">
        <f aca="false">'April 2027 - June 2027'!E92</f>
        <v>41266.14</v>
      </c>
    </row>
    <row r="41" customFormat="false" ht="21" hidden="false" customHeight="true" outlineLevel="0" collapsed="false">
      <c r="A41" s="34" t="s">
        <v>84</v>
      </c>
      <c r="B41" s="34"/>
      <c r="C41" s="34"/>
      <c r="H41" s="7" t="s">
        <v>85</v>
      </c>
      <c r="I41" s="6" t="n">
        <f aca="false">'April 2027 - June 2027'!E101</f>
        <v>42624.14</v>
      </c>
    </row>
    <row r="42" customFormat="false" ht="21" hidden="false" customHeight="true" outlineLevel="0" collapsed="false">
      <c r="A42" s="12" t="s">
        <v>86</v>
      </c>
      <c r="B42" s="13"/>
      <c r="C42" s="35" t="n">
        <v>204</v>
      </c>
      <c r="H42" s="25" t="s">
        <v>87</v>
      </c>
      <c r="I42" s="6" t="n">
        <f aca="false">'April 2027 - June 2027'!E111</f>
        <v>44957.14</v>
      </c>
    </row>
    <row r="43" customFormat="false" ht="21" hidden="false" customHeight="true" outlineLevel="0" collapsed="false">
      <c r="A43" s="12" t="s">
        <v>51</v>
      </c>
      <c r="B43" s="14"/>
      <c r="C43" s="35" t="n">
        <v>42</v>
      </c>
    </row>
    <row r="44" customFormat="false" ht="21" hidden="false" customHeight="true" outlineLevel="0" collapsed="false">
      <c r="A44" s="12" t="s">
        <v>88</v>
      </c>
      <c r="B44" s="13" t="s">
        <v>89</v>
      </c>
      <c r="C44" s="35" t="n">
        <v>197</v>
      </c>
      <c r="H44" s="1" t="s">
        <v>90</v>
      </c>
      <c r="I44" s="36"/>
    </row>
    <row r="45" customFormat="false" ht="21" hidden="false" customHeight="true" outlineLevel="0" collapsed="false">
      <c r="A45" s="15"/>
      <c r="B45" s="8" t="s">
        <v>91</v>
      </c>
      <c r="C45" s="35" t="n">
        <f aca="false">SUM(C42:C44)</f>
        <v>443</v>
      </c>
      <c r="H45" s="4" t="s">
        <v>92</v>
      </c>
      <c r="I45" s="4" t="s">
        <v>93</v>
      </c>
    </row>
    <row r="46" customFormat="false" ht="21" hidden="false" customHeight="true" outlineLevel="0" collapsed="false">
      <c r="A46" s="34" t="s">
        <v>94</v>
      </c>
      <c r="B46" s="34"/>
      <c r="C46" s="34"/>
      <c r="H46" s="37" t="s">
        <v>95</v>
      </c>
      <c r="I46" s="6" t="n">
        <f aca="false">C88</f>
        <v>-22133</v>
      </c>
    </row>
    <row r="47" customFormat="false" ht="21" hidden="false" customHeight="true" outlineLevel="0" collapsed="false">
      <c r="A47" s="12" t="s">
        <v>96</v>
      </c>
      <c r="B47" s="13"/>
      <c r="C47" s="35" t="n">
        <v>0</v>
      </c>
      <c r="H47" s="37" t="s">
        <v>97</v>
      </c>
      <c r="I47" s="6" t="n">
        <f aca="false">C88+SUM(E101,E113,E125)</f>
        <v>-12633</v>
      </c>
    </row>
    <row r="48" customFormat="false" ht="21" hidden="false" customHeight="true" outlineLevel="0" collapsed="false">
      <c r="A48" s="12" t="s">
        <v>98</v>
      </c>
      <c r="B48" s="13"/>
      <c r="C48" s="35" t="n">
        <v>0</v>
      </c>
      <c r="H48" s="38" t="s">
        <v>99</v>
      </c>
      <c r="I48" s="6" t="n">
        <f aca="false">('July 2024 - September 2024'!C5)</f>
        <v>-9483</v>
      </c>
    </row>
    <row r="49" customFormat="false" ht="21" hidden="false" customHeight="true" outlineLevel="0" collapsed="false">
      <c r="A49" s="12" t="s">
        <v>100</v>
      </c>
      <c r="B49" s="13"/>
      <c r="C49" s="35" t="n">
        <v>0</v>
      </c>
      <c r="H49" s="37" t="s">
        <v>101</v>
      </c>
      <c r="I49" s="6" t="n">
        <f aca="false">('October 2024 - December 2024'!C5)</f>
        <v>-8483</v>
      </c>
    </row>
    <row r="50" customFormat="false" ht="21" hidden="false" customHeight="true" outlineLevel="0" collapsed="false">
      <c r="A50" s="12" t="s">
        <v>102</v>
      </c>
      <c r="B50" s="13"/>
      <c r="C50" s="35" t="n">
        <v>0</v>
      </c>
      <c r="H50" s="38" t="s">
        <v>103</v>
      </c>
      <c r="I50" s="6" t="n">
        <f aca="false">('January 2025 - March 2025'!C5)</f>
        <v>-5283</v>
      </c>
    </row>
    <row r="51" customFormat="false" ht="21" hidden="false" customHeight="true" outlineLevel="0" collapsed="false">
      <c r="A51" s="15"/>
      <c r="B51" s="8" t="s">
        <v>104</v>
      </c>
      <c r="C51" s="35" t="n">
        <f aca="false">SUM(C47:C50)</f>
        <v>0</v>
      </c>
      <c r="H51" s="38" t="s">
        <v>105</v>
      </c>
      <c r="I51" s="6" t="n">
        <f aca="false">('April 2025 - June 2025'!C5)</f>
        <v>-1683</v>
      </c>
    </row>
    <row r="52" customFormat="false" ht="21" hidden="false" customHeight="true" outlineLevel="0" collapsed="false">
      <c r="A52" s="34" t="s">
        <v>106</v>
      </c>
      <c r="B52" s="34"/>
      <c r="C52" s="34"/>
      <c r="H52" s="38" t="s">
        <v>107</v>
      </c>
      <c r="I52" s="6" t="n">
        <f aca="false">('July 2025 - September 2025'!C5)</f>
        <v>0</v>
      </c>
    </row>
    <row r="53" customFormat="false" ht="21" hidden="false" customHeight="true" outlineLevel="0" collapsed="false">
      <c r="A53" s="12" t="s">
        <v>108</v>
      </c>
      <c r="B53" s="13" t="s">
        <v>109</v>
      </c>
      <c r="C53" s="35" t="n">
        <v>0</v>
      </c>
      <c r="H53" s="38" t="s">
        <v>110</v>
      </c>
      <c r="I53" s="6" t="n">
        <f aca="false">('October 2025 - December 2025'!C5)</f>
        <v>0</v>
      </c>
    </row>
    <row r="54" customFormat="false" ht="21" hidden="false" customHeight="true" outlineLevel="0" collapsed="false">
      <c r="A54" s="12" t="s">
        <v>111</v>
      </c>
      <c r="B54" s="13" t="s">
        <v>112</v>
      </c>
      <c r="C54" s="35" t="n">
        <v>0</v>
      </c>
      <c r="D54" s="39"/>
      <c r="H54" s="38" t="s">
        <v>113</v>
      </c>
      <c r="I54" s="6" t="n">
        <f aca="false">('January 2026 - March 2026'!C5)</f>
        <v>0</v>
      </c>
    </row>
    <row r="55" customFormat="false" ht="21" hidden="false" customHeight="true" outlineLevel="0" collapsed="false">
      <c r="A55" s="15"/>
      <c r="B55" s="8" t="s">
        <v>114</v>
      </c>
      <c r="C55" s="35" t="n">
        <f aca="false">SUM(C53:C54)</f>
        <v>0</v>
      </c>
      <c r="H55" s="38" t="s">
        <v>115</v>
      </c>
      <c r="I55" s="6" t="n">
        <f aca="false">('April 2026 - June 2026'!C5)</f>
        <v>0</v>
      </c>
    </row>
    <row r="56" customFormat="false" ht="21" hidden="false" customHeight="true" outlineLevel="0" collapsed="false">
      <c r="A56" s="34" t="s">
        <v>116</v>
      </c>
      <c r="B56" s="34"/>
      <c r="C56" s="34"/>
      <c r="H56" s="38" t="s">
        <v>117</v>
      </c>
      <c r="I56" s="6" t="n">
        <f aca="false">('July 2026 - September 2026'!C5)</f>
        <v>0</v>
      </c>
    </row>
    <row r="57" customFormat="false" ht="21" hidden="false" customHeight="true" outlineLevel="0" collapsed="false">
      <c r="A57" s="12" t="s">
        <v>118</v>
      </c>
      <c r="B57" s="13" t="s">
        <v>119</v>
      </c>
      <c r="C57" s="35" t="n">
        <v>0</v>
      </c>
      <c r="H57" s="38" t="s">
        <v>120</v>
      </c>
      <c r="I57" s="6" t="n">
        <f aca="false">('October 2026 - December 2026'!C5)</f>
        <v>0</v>
      </c>
    </row>
    <row r="58" customFormat="false" ht="21" hidden="false" customHeight="true" outlineLevel="0" collapsed="false">
      <c r="A58" s="15"/>
      <c r="B58" s="13" t="s">
        <v>121</v>
      </c>
      <c r="C58" s="35" t="n">
        <v>0</v>
      </c>
      <c r="H58" s="38" t="s">
        <v>122</v>
      </c>
      <c r="I58" s="6" t="n">
        <f aca="false">('January 2027 - March 2027'!C5)</f>
        <v>0</v>
      </c>
    </row>
    <row r="59" customFormat="false" ht="21" hidden="false" customHeight="true" outlineLevel="0" collapsed="false">
      <c r="A59" s="15"/>
      <c r="B59" s="13" t="s">
        <v>123</v>
      </c>
      <c r="C59" s="35" t="n">
        <v>0</v>
      </c>
      <c r="H59" s="38" t="s">
        <v>124</v>
      </c>
      <c r="I59" s="6" t="n">
        <f aca="false">('April 2027 - June 2027'!C5)</f>
        <v>0</v>
      </c>
    </row>
    <row r="60" customFormat="false" ht="21" hidden="false" customHeight="true" outlineLevel="0" collapsed="false">
      <c r="A60" s="15"/>
      <c r="B60" s="8" t="s">
        <v>125</v>
      </c>
      <c r="C60" s="35" t="n">
        <f aca="false">SUM(C57:C59)</f>
        <v>0</v>
      </c>
    </row>
    <row r="61" customFormat="false" ht="21" hidden="false" customHeight="true" outlineLevel="0" collapsed="false">
      <c r="A61" s="34" t="s">
        <v>126</v>
      </c>
      <c r="B61" s="34"/>
      <c r="C61" s="34"/>
    </row>
    <row r="62" customFormat="false" ht="21" hidden="false" customHeight="true" outlineLevel="0" collapsed="false">
      <c r="A62" s="12" t="s">
        <v>127</v>
      </c>
      <c r="B62" s="13" t="s">
        <v>128</v>
      </c>
      <c r="C62" s="35" t="n">
        <v>0</v>
      </c>
    </row>
    <row r="63" customFormat="false" ht="30" hidden="false" customHeight="true" outlineLevel="0" collapsed="false">
      <c r="A63" s="15"/>
      <c r="B63" s="8" t="s">
        <v>129</v>
      </c>
      <c r="C63" s="35" t="n">
        <f aca="false">SUM(C62)</f>
        <v>0</v>
      </c>
    </row>
    <row r="64" customFormat="false" ht="21" hidden="false" customHeight="true" outlineLevel="0" collapsed="false">
      <c r="A64" s="34" t="s">
        <v>130</v>
      </c>
      <c r="B64" s="34"/>
      <c r="C64" s="34"/>
    </row>
    <row r="65" customFormat="false" ht="42.75" hidden="false" customHeight="true" outlineLevel="0" collapsed="false">
      <c r="A65" s="12" t="s">
        <v>131</v>
      </c>
      <c r="B65" s="13" t="s">
        <v>132</v>
      </c>
      <c r="C65" s="35" t="n">
        <v>0</v>
      </c>
    </row>
    <row r="66" customFormat="false" ht="21" hidden="false" customHeight="true" outlineLevel="0" collapsed="false">
      <c r="A66" s="12" t="s">
        <v>133</v>
      </c>
      <c r="B66" s="13" t="s">
        <v>134</v>
      </c>
      <c r="C66" s="35" t="n">
        <v>0</v>
      </c>
    </row>
    <row r="67" customFormat="false" ht="42.75" hidden="false" customHeight="true" outlineLevel="0" collapsed="false">
      <c r="A67" s="12" t="s">
        <v>135</v>
      </c>
      <c r="B67" s="13" t="s">
        <v>136</v>
      </c>
      <c r="C67" s="35" t="n">
        <v>0</v>
      </c>
    </row>
    <row r="68" customFormat="false" ht="21" hidden="false" customHeight="true" outlineLevel="0" collapsed="false">
      <c r="A68" s="12" t="s">
        <v>137</v>
      </c>
      <c r="B68" s="13" t="s">
        <v>137</v>
      </c>
      <c r="C68" s="35" t="n">
        <v>0</v>
      </c>
    </row>
    <row r="69" customFormat="false" ht="21" hidden="false" customHeight="true" outlineLevel="0" collapsed="false">
      <c r="A69" s="15"/>
      <c r="B69" s="8" t="s">
        <v>138</v>
      </c>
      <c r="C69" s="35" t="n">
        <f aca="false">SUM(C65:C68)</f>
        <v>0</v>
      </c>
    </row>
    <row r="70" customFormat="false" ht="21" hidden="false" customHeight="true" outlineLevel="0" collapsed="false">
      <c r="A70" s="34" t="s">
        <v>139</v>
      </c>
      <c r="B70" s="34"/>
      <c r="C70" s="34"/>
    </row>
    <row r="71" customFormat="false" ht="21" hidden="false" customHeight="true" outlineLevel="0" collapsed="false">
      <c r="A71" s="12" t="s">
        <v>140</v>
      </c>
      <c r="B71" s="15"/>
      <c r="C71" s="35" t="n">
        <v>0</v>
      </c>
    </row>
    <row r="72" customFormat="false" ht="21" hidden="false" customHeight="true" outlineLevel="0" collapsed="false">
      <c r="A72" s="38" t="s">
        <v>141</v>
      </c>
      <c r="B72" s="14" t="s">
        <v>142</v>
      </c>
      <c r="C72" s="35" t="n">
        <v>0</v>
      </c>
    </row>
    <row r="73" customFormat="false" ht="21" hidden="false" customHeight="true" outlineLevel="0" collapsed="false">
      <c r="A73" s="12" t="s">
        <v>67</v>
      </c>
      <c r="B73" s="13" t="s">
        <v>143</v>
      </c>
      <c r="C73" s="35" t="n">
        <v>0</v>
      </c>
    </row>
    <row r="74" customFormat="false" ht="21" hidden="false" customHeight="true" outlineLevel="0" collapsed="false">
      <c r="A74" s="15"/>
      <c r="B74" s="8" t="s">
        <v>144</v>
      </c>
      <c r="C74" s="35" t="n">
        <f aca="false">SUM(C71:C73)</f>
        <v>0</v>
      </c>
    </row>
    <row r="75" customFormat="false" ht="21" hidden="false" customHeight="true" outlineLevel="0" collapsed="false">
      <c r="A75" s="34" t="s">
        <v>145</v>
      </c>
      <c r="B75" s="34"/>
      <c r="C75" s="34"/>
    </row>
    <row r="76" customFormat="false" ht="21" hidden="false" customHeight="true" outlineLevel="0" collapsed="false">
      <c r="A76" s="12" t="s">
        <v>146</v>
      </c>
      <c r="B76" s="14" t="s">
        <v>147</v>
      </c>
      <c r="C76" s="35" t="n">
        <v>300</v>
      </c>
    </row>
    <row r="77" customFormat="false" ht="21" hidden="false" customHeight="true" outlineLevel="0" collapsed="false">
      <c r="A77" s="12" t="s">
        <v>148</v>
      </c>
      <c r="B77" s="14" t="s">
        <v>149</v>
      </c>
      <c r="C77" s="35" t="n">
        <v>0</v>
      </c>
    </row>
    <row r="78" customFormat="false" ht="21" hidden="false" customHeight="true" outlineLevel="0" collapsed="false">
      <c r="A78" s="12" t="s">
        <v>150</v>
      </c>
      <c r="B78" s="14" t="s">
        <v>151</v>
      </c>
      <c r="C78" s="35" t="n">
        <v>0</v>
      </c>
    </row>
    <row r="79" customFormat="false" ht="21" hidden="false" customHeight="true" outlineLevel="0" collapsed="false">
      <c r="A79" s="12" t="s">
        <v>152</v>
      </c>
      <c r="B79" s="13" t="s">
        <v>153</v>
      </c>
      <c r="C79" s="35" t="n">
        <v>760</v>
      </c>
    </row>
    <row r="80" customFormat="false" ht="21" hidden="false" customHeight="true" outlineLevel="0" collapsed="false">
      <c r="A80" s="38"/>
      <c r="B80" s="40" t="s">
        <v>154</v>
      </c>
      <c r="C80" s="35" t="n">
        <f aca="false">SUM(C76:C79)</f>
        <v>1060</v>
      </c>
    </row>
    <row r="81" customFormat="false" ht="21" hidden="false" customHeight="true" outlineLevel="0" collapsed="false">
      <c r="A81" s="15"/>
      <c r="B81" s="40" t="s">
        <v>155</v>
      </c>
      <c r="C81" s="35" t="n">
        <f aca="false">C45+C51+C55+C60+C63+C69+C74+C80</f>
        <v>1503</v>
      </c>
    </row>
    <row r="82" customFormat="false" ht="21" hidden="false" customHeight="true" outlineLevel="0" collapsed="false">
      <c r="A82" s="34" t="s">
        <v>156</v>
      </c>
      <c r="B82" s="34"/>
      <c r="C82" s="34"/>
    </row>
    <row r="83" customFormat="false" ht="21" hidden="false" customHeight="true" outlineLevel="0" collapsed="false">
      <c r="A83" s="38" t="s">
        <v>157</v>
      </c>
      <c r="B83" s="14"/>
      <c r="C83" s="6" t="n">
        <v>-14633</v>
      </c>
    </row>
    <row r="84" customFormat="false" ht="21" hidden="false" customHeight="true" outlineLevel="0" collapsed="false">
      <c r="A84" s="38" t="s">
        <v>158</v>
      </c>
      <c r="B84" s="14"/>
      <c r="C84" s="6" t="n">
        <f aca="false">-5000</f>
        <v>-5000</v>
      </c>
    </row>
    <row r="85" customFormat="false" ht="21" hidden="false" customHeight="true" outlineLevel="0" collapsed="false">
      <c r="A85" s="38" t="s">
        <v>159</v>
      </c>
      <c r="B85" s="14"/>
      <c r="C85" s="6" t="n">
        <f aca="false">-2500</f>
        <v>-2500</v>
      </c>
    </row>
    <row r="86" customFormat="false" ht="42.75" hidden="false" customHeight="true" outlineLevel="0" collapsed="false">
      <c r="A86" s="12" t="s">
        <v>160</v>
      </c>
      <c r="B86" s="14"/>
      <c r="C86" s="6" t="n">
        <v>0</v>
      </c>
    </row>
    <row r="87" customFormat="false" ht="42.75" hidden="false" customHeight="true" outlineLevel="0" collapsed="false">
      <c r="A87" s="12" t="s">
        <v>161</v>
      </c>
      <c r="B87" s="14"/>
      <c r="C87" s="6" t="n">
        <v>0</v>
      </c>
    </row>
    <row r="88" customFormat="false" ht="42.75" hidden="false" customHeight="true" outlineLevel="0" collapsed="false">
      <c r="A88" s="15"/>
      <c r="B88" s="40" t="s">
        <v>162</v>
      </c>
      <c r="C88" s="6" t="n">
        <f aca="false">SUM(C83:C87)</f>
        <v>-22133</v>
      </c>
    </row>
    <row r="89" customFormat="false" ht="21" hidden="false" customHeight="true" outlineLevel="0" collapsed="false">
      <c r="A89" s="15"/>
      <c r="B89" s="8" t="s">
        <v>163</v>
      </c>
      <c r="C89" s="35" t="n">
        <f aca="false">C81</f>
        <v>1503</v>
      </c>
    </row>
    <row r="90" customFormat="false" ht="21" hidden="false" customHeight="true" outlineLevel="0" collapsed="false"/>
    <row r="91" customFormat="false" ht="42.75" hidden="false" customHeight="true" outlineLevel="0" collapsed="false"/>
    <row r="92" customFormat="false" ht="21" hidden="false" customHeight="true" outlineLevel="0" collapsed="false">
      <c r="A92" s="41" t="s">
        <v>164</v>
      </c>
      <c r="B92" s="41"/>
      <c r="C92" s="41"/>
      <c r="D92" s="41"/>
      <c r="E92" s="41"/>
    </row>
    <row r="93" customFormat="false" ht="21" hidden="false" customHeight="true" outlineLevel="0" collapsed="false">
      <c r="A93" s="41" t="s">
        <v>165</v>
      </c>
      <c r="B93" s="41"/>
      <c r="C93" s="41" t="s">
        <v>32</v>
      </c>
      <c r="D93" s="41"/>
      <c r="E93" s="41" t="s">
        <v>33</v>
      </c>
    </row>
    <row r="94" customFormat="false" ht="21" hidden="false" customHeight="true" outlineLevel="0" collapsed="false">
      <c r="A94" s="38" t="s">
        <v>166</v>
      </c>
      <c r="B94" s="38"/>
      <c r="C94" s="14"/>
      <c r="D94" s="14"/>
      <c r="E94" s="35" t="n">
        <f aca="false">C89</f>
        <v>1503</v>
      </c>
    </row>
    <row r="95" customFormat="false" ht="21" hidden="false" customHeight="true" outlineLevel="0" collapsed="false">
      <c r="A95" s="42"/>
      <c r="B95" s="42"/>
      <c r="C95" s="43" t="s">
        <v>167</v>
      </c>
      <c r="D95" s="43"/>
      <c r="E95" s="6" t="n">
        <f aca="false">I3</f>
        <v>0</v>
      </c>
    </row>
    <row r="96" customFormat="false" ht="21" hidden="false" customHeight="true" outlineLevel="0" collapsed="false"/>
    <row r="97" customFormat="false" ht="21" hidden="false" customHeight="true" outlineLevel="0" collapsed="false">
      <c r="A97" s="41" t="s">
        <v>168</v>
      </c>
      <c r="B97" s="41"/>
      <c r="C97" s="41"/>
      <c r="D97" s="41"/>
      <c r="E97" s="41"/>
    </row>
    <row r="98" customFormat="false" ht="21" hidden="false" customHeight="true" outlineLevel="0" collapsed="false">
      <c r="A98" s="41" t="s">
        <v>165</v>
      </c>
      <c r="B98" s="41"/>
      <c r="C98" s="41" t="s">
        <v>32</v>
      </c>
      <c r="D98" s="41"/>
      <c r="E98" s="41" t="s">
        <v>33</v>
      </c>
    </row>
    <row r="99" customFormat="false" ht="21" hidden="false" customHeight="true" outlineLevel="0" collapsed="false">
      <c r="A99" s="38" t="s">
        <v>169</v>
      </c>
      <c r="B99" s="38"/>
      <c r="C99" s="44"/>
      <c r="D99" s="44"/>
      <c r="E99" s="6" t="n">
        <f aca="false">E95</f>
        <v>0</v>
      </c>
    </row>
    <row r="100" customFormat="false" ht="21" hidden="false" customHeight="true" outlineLevel="0" collapsed="false">
      <c r="A100" s="38" t="s">
        <v>145</v>
      </c>
      <c r="B100" s="38"/>
      <c r="C100" s="14" t="s">
        <v>170</v>
      </c>
      <c r="D100" s="14"/>
      <c r="E100" s="35" t="n">
        <v>0</v>
      </c>
    </row>
    <row r="101" customFormat="false" ht="21" hidden="false" customHeight="true" outlineLevel="0" collapsed="false">
      <c r="A101" s="38"/>
      <c r="B101" s="38"/>
      <c r="C101" s="14" t="s">
        <v>171</v>
      </c>
      <c r="D101" s="14"/>
      <c r="E101" s="35" t="n">
        <v>1000</v>
      </c>
    </row>
    <row r="102" customFormat="false" ht="21" hidden="false" customHeight="true" outlineLevel="0" collapsed="false">
      <c r="A102" s="38"/>
      <c r="B102" s="38"/>
      <c r="C102" s="14" t="s">
        <v>172</v>
      </c>
      <c r="D102" s="14"/>
      <c r="E102" s="35" t="n">
        <v>140</v>
      </c>
    </row>
    <row r="103" customFormat="false" ht="21" hidden="false" customHeight="true" outlineLevel="0" collapsed="false">
      <c r="A103" s="38"/>
      <c r="B103" s="38"/>
      <c r="C103" s="14" t="s">
        <v>173</v>
      </c>
      <c r="D103" s="14"/>
      <c r="E103" s="35" t="n">
        <v>68</v>
      </c>
    </row>
    <row r="104" customFormat="false" ht="21" hidden="false" customHeight="true" outlineLevel="0" collapsed="false">
      <c r="A104" s="38"/>
      <c r="B104" s="38"/>
      <c r="C104" s="14" t="s">
        <v>174</v>
      </c>
      <c r="D104" s="14"/>
      <c r="E104" s="35" t="n">
        <v>420</v>
      </c>
    </row>
    <row r="105" customFormat="false" ht="60" hidden="false" customHeight="true" outlineLevel="0" collapsed="false">
      <c r="A105" s="38"/>
      <c r="B105" s="38"/>
      <c r="C105" s="13" t="s">
        <v>175</v>
      </c>
      <c r="D105" s="13"/>
      <c r="E105" s="35" t="n">
        <v>775.68</v>
      </c>
    </row>
    <row r="106" customFormat="false" ht="21" hidden="false" customHeight="true" outlineLevel="0" collapsed="false">
      <c r="A106" s="38" t="s">
        <v>166</v>
      </c>
      <c r="B106" s="38"/>
      <c r="C106" s="14" t="s">
        <v>176</v>
      </c>
      <c r="D106" s="14"/>
      <c r="E106" s="35" t="n">
        <f aca="false">C89</f>
        <v>1503</v>
      </c>
    </row>
    <row r="107" customFormat="false" ht="21" hidden="false" customHeight="true" outlineLevel="0" collapsed="false">
      <c r="A107" s="42"/>
      <c r="B107" s="42"/>
      <c r="C107" s="40" t="s">
        <v>177</v>
      </c>
      <c r="D107" s="40"/>
      <c r="E107" s="6" t="n">
        <f aca="false">SUM(E24,E99)-SUM(E100:E106)</f>
        <v>-416.68</v>
      </c>
    </row>
    <row r="108" customFormat="false" ht="21" hidden="false" customHeight="true" outlineLevel="0" collapsed="false">
      <c r="A108" s="45"/>
      <c r="B108" s="45"/>
      <c r="C108" s="45"/>
      <c r="D108" s="45"/>
      <c r="E108" s="45"/>
    </row>
    <row r="109" customFormat="false" ht="21" hidden="false" customHeight="true" outlineLevel="0" collapsed="false">
      <c r="A109" s="45"/>
      <c r="B109" s="45"/>
      <c r="C109" s="45"/>
      <c r="D109" s="45"/>
      <c r="E109" s="45"/>
    </row>
    <row r="110" customFormat="false" ht="21" hidden="false" customHeight="true" outlineLevel="0" collapsed="false">
      <c r="A110" s="41" t="s">
        <v>178</v>
      </c>
      <c r="B110" s="41"/>
      <c r="C110" s="41"/>
      <c r="D110" s="41"/>
      <c r="E110" s="41"/>
    </row>
    <row r="111" customFormat="false" ht="21" hidden="false" customHeight="true" outlineLevel="0" collapsed="false">
      <c r="A111" s="41" t="s">
        <v>165</v>
      </c>
      <c r="B111" s="41"/>
      <c r="C111" s="41" t="s">
        <v>32</v>
      </c>
      <c r="D111" s="41"/>
      <c r="E111" s="41" t="s">
        <v>33</v>
      </c>
    </row>
    <row r="112" customFormat="false" ht="21" hidden="false" customHeight="true" outlineLevel="0" collapsed="false">
      <c r="A112" s="38" t="s">
        <v>179</v>
      </c>
      <c r="B112" s="38"/>
      <c r="C112" s="44"/>
      <c r="D112" s="44"/>
      <c r="E112" s="6" t="n">
        <f aca="false">E107</f>
        <v>-416.68</v>
      </c>
    </row>
    <row r="113" customFormat="false" ht="21" hidden="false" customHeight="true" outlineLevel="0" collapsed="false">
      <c r="A113" s="38" t="s">
        <v>145</v>
      </c>
      <c r="B113" s="38"/>
      <c r="C113" s="14" t="s">
        <v>180</v>
      </c>
      <c r="D113" s="14"/>
      <c r="E113" s="35" t="n">
        <v>4000</v>
      </c>
    </row>
    <row r="114" customFormat="false" ht="21" hidden="false" customHeight="true" outlineLevel="0" collapsed="false">
      <c r="A114" s="38"/>
      <c r="B114" s="38"/>
      <c r="C114" s="14" t="s">
        <v>181</v>
      </c>
      <c r="D114" s="14"/>
      <c r="E114" s="35" t="n">
        <v>2254</v>
      </c>
    </row>
    <row r="115" customFormat="false" ht="42.75" hidden="false" customHeight="true" outlineLevel="0" collapsed="false">
      <c r="A115" s="38"/>
      <c r="B115" s="38"/>
      <c r="C115" s="13" t="s">
        <v>182</v>
      </c>
      <c r="D115" s="13"/>
      <c r="E115" s="35" t="n">
        <v>560</v>
      </c>
    </row>
    <row r="116" customFormat="false" ht="21" hidden="false" customHeight="true" outlineLevel="0" collapsed="false">
      <c r="A116" s="38"/>
      <c r="B116" s="38"/>
      <c r="C116" s="14" t="s">
        <v>183</v>
      </c>
      <c r="D116" s="14"/>
      <c r="E116" s="35" t="n">
        <v>0</v>
      </c>
    </row>
    <row r="117" customFormat="false" ht="42.75" hidden="false" customHeight="true" outlineLevel="0" collapsed="false">
      <c r="A117" s="38"/>
      <c r="B117" s="38"/>
      <c r="C117" s="13" t="s">
        <v>184</v>
      </c>
      <c r="D117" s="13"/>
      <c r="E117" s="35" t="n">
        <v>700</v>
      </c>
    </row>
    <row r="118" customFormat="false" ht="21" hidden="false" customHeight="true" outlineLevel="0" collapsed="false">
      <c r="A118" s="38"/>
      <c r="B118" s="38"/>
      <c r="C118" s="13" t="s">
        <v>185</v>
      </c>
      <c r="D118" s="13"/>
      <c r="E118" s="35" t="n">
        <v>498</v>
      </c>
    </row>
    <row r="119" customFormat="false" ht="21" hidden="false" customHeight="true" outlineLevel="0" collapsed="false">
      <c r="A119" s="38"/>
      <c r="B119" s="38"/>
      <c r="C119" s="14" t="s">
        <v>186</v>
      </c>
      <c r="D119" s="14"/>
      <c r="E119" s="35" t="n">
        <v>368</v>
      </c>
    </row>
    <row r="120" customFormat="false" ht="21" hidden="false" customHeight="true" outlineLevel="0" collapsed="false">
      <c r="A120" s="38"/>
      <c r="B120" s="38"/>
      <c r="C120" s="14" t="s">
        <v>187</v>
      </c>
      <c r="D120" s="14"/>
      <c r="E120" s="35" t="n">
        <v>204</v>
      </c>
    </row>
    <row r="121" customFormat="false" ht="21" hidden="false" customHeight="true" outlineLevel="0" collapsed="false">
      <c r="A121" s="38"/>
      <c r="B121" s="38"/>
      <c r="C121" s="14" t="s">
        <v>188</v>
      </c>
      <c r="D121" s="14"/>
      <c r="E121" s="35" t="n">
        <v>207.5</v>
      </c>
    </row>
    <row r="122" customFormat="false" ht="21" hidden="false" customHeight="true" outlineLevel="0" collapsed="false">
      <c r="A122" s="38"/>
      <c r="B122" s="38"/>
      <c r="C122" s="14" t="s">
        <v>189</v>
      </c>
      <c r="D122" s="14"/>
      <c r="E122" s="35" t="n">
        <v>187</v>
      </c>
    </row>
    <row r="123" customFormat="false" ht="21" hidden="false" customHeight="true" outlineLevel="0" collapsed="false">
      <c r="A123" s="38"/>
      <c r="B123" s="38"/>
      <c r="C123" s="14" t="s">
        <v>190</v>
      </c>
      <c r="D123" s="14"/>
      <c r="E123" s="35" t="n">
        <v>391.5</v>
      </c>
    </row>
    <row r="124" customFormat="false" ht="21" hidden="false" customHeight="true" outlineLevel="0" collapsed="false">
      <c r="A124" s="38"/>
      <c r="B124" s="38"/>
      <c r="C124" s="14" t="s">
        <v>191</v>
      </c>
      <c r="D124" s="14"/>
      <c r="E124" s="35" t="n">
        <v>966.7</v>
      </c>
    </row>
    <row r="125" customFormat="false" ht="21" hidden="false" customHeight="true" outlineLevel="0" collapsed="false">
      <c r="A125" s="38"/>
      <c r="B125" s="38"/>
      <c r="C125" s="14" t="s">
        <v>192</v>
      </c>
      <c r="D125" s="14"/>
      <c r="E125" s="35" t="n">
        <v>4500</v>
      </c>
    </row>
    <row r="126" customFormat="false" ht="21" hidden="false" customHeight="true" outlineLevel="0" collapsed="false">
      <c r="A126" s="38" t="s">
        <v>166</v>
      </c>
      <c r="B126" s="38"/>
      <c r="C126" s="46"/>
      <c r="D126" s="46"/>
      <c r="E126" s="35" t="n">
        <f aca="false">C89</f>
        <v>1503</v>
      </c>
    </row>
    <row r="127" customFormat="false" ht="21" hidden="false" customHeight="true" outlineLevel="0" collapsed="false">
      <c r="A127" s="42"/>
      <c r="B127" s="42"/>
      <c r="C127" s="40" t="s">
        <v>177</v>
      </c>
      <c r="D127" s="40"/>
      <c r="E127" s="6" t="n">
        <f aca="false">(E37+E112)-SUM(E113:E126)</f>
        <v>3260.12</v>
      </c>
    </row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13.5" hidden="false" customHeight="true" outlineLevel="0" collapsed="false"/>
    <row r="135" customFormat="false" ht="17.25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30" hidden="false" customHeight="true" outlineLevel="0" collapsed="false"/>
    <row r="142" customFormat="false" ht="21" hidden="false" customHeight="true" outlineLevel="0" collapsed="false"/>
    <row r="143" customFormat="false" ht="30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  <row r="1024" customFormat="false" ht="13.5" hidden="false" customHeight="true" outlineLevel="0" collapsed="false">
      <c r="A1024" s="16"/>
      <c r="B1024" s="16"/>
    </row>
    <row r="1025" customFormat="false" ht="13.5" hidden="false" customHeight="true" outlineLevel="0" collapsed="false">
      <c r="A1025" s="16"/>
      <c r="B1025" s="16"/>
    </row>
    <row r="1026" customFormat="false" ht="13.5" hidden="false" customHeight="true" outlineLevel="0" collapsed="false">
      <c r="A1026" s="16"/>
      <c r="B1026" s="16"/>
    </row>
    <row r="1027" customFormat="false" ht="13.5" hidden="false" customHeight="true" outlineLevel="0" collapsed="false">
      <c r="A1027" s="16"/>
      <c r="B1027" s="16"/>
    </row>
    <row r="1028" customFormat="false" ht="13.5" hidden="false" customHeight="true" outlineLevel="0" collapsed="false">
      <c r="A1028" s="16"/>
      <c r="B1028" s="16"/>
    </row>
    <row r="1029" customFormat="false" ht="13.5" hidden="false" customHeight="true" outlineLevel="0" collapsed="false">
      <c r="A1029" s="16"/>
      <c r="B1029" s="16"/>
    </row>
    <row r="1030" customFormat="false" ht="13.5" hidden="false" customHeight="true" outlineLevel="0" collapsed="false">
      <c r="A1030" s="16"/>
      <c r="B1030" s="16"/>
    </row>
    <row r="1031" customFormat="false" ht="13.5" hidden="false" customHeight="true" outlineLevel="0" collapsed="false">
      <c r="A1031" s="16"/>
      <c r="B1031" s="16"/>
    </row>
    <row r="1032" customFormat="false" ht="13.5" hidden="false" customHeight="true" outlineLevel="0" collapsed="false">
      <c r="A1032" s="16"/>
      <c r="B1032" s="16"/>
    </row>
    <row r="1033" customFormat="false" ht="13.5" hidden="false" customHeight="true" outlineLevel="0" collapsed="false">
      <c r="A1033" s="16"/>
      <c r="B1033" s="16"/>
    </row>
    <row r="1034" customFormat="false" ht="13.5" hidden="false" customHeight="true" outlineLevel="0" collapsed="false">
      <c r="A1034" s="16"/>
      <c r="B1034" s="16"/>
    </row>
    <row r="1035" customFormat="false" ht="13.5" hidden="false" customHeight="true" outlineLevel="0" collapsed="false">
      <c r="A1035" s="16"/>
      <c r="B1035" s="16"/>
    </row>
    <row r="1036" customFormat="false" ht="13.5" hidden="false" customHeight="true" outlineLevel="0" collapsed="false">
      <c r="A1036" s="16"/>
      <c r="B1036" s="16"/>
    </row>
    <row r="1037" customFormat="false" ht="13.5" hidden="false" customHeight="true" outlineLevel="0" collapsed="false">
      <c r="A1037" s="16"/>
      <c r="B1037" s="16"/>
    </row>
    <row r="1038" customFormat="false" ht="13.5" hidden="false" customHeight="true" outlineLevel="0" collapsed="false">
      <c r="A1038" s="16"/>
      <c r="B1038" s="16"/>
    </row>
    <row r="1039" customFormat="false" ht="13.5" hidden="false" customHeight="true" outlineLevel="0" collapsed="false">
      <c r="A1039" s="16"/>
      <c r="B1039" s="16"/>
    </row>
    <row r="1040" customFormat="false" ht="13.5" hidden="false" customHeight="true" outlineLevel="0" collapsed="false">
      <c r="A1040" s="16"/>
      <c r="B1040" s="16"/>
    </row>
    <row r="1041" customFormat="false" ht="13.5" hidden="false" customHeight="true" outlineLevel="0" collapsed="false">
      <c r="A1041" s="16"/>
      <c r="B1041" s="16"/>
    </row>
    <row r="1042" customFormat="false" ht="13.5" hidden="false" customHeight="true" outlineLevel="0" collapsed="false">
      <c r="A1042" s="16"/>
      <c r="B1042" s="16"/>
    </row>
    <row r="1043" customFormat="false" ht="13.5" hidden="false" customHeight="true" outlineLevel="0" collapsed="false">
      <c r="A1043" s="16"/>
      <c r="B1043" s="16"/>
    </row>
    <row r="1044" customFormat="false" ht="13.5" hidden="false" customHeight="true" outlineLevel="0" collapsed="false">
      <c r="A1044" s="16"/>
      <c r="B1044" s="16"/>
    </row>
    <row r="1045" customFormat="false" ht="13.5" hidden="false" customHeight="true" outlineLevel="0" collapsed="false">
      <c r="A1045" s="16"/>
      <c r="B1045" s="16"/>
    </row>
    <row r="1046" customFormat="false" ht="13.5" hidden="false" customHeight="true" outlineLevel="0" collapsed="false">
      <c r="A1046" s="16"/>
      <c r="B1046" s="16"/>
    </row>
    <row r="1047" customFormat="false" ht="13.5" hidden="false" customHeight="true" outlineLevel="0" collapsed="false">
      <c r="A1047" s="16"/>
      <c r="B1047" s="16"/>
    </row>
    <row r="1048" customFormat="false" ht="13.5" hidden="false" customHeight="true" outlineLevel="0" collapsed="false">
      <c r="A1048" s="16"/>
      <c r="B1048" s="16"/>
    </row>
    <row r="1049" customFormat="false" ht="13.5" hidden="false" customHeight="true" outlineLevel="0" collapsed="false">
      <c r="A1049" s="16"/>
      <c r="B1049" s="16"/>
    </row>
    <row r="1050" customFormat="false" ht="13.5" hidden="false" customHeight="true" outlineLevel="0" collapsed="false">
      <c r="A1050" s="16"/>
      <c r="B1050" s="16"/>
    </row>
    <row r="1051" customFormat="false" ht="13.5" hidden="false" customHeight="true" outlineLevel="0" collapsed="false">
      <c r="A1051" s="16"/>
      <c r="B1051" s="16"/>
    </row>
    <row r="1052" customFormat="false" ht="13.5" hidden="false" customHeight="true" outlineLevel="0" collapsed="false">
      <c r="A1052" s="16"/>
      <c r="B1052" s="16"/>
    </row>
    <row r="1053" customFormat="false" ht="13.5" hidden="false" customHeight="true" outlineLevel="0" collapsed="false">
      <c r="A1053" s="16"/>
      <c r="B1053" s="16"/>
    </row>
    <row r="1054" customFormat="false" ht="13.5" hidden="false" customHeight="true" outlineLevel="0" collapsed="false">
      <c r="A1054" s="16"/>
      <c r="B1054" s="16"/>
    </row>
    <row r="1055" customFormat="false" ht="13.5" hidden="false" customHeight="true" outlineLevel="0" collapsed="false">
      <c r="A1055" s="16"/>
      <c r="B1055" s="16"/>
    </row>
    <row r="1056" customFormat="false" ht="13.5" hidden="false" customHeight="true" outlineLevel="0" collapsed="false">
      <c r="A1056" s="16"/>
      <c r="B1056" s="16"/>
    </row>
    <row r="1057" customFormat="false" ht="13.5" hidden="false" customHeight="true" outlineLevel="0" collapsed="false">
      <c r="A1057" s="16"/>
      <c r="B1057" s="16"/>
    </row>
    <row r="1058" customFormat="false" ht="13.5" hidden="false" customHeight="true" outlineLevel="0" collapsed="false">
      <c r="A1058" s="16"/>
      <c r="B1058" s="16"/>
    </row>
    <row r="1059" customFormat="false" ht="13.5" hidden="false" customHeight="true" outlineLevel="0" collapsed="false">
      <c r="A1059" s="16"/>
      <c r="B1059" s="16"/>
    </row>
    <row r="1060" customFormat="false" ht="13.5" hidden="false" customHeight="true" outlineLevel="0" collapsed="false">
      <c r="A1060" s="16"/>
      <c r="B1060" s="16"/>
    </row>
    <row r="1061" customFormat="false" ht="13.5" hidden="false" customHeight="true" outlineLevel="0" collapsed="false">
      <c r="A1061" s="16"/>
      <c r="B1061" s="16"/>
    </row>
    <row r="1062" customFormat="false" ht="13.5" hidden="false" customHeight="true" outlineLevel="0" collapsed="false">
      <c r="A1062" s="16"/>
      <c r="B1062" s="16"/>
    </row>
    <row r="1063" customFormat="false" ht="13.5" hidden="false" customHeight="true" outlineLevel="0" collapsed="false">
      <c r="A1063" s="16"/>
      <c r="B1063" s="16"/>
    </row>
    <row r="1064" customFormat="false" ht="13.5" hidden="false" customHeight="true" outlineLevel="0" collapsed="false">
      <c r="A1064" s="16"/>
      <c r="B1064" s="16"/>
    </row>
    <row r="1065" customFormat="false" ht="13.5" hidden="false" customHeight="true" outlineLevel="0" collapsed="false">
      <c r="A1065" s="16"/>
      <c r="B1065" s="16"/>
    </row>
    <row r="1066" customFormat="false" ht="13.5" hidden="false" customHeight="true" outlineLevel="0" collapsed="false">
      <c r="A1066" s="16"/>
      <c r="B1066" s="16"/>
    </row>
  </sheetData>
  <mergeCells count="90">
    <mergeCell ref="A1:F1"/>
    <mergeCell ref="H1:I1"/>
    <mergeCell ref="A2:C2"/>
    <mergeCell ref="D2:F2"/>
    <mergeCell ref="A3:A12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H25:H26"/>
    <mergeCell ref="I25:I26"/>
    <mergeCell ref="A27:E27"/>
    <mergeCell ref="A28:A29"/>
    <mergeCell ref="B28:B29"/>
    <mergeCell ref="C28:D29"/>
    <mergeCell ref="E28:E29"/>
    <mergeCell ref="C30:D30"/>
    <mergeCell ref="C31:D31"/>
    <mergeCell ref="A32:A33"/>
    <mergeCell ref="B32:B33"/>
    <mergeCell ref="C32:D33"/>
    <mergeCell ref="E32:E33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A100:B105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A113:B125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</mergeCells>
  <conditionalFormatting sqref="C20:C21 D21 C27 C41:C56 C63 E68 E74:E80 E87:E89 E92:E10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23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87" activeCellId="0" sqref="C87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7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469</v>
      </c>
      <c r="B1" s="1"/>
      <c r="C1" s="1"/>
      <c r="D1" s="1"/>
      <c r="E1" s="1"/>
      <c r="F1" s="16"/>
      <c r="G1" s="16"/>
      <c r="H1" s="30"/>
      <c r="I1" s="16"/>
    </row>
    <row r="2" customFormat="false" ht="21" hidden="false" customHeight="true" outlineLevel="0" collapsed="false">
      <c r="A2" s="15"/>
      <c r="B2" s="15"/>
      <c r="C2" s="15"/>
      <c r="D2" s="15"/>
      <c r="E2" s="15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27835.14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27835.14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21" hidden="false" customHeight="true" outlineLevel="0" collapsed="false">
      <c r="A5" s="40" t="s">
        <v>26</v>
      </c>
      <c r="B5" s="40"/>
      <c r="C5" s="6" t="n">
        <f aca="false">C81</f>
        <v>0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21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21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21" hidden="false" customHeight="true" outlineLevel="0" collapsed="false">
      <c r="A8" s="91" t="s">
        <v>470</v>
      </c>
      <c r="B8" s="91"/>
      <c r="C8" s="91"/>
      <c r="D8" s="91"/>
      <c r="E8" s="91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21" hidden="false" customHeight="true" outlineLevel="0" collapsed="false">
      <c r="A9" s="92" t="s">
        <v>4</v>
      </c>
      <c r="B9" s="92" t="s">
        <v>31</v>
      </c>
      <c r="C9" s="92" t="s">
        <v>32</v>
      </c>
      <c r="D9" s="92"/>
      <c r="E9" s="92" t="s">
        <v>33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21" hidden="false" customHeight="true" outlineLevel="0" collapsed="false">
      <c r="A10" s="12" t="s">
        <v>471</v>
      </c>
      <c r="B10" s="13" t="s">
        <v>36</v>
      </c>
      <c r="C10" s="14" t="s">
        <v>37</v>
      </c>
      <c r="D10" s="14"/>
      <c r="E10" s="6" t="n">
        <v>2405</v>
      </c>
    </row>
    <row r="11" customFormat="false" ht="21" hidden="false" customHeight="true" outlineLevel="0" collapsed="false">
      <c r="A11" s="12" t="s">
        <v>472</v>
      </c>
      <c r="B11" s="13" t="s">
        <v>67</v>
      </c>
      <c r="C11" s="14" t="s">
        <v>215</v>
      </c>
      <c r="D11" s="14"/>
      <c r="E11" s="6" t="n"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customFormat="false" ht="21" hidden="false" customHeight="true" outlineLevel="0" collapsed="false">
      <c r="A12" s="15"/>
      <c r="B12" s="15"/>
      <c r="C12" s="40" t="s">
        <v>39</v>
      </c>
      <c r="D12" s="40"/>
      <c r="E12" s="6" t="n">
        <f aca="false">SUM(E10:E11)</f>
        <v>2405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customFormat="false" ht="21" hidden="false" customHeight="true" outlineLevel="0" collapsed="false">
      <c r="A13" s="16"/>
      <c r="B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customFormat="false" ht="21" hidden="false" customHeight="true" outlineLevel="0" collapsed="false">
      <c r="A14" s="93" t="s">
        <v>473</v>
      </c>
      <c r="B14" s="93"/>
      <c r="C14" s="93"/>
      <c r="D14" s="93"/>
      <c r="E14" s="9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customFormat="false" ht="21" hidden="false" customHeight="true" outlineLevel="0" collapsed="false">
      <c r="A15" s="92" t="s">
        <v>4</v>
      </c>
      <c r="B15" s="92" t="s">
        <v>31</v>
      </c>
      <c r="C15" s="92" t="s">
        <v>32</v>
      </c>
      <c r="D15" s="92"/>
      <c r="E15" s="92" t="s">
        <v>33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customFormat="false" ht="21" hidden="false" customHeight="true" outlineLevel="0" collapsed="false">
      <c r="A16" s="12" t="s">
        <v>474</v>
      </c>
      <c r="B16" s="13" t="s">
        <v>36</v>
      </c>
      <c r="C16" s="14" t="s">
        <v>37</v>
      </c>
      <c r="D16" s="14"/>
      <c r="E16" s="6" t="n">
        <v>2405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customFormat="false" ht="21" hidden="false" customHeight="true" outlineLevel="0" collapsed="false">
      <c r="A17" s="12" t="s">
        <v>475</v>
      </c>
      <c r="B17" s="13" t="s">
        <v>67</v>
      </c>
      <c r="C17" s="14" t="s">
        <v>215</v>
      </c>
      <c r="D17" s="14"/>
      <c r="E17" s="6" t="n"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customFormat="false" ht="21" hidden="false" customHeight="true" outlineLevel="0" collapsed="false">
      <c r="A18" s="12"/>
      <c r="B18" s="13" t="s">
        <v>358</v>
      </c>
      <c r="C18" s="14" t="s">
        <v>359</v>
      </c>
      <c r="D18" s="14"/>
      <c r="E18" s="6" t="n">
        <v>325</v>
      </c>
      <c r="H18" s="0"/>
      <c r="J18" s="47"/>
    </row>
    <row r="19" customFormat="false" ht="21" hidden="false" customHeight="true" outlineLevel="0" collapsed="false">
      <c r="A19" s="15"/>
      <c r="B19" s="15"/>
      <c r="C19" s="40" t="s">
        <v>39</v>
      </c>
      <c r="D19" s="40"/>
      <c r="E19" s="6" t="n">
        <f aca="false">SUM(E16:E18)</f>
        <v>2730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customFormat="false" ht="21" hidden="false" customHeight="true" outlineLevel="0" collapsed="false">
      <c r="A20" s="16"/>
      <c r="B20" s="16"/>
      <c r="C20" s="16"/>
      <c r="D20" s="51"/>
      <c r="E20" s="5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customFormat="false" ht="21" hidden="false" customHeight="true" outlineLevel="0" collapsed="false">
      <c r="A21" s="92" t="s">
        <v>476</v>
      </c>
      <c r="B21" s="92"/>
      <c r="C21" s="92"/>
      <c r="D21" s="92"/>
      <c r="E21" s="92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customFormat="false" ht="21" hidden="false" customHeight="true" outlineLevel="0" collapsed="false">
      <c r="A22" s="92" t="s">
        <v>4</v>
      </c>
      <c r="B22" s="92" t="s">
        <v>31</v>
      </c>
      <c r="C22" s="92" t="s">
        <v>32</v>
      </c>
      <c r="D22" s="92"/>
      <c r="E22" s="92" t="s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customFormat="false" ht="21" hidden="false" customHeight="true" outlineLevel="0" collapsed="false">
      <c r="A23" s="12" t="s">
        <v>477</v>
      </c>
      <c r="B23" s="13" t="s">
        <v>36</v>
      </c>
      <c r="C23" s="14" t="s">
        <v>37</v>
      </c>
      <c r="D23" s="14"/>
      <c r="E23" s="6" t="n">
        <v>2405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customFormat="false" ht="21" hidden="false" customHeight="true" outlineLevel="0" collapsed="false">
      <c r="A24" s="12" t="s">
        <v>478</v>
      </c>
      <c r="B24" s="13" t="s">
        <v>67</v>
      </c>
      <c r="C24" s="14" t="s">
        <v>215</v>
      </c>
      <c r="D24" s="14"/>
      <c r="E24" s="6" t="n">
        <v>0</v>
      </c>
    </row>
    <row r="25" customFormat="false" ht="21" hidden="false" customHeight="true" outlineLevel="0" collapsed="false">
      <c r="A25" s="15"/>
      <c r="B25" s="15"/>
      <c r="C25" s="40" t="s">
        <v>39</v>
      </c>
      <c r="D25" s="40"/>
      <c r="E25" s="6" t="n">
        <f aca="false">SUM(E23:E24)</f>
        <v>2405</v>
      </c>
    </row>
    <row r="26" customFormat="false" ht="21" hidden="false" customHeight="true" outlineLevel="0" collapsed="false">
      <c r="A26" s="16"/>
      <c r="B26" s="16"/>
      <c r="C26" s="16"/>
      <c r="D26" s="51"/>
      <c r="E26" s="52"/>
    </row>
    <row r="27" customFormat="false" ht="21" hidden="false" customHeight="true" outlineLevel="0" collapsed="false">
      <c r="A27" s="16"/>
      <c r="B27" s="16"/>
      <c r="C27" s="16"/>
      <c r="D27" s="51"/>
      <c r="E27" s="52"/>
    </row>
    <row r="28" customFormat="false" ht="21" hidden="false" customHeight="true" outlineLevel="0" collapsed="false">
      <c r="A28" s="16"/>
      <c r="B28" s="16"/>
      <c r="C28" s="16"/>
      <c r="D28" s="51"/>
      <c r="E28" s="52"/>
    </row>
    <row r="29" customFormat="false" ht="21" hidden="false" customHeight="true" outlineLevel="0" collapsed="false">
      <c r="A29" s="15"/>
      <c r="B29" s="15"/>
      <c r="C29" s="42"/>
    </row>
    <row r="30" customFormat="false" ht="21" hidden="false" customHeight="true" outlineLevel="0" collapsed="false">
      <c r="A30" s="33" t="s">
        <v>479</v>
      </c>
      <c r="B30" s="33"/>
      <c r="C30" s="33"/>
    </row>
    <row r="31" customFormat="false" ht="21" hidden="false" customHeight="true" outlineLevel="0" collapsed="false">
      <c r="A31" s="33" t="s">
        <v>31</v>
      </c>
      <c r="B31" s="33" t="s">
        <v>32</v>
      </c>
      <c r="C31" s="4" t="s">
        <v>33</v>
      </c>
      <c r="D31" s="30"/>
    </row>
    <row r="32" customFormat="false" ht="21" hidden="false" customHeight="true" outlineLevel="0" collapsed="false">
      <c r="A32" s="34" t="s">
        <v>84</v>
      </c>
      <c r="B32" s="34"/>
      <c r="C32" s="34"/>
    </row>
    <row r="33" customFormat="false" ht="21" hidden="false" customHeight="true" outlineLevel="0" collapsed="false">
      <c r="A33" s="12" t="s">
        <v>273</v>
      </c>
      <c r="B33" s="13"/>
      <c r="C33" s="35" t="n">
        <v>78</v>
      </c>
      <c r="H33" s="72"/>
    </row>
    <row r="34" customFormat="false" ht="21" hidden="false" customHeight="true" outlineLevel="0" collapsed="false">
      <c r="A34" s="73" t="s">
        <v>364</v>
      </c>
      <c r="B34" s="14" t="s">
        <v>365</v>
      </c>
      <c r="C34" s="35" t="n">
        <v>50</v>
      </c>
      <c r="H34" s="0"/>
      <c r="J34" s="47"/>
    </row>
    <row r="35" customFormat="false" ht="21" hidden="false" customHeight="true" outlineLevel="0" collapsed="false">
      <c r="A35" s="12" t="s">
        <v>88</v>
      </c>
      <c r="B35" s="13" t="s">
        <v>89</v>
      </c>
      <c r="C35" s="35" t="n">
        <v>149</v>
      </c>
    </row>
    <row r="36" customFormat="false" ht="21" hidden="false" customHeight="true" outlineLevel="0" collapsed="false">
      <c r="A36" s="38"/>
      <c r="B36" s="8" t="s">
        <v>91</v>
      </c>
      <c r="C36" s="35" t="n">
        <f aca="false">SUM(C33:C35)</f>
        <v>277</v>
      </c>
    </row>
    <row r="37" customFormat="false" ht="21" hidden="false" customHeight="true" outlineLevel="0" collapsed="false">
      <c r="A37" s="34" t="s">
        <v>326</v>
      </c>
      <c r="B37" s="34"/>
      <c r="C37" s="34"/>
    </row>
    <row r="38" customFormat="false" ht="21" hidden="false" customHeight="true" outlineLevel="0" collapsed="false">
      <c r="A38" s="34"/>
      <c r="B38" s="34"/>
      <c r="C38" s="34"/>
    </row>
    <row r="39" customFormat="false" ht="21" hidden="false" customHeight="true" outlineLevel="0" collapsed="false">
      <c r="A39" s="12" t="s">
        <v>96</v>
      </c>
      <c r="B39" s="13"/>
      <c r="C39" s="35" t="n">
        <v>0</v>
      </c>
    </row>
    <row r="40" customFormat="false" ht="21" hidden="false" customHeight="true" outlineLevel="0" collapsed="false">
      <c r="A40" s="12" t="s">
        <v>98</v>
      </c>
      <c r="B40" s="13"/>
      <c r="C40" s="35" t="n">
        <v>0</v>
      </c>
    </row>
    <row r="41" customFormat="false" ht="21" hidden="false" customHeight="true" outlineLevel="0" collapsed="false">
      <c r="A41" s="12" t="s">
        <v>100</v>
      </c>
      <c r="B41" s="13"/>
      <c r="C41" s="35" t="n">
        <v>0</v>
      </c>
    </row>
    <row r="42" customFormat="false" ht="21" hidden="false" customHeight="true" outlineLevel="0" collapsed="false">
      <c r="A42" s="12" t="s">
        <v>102</v>
      </c>
      <c r="B42" s="13"/>
      <c r="C42" s="35" t="n">
        <v>0</v>
      </c>
    </row>
    <row r="43" customFormat="false" ht="42.75" hidden="false" customHeight="true" outlineLevel="0" collapsed="false">
      <c r="A43" s="12" t="s">
        <v>160</v>
      </c>
      <c r="B43" s="13"/>
      <c r="C43" s="35" t="n">
        <v>0</v>
      </c>
    </row>
    <row r="44" customFormat="false" ht="21" hidden="false" customHeight="true" outlineLevel="0" collapsed="false">
      <c r="A44" s="12"/>
      <c r="B44" s="8" t="s">
        <v>104</v>
      </c>
      <c r="C44" s="35" t="n">
        <f aca="false">SUM(C39:C43)</f>
        <v>0</v>
      </c>
    </row>
    <row r="45" customFormat="false" ht="21" hidden="false" customHeight="true" outlineLevel="0" collapsed="false">
      <c r="A45" s="34" t="s">
        <v>106</v>
      </c>
      <c r="B45" s="34"/>
      <c r="C45" s="34"/>
    </row>
    <row r="46" customFormat="false" ht="21" hidden="false" customHeight="true" outlineLevel="0" collapsed="false">
      <c r="A46" s="12" t="s">
        <v>108</v>
      </c>
      <c r="B46" s="13" t="s">
        <v>109</v>
      </c>
      <c r="C46" s="35" t="n">
        <v>0</v>
      </c>
    </row>
    <row r="47" customFormat="false" ht="21" hidden="false" customHeight="true" outlineLevel="0" collapsed="false">
      <c r="A47" s="12" t="s">
        <v>111</v>
      </c>
      <c r="B47" s="13" t="s">
        <v>112</v>
      </c>
      <c r="C47" s="35" t="n">
        <v>0</v>
      </c>
    </row>
    <row r="48" customFormat="false" ht="21" hidden="false" customHeight="true" outlineLevel="0" collapsed="false">
      <c r="A48" s="12"/>
      <c r="B48" s="8" t="s">
        <v>114</v>
      </c>
      <c r="C48" s="35" t="n">
        <f aca="false">SUM(C46:C47)</f>
        <v>0</v>
      </c>
    </row>
    <row r="49" customFormat="false" ht="21" hidden="false" customHeight="true" outlineLevel="0" collapsed="false">
      <c r="A49" s="34" t="s">
        <v>116</v>
      </c>
      <c r="B49" s="34"/>
      <c r="C49" s="34"/>
    </row>
    <row r="50" customFormat="false" ht="21" hidden="false" customHeight="true" outlineLevel="0" collapsed="false">
      <c r="A50" s="12" t="s">
        <v>118</v>
      </c>
      <c r="B50" s="13" t="s">
        <v>119</v>
      </c>
      <c r="C50" s="35" t="n">
        <v>0</v>
      </c>
    </row>
    <row r="51" customFormat="false" ht="21" hidden="false" customHeight="true" outlineLevel="0" collapsed="false">
      <c r="A51" s="38"/>
      <c r="B51" s="13" t="s">
        <v>121</v>
      </c>
      <c r="C51" s="35" t="n">
        <v>0</v>
      </c>
    </row>
    <row r="52" customFormat="false" ht="21" hidden="false" customHeight="true" outlineLevel="0" collapsed="false">
      <c r="A52" s="38"/>
      <c r="B52" s="13" t="s">
        <v>123</v>
      </c>
      <c r="C52" s="35" t="n">
        <v>0</v>
      </c>
    </row>
    <row r="53" customFormat="false" ht="21" hidden="false" customHeight="true" outlineLevel="0" collapsed="false">
      <c r="A53" s="38"/>
      <c r="B53" s="8" t="s">
        <v>125</v>
      </c>
      <c r="C53" s="35" t="n">
        <f aca="false">SUM(C50:C52)</f>
        <v>0</v>
      </c>
    </row>
    <row r="54" customFormat="false" ht="21" hidden="false" customHeight="true" outlineLevel="0" collapsed="false">
      <c r="A54" s="34" t="s">
        <v>126</v>
      </c>
      <c r="B54" s="34"/>
      <c r="C54" s="34"/>
    </row>
    <row r="55" customFormat="false" ht="21" hidden="false" customHeight="true" outlineLevel="0" collapsed="false">
      <c r="A55" s="12" t="s">
        <v>127</v>
      </c>
      <c r="B55" s="13" t="s">
        <v>128</v>
      </c>
      <c r="C55" s="35" t="n">
        <v>0</v>
      </c>
    </row>
    <row r="56" customFormat="false" ht="21" hidden="false" customHeight="true" outlineLevel="0" collapsed="false">
      <c r="A56" s="38"/>
      <c r="B56" s="8" t="s">
        <v>129</v>
      </c>
      <c r="C56" s="35" t="n">
        <f aca="false">SUM(C55)</f>
        <v>0</v>
      </c>
    </row>
    <row r="57" customFormat="false" ht="21" hidden="false" customHeight="true" outlineLevel="0" collapsed="false">
      <c r="A57" s="34" t="s">
        <v>130</v>
      </c>
      <c r="B57" s="34"/>
      <c r="C57" s="34"/>
    </row>
    <row r="58" customFormat="false" ht="42.75" hidden="false" customHeight="true" outlineLevel="0" collapsed="false">
      <c r="A58" s="12" t="s">
        <v>327</v>
      </c>
      <c r="B58" s="13" t="s">
        <v>132</v>
      </c>
      <c r="C58" s="35" t="n">
        <v>0</v>
      </c>
    </row>
    <row r="59" customFormat="false" ht="21" hidden="false" customHeight="true" outlineLevel="0" collapsed="false">
      <c r="A59" s="12" t="s">
        <v>133</v>
      </c>
      <c r="B59" s="13" t="s">
        <v>134</v>
      </c>
      <c r="C59" s="35" t="n">
        <v>0</v>
      </c>
    </row>
    <row r="60" customFormat="false" ht="42.75" hidden="false" customHeight="true" outlineLevel="0" collapsed="false">
      <c r="A60" s="12" t="s">
        <v>135</v>
      </c>
      <c r="B60" s="13" t="s">
        <v>136</v>
      </c>
      <c r="C60" s="35" t="n">
        <v>0</v>
      </c>
    </row>
    <row r="61" customFormat="false" ht="21" hidden="false" customHeight="true" outlineLevel="0" collapsed="false">
      <c r="A61" s="12" t="s">
        <v>137</v>
      </c>
      <c r="B61" s="13" t="s">
        <v>137</v>
      </c>
      <c r="C61" s="35" t="n">
        <v>0</v>
      </c>
    </row>
    <row r="62" customFormat="false" ht="21" hidden="false" customHeight="true" outlineLevel="0" collapsed="false">
      <c r="A62" s="12"/>
      <c r="B62" s="8" t="s">
        <v>24</v>
      </c>
      <c r="C62" s="35" t="n">
        <f aca="false">SUM(C58:C61)</f>
        <v>0</v>
      </c>
    </row>
    <row r="63" customFormat="false" ht="21" hidden="false" customHeight="true" outlineLevel="0" collapsed="false">
      <c r="A63" s="34" t="s">
        <v>139</v>
      </c>
      <c r="B63" s="34"/>
      <c r="C63" s="34"/>
    </row>
    <row r="64" customFormat="false" ht="21" hidden="false" customHeight="true" outlineLevel="0" collapsed="false">
      <c r="A64" s="12" t="s">
        <v>140</v>
      </c>
      <c r="B64" s="14"/>
      <c r="C64" s="35" t="n">
        <v>0</v>
      </c>
    </row>
    <row r="65" customFormat="false" ht="21" hidden="false" customHeight="true" outlineLevel="0" collapsed="false">
      <c r="A65" s="38" t="s">
        <v>141</v>
      </c>
      <c r="B65" s="14" t="s">
        <v>142</v>
      </c>
      <c r="C65" s="35" t="n">
        <v>0</v>
      </c>
    </row>
    <row r="66" customFormat="false" ht="21" hidden="false" customHeight="true" outlineLevel="0" collapsed="false">
      <c r="A66" s="12" t="s">
        <v>67</v>
      </c>
      <c r="B66" s="13" t="s">
        <v>143</v>
      </c>
      <c r="C66" s="35" t="n">
        <v>0</v>
      </c>
    </row>
    <row r="67" customFormat="false" ht="21" hidden="false" customHeight="true" outlineLevel="0" collapsed="false">
      <c r="A67" s="12"/>
      <c r="B67" s="8" t="s">
        <v>144</v>
      </c>
      <c r="C67" s="35" t="n">
        <f aca="false">SUM(C64:C66)</f>
        <v>0</v>
      </c>
    </row>
    <row r="68" customFormat="false" ht="21" hidden="false" customHeight="true" outlineLevel="0" collapsed="false">
      <c r="A68" s="34" t="s">
        <v>145</v>
      </c>
      <c r="B68" s="34"/>
      <c r="C68" s="34"/>
    </row>
    <row r="69" customFormat="false" ht="21" hidden="false" customHeight="true" outlineLevel="0" collapsed="false">
      <c r="A69" s="12" t="s">
        <v>146</v>
      </c>
      <c r="B69" s="14" t="s">
        <v>147</v>
      </c>
      <c r="C69" s="35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5" t="n">
        <v>68</v>
      </c>
    </row>
    <row r="71" customFormat="false" ht="39.75" hidden="false" customHeight="true" outlineLevel="0" collapsed="false">
      <c r="A71" s="12" t="s">
        <v>150</v>
      </c>
      <c r="B71" s="13" t="s">
        <v>366</v>
      </c>
      <c r="C71" s="35" t="n">
        <v>52</v>
      </c>
    </row>
    <row r="72" customFormat="false" ht="21" hidden="false" customHeight="true" outlineLevel="0" collapsed="false">
      <c r="A72" s="12" t="s">
        <v>367</v>
      </c>
      <c r="B72" s="14" t="s">
        <v>368</v>
      </c>
      <c r="C72" s="35" t="n">
        <v>0</v>
      </c>
      <c r="J72" s="47"/>
    </row>
    <row r="73" customFormat="false" ht="21" hidden="false" customHeight="true" outlineLevel="0" collapsed="false">
      <c r="A73" s="38"/>
      <c r="B73" s="40" t="s">
        <v>154</v>
      </c>
      <c r="C73" s="35" t="n">
        <f aca="false">SUM(C69:C72)</f>
        <v>120</v>
      </c>
    </row>
    <row r="74" customFormat="false" ht="21" hidden="false" customHeight="true" outlineLevel="0" collapsed="false">
      <c r="A74" s="38"/>
      <c r="B74" s="40" t="s">
        <v>24</v>
      </c>
      <c r="C74" s="35" t="n">
        <f aca="false">C36+C44+C48+C53+C56+C62+C67+C73</f>
        <v>397</v>
      </c>
    </row>
    <row r="75" customFormat="false" ht="21" hidden="false" customHeight="true" outlineLevel="0" collapsed="false">
      <c r="A75" s="34" t="s">
        <v>156</v>
      </c>
      <c r="B75" s="34"/>
      <c r="C75" s="34"/>
    </row>
    <row r="76" customFormat="false" ht="21" hidden="false" customHeight="true" outlineLevel="0" collapsed="false">
      <c r="A76" s="38" t="s">
        <v>157</v>
      </c>
      <c r="B76" s="14"/>
      <c r="C76" s="6" t="n">
        <f aca="false">IF(('April 2026 - June 2026'!C77)+SUM(E88+E97+E107) &lt; 0,(('April 2026 - June 2026'!C77))+SUM(E88+E97+E107), (('April 2026 - June 2026'!C77))+SUM(E88+E97+E107))</f>
        <v>0</v>
      </c>
    </row>
    <row r="77" customFormat="false" ht="21" hidden="false" customHeight="true" outlineLevel="0" collapsed="false">
      <c r="A77" s="38" t="s">
        <v>158</v>
      </c>
      <c r="B77" s="14"/>
      <c r="C77" s="6" t="n">
        <v>0</v>
      </c>
    </row>
    <row r="78" customFormat="false" ht="21" hidden="false" customHeight="true" outlineLevel="0" collapsed="false">
      <c r="A78" s="38" t="s">
        <v>159</v>
      </c>
      <c r="B78" s="14"/>
      <c r="C78" s="6" t="n">
        <f aca="false">IF(('April 2026 - June 2026'!C79)+SUM(0) &lt; 0,(('April 2026 - June 2026'!C79))+SUM(0), (('April 2026 - June 2026'!C79))+SUM(0))</f>
        <v>0</v>
      </c>
    </row>
    <row r="79" customFormat="false" ht="42.75" hidden="false" customHeight="true" outlineLevel="0" collapsed="false">
      <c r="A79" s="12" t="s">
        <v>160</v>
      </c>
      <c r="B79" s="14"/>
      <c r="C79" s="6" t="n">
        <v>0</v>
      </c>
    </row>
    <row r="80" customFormat="false" ht="42.75" hidden="false" customHeight="true" outlineLevel="0" collapsed="false">
      <c r="A80" s="12" t="s">
        <v>161</v>
      </c>
      <c r="B80" s="14"/>
      <c r="C80" s="6" t="n">
        <v>0</v>
      </c>
    </row>
    <row r="81" customFormat="false" ht="21" hidden="false" customHeight="true" outlineLevel="0" collapsed="false">
      <c r="A81" s="38"/>
      <c r="B81" s="40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2"/>
      <c r="B82" s="8" t="s">
        <v>163</v>
      </c>
      <c r="C82" s="35" t="n">
        <f aca="false">C74</f>
        <v>397</v>
      </c>
      <c r="H82" s="68"/>
    </row>
    <row r="83" customFormat="false" ht="21" hidden="false" customHeight="true" outlineLevel="0" collapsed="false">
      <c r="A83" s="16"/>
      <c r="B83" s="16"/>
    </row>
    <row r="84" customFormat="false" ht="21" hidden="false" customHeight="true" outlineLevel="0" collapsed="false">
      <c r="A84" s="16"/>
      <c r="B84" s="16"/>
    </row>
    <row r="85" customFormat="false" ht="21" hidden="false" customHeight="true" outlineLevel="0" collapsed="false">
      <c r="A85" s="78" t="s">
        <v>480</v>
      </c>
      <c r="B85" s="78"/>
      <c r="C85" s="78"/>
      <c r="D85" s="78"/>
      <c r="E85" s="78"/>
    </row>
    <row r="86" customFormat="false" ht="21" hidden="false" customHeight="true" outlineLevel="0" collapsed="false">
      <c r="A86" s="78" t="s">
        <v>165</v>
      </c>
      <c r="B86" s="78"/>
      <c r="C86" s="78" t="s">
        <v>32</v>
      </c>
      <c r="D86" s="78"/>
      <c r="E86" s="78" t="s">
        <v>33</v>
      </c>
    </row>
    <row r="87" customFormat="false" ht="77.1" hidden="false" customHeight="true" outlineLevel="0" collapsed="false">
      <c r="A87" s="38" t="s">
        <v>145</v>
      </c>
      <c r="B87" s="38"/>
      <c r="C87" s="13" t="s">
        <v>411</v>
      </c>
      <c r="D87" s="13"/>
      <c r="E87" s="35" t="n">
        <v>650</v>
      </c>
    </row>
    <row r="88" customFormat="false" ht="21" hidden="false" customHeight="true" outlineLevel="0" collapsed="false">
      <c r="A88" s="38"/>
      <c r="B88" s="38"/>
      <c r="C88" s="14" t="s">
        <v>481</v>
      </c>
      <c r="D88" s="14"/>
      <c r="E88" s="35" t="n">
        <v>0</v>
      </c>
    </row>
    <row r="89" customFormat="false" ht="39.75" hidden="false" customHeight="true" outlineLevel="0" collapsed="false">
      <c r="A89" s="38"/>
      <c r="B89" s="38"/>
      <c r="C89" s="13" t="s">
        <v>413</v>
      </c>
      <c r="D89" s="13"/>
      <c r="E89" s="35" t="n">
        <v>0</v>
      </c>
    </row>
    <row r="90" customFormat="false" ht="21" hidden="false" customHeight="true" outlineLevel="0" collapsed="false">
      <c r="A90" s="38" t="s">
        <v>166</v>
      </c>
      <c r="B90" s="38"/>
      <c r="C90" s="14"/>
      <c r="D90" s="14"/>
      <c r="E90" s="35" t="n">
        <f aca="false">C82</f>
        <v>397</v>
      </c>
    </row>
    <row r="91" customFormat="false" ht="21" hidden="false" customHeight="true" outlineLevel="0" collapsed="false">
      <c r="A91" s="38"/>
      <c r="B91" s="38"/>
      <c r="C91" s="43" t="s">
        <v>167</v>
      </c>
      <c r="D91" s="43"/>
      <c r="E91" s="6" t="n">
        <f aca="false">('April 2026 - June 2026'!E111+E12)-SUM(E87:E90)</f>
        <v>24144.14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80" t="s">
        <v>482</v>
      </c>
      <c r="B93" s="80"/>
      <c r="C93" s="80"/>
      <c r="D93" s="80"/>
      <c r="E93" s="80"/>
    </row>
    <row r="94" customFormat="false" ht="21" hidden="false" customHeight="true" outlineLevel="0" collapsed="false">
      <c r="A94" s="78" t="s">
        <v>165</v>
      </c>
      <c r="B94" s="78"/>
      <c r="C94" s="78" t="s">
        <v>32</v>
      </c>
      <c r="D94" s="78"/>
      <c r="E94" s="78" t="s">
        <v>33</v>
      </c>
    </row>
    <row r="95" customFormat="false" ht="21" hidden="false" customHeight="true" outlineLevel="0" collapsed="false">
      <c r="A95" s="38" t="s">
        <v>483</v>
      </c>
      <c r="B95" s="38"/>
      <c r="C95" s="14"/>
      <c r="D95" s="14"/>
      <c r="E95" s="6" t="n">
        <f aca="false">E91</f>
        <v>24144.14</v>
      </c>
    </row>
    <row r="96" customFormat="false" ht="21" hidden="false" customHeight="true" outlineLevel="0" collapsed="false">
      <c r="A96" s="38" t="s">
        <v>145</v>
      </c>
      <c r="B96" s="38"/>
      <c r="C96" s="14" t="s">
        <v>375</v>
      </c>
      <c r="D96" s="14"/>
      <c r="E96" s="35" t="n">
        <v>0</v>
      </c>
    </row>
    <row r="97" customFormat="false" ht="21" hidden="false" customHeight="true" outlineLevel="0" collapsed="false">
      <c r="A97" s="38"/>
      <c r="B97" s="38"/>
      <c r="C97" s="14" t="s">
        <v>481</v>
      </c>
      <c r="D97" s="14"/>
      <c r="E97" s="35" t="n">
        <v>0</v>
      </c>
    </row>
    <row r="98" customFormat="false" ht="39.75" hidden="false" customHeight="true" outlineLevel="0" collapsed="false">
      <c r="A98" s="38"/>
      <c r="B98" s="38"/>
      <c r="C98" s="13" t="s">
        <v>413</v>
      </c>
      <c r="D98" s="13"/>
      <c r="E98" s="35" t="n">
        <v>0</v>
      </c>
    </row>
    <row r="99" customFormat="false" ht="21" hidden="false" customHeight="true" outlineLevel="0" collapsed="false">
      <c r="A99" s="38" t="s">
        <v>166</v>
      </c>
      <c r="B99" s="38"/>
      <c r="C99" s="14"/>
      <c r="D99" s="14"/>
      <c r="E99" s="35" t="n">
        <f aca="false">C82</f>
        <v>397</v>
      </c>
    </row>
    <row r="100" customFormat="false" ht="21" hidden="false" customHeight="true" outlineLevel="0" collapsed="false">
      <c r="A100" s="38"/>
      <c r="B100" s="38"/>
      <c r="C100" s="40" t="s">
        <v>177</v>
      </c>
      <c r="D100" s="40"/>
      <c r="E100" s="6" t="n">
        <f aca="false">(E19+E95)-SUM(E96:E99)</f>
        <v>26477.14</v>
      </c>
    </row>
    <row r="101" customFormat="false" ht="21" hidden="false" customHeight="true" outlineLevel="0" collapsed="false">
      <c r="A101" s="45"/>
      <c r="B101" s="45"/>
      <c r="C101" s="45"/>
      <c r="D101" s="45"/>
      <c r="E101" s="45"/>
    </row>
    <row r="102" customFormat="false" ht="21" hidden="false" customHeight="true" outlineLevel="0" collapsed="false">
      <c r="A102" s="45"/>
      <c r="B102" s="45"/>
      <c r="C102" s="45"/>
      <c r="D102" s="45"/>
      <c r="E102" s="45"/>
    </row>
    <row r="103" customFormat="false" ht="21" hidden="false" customHeight="true" outlineLevel="0" collapsed="false">
      <c r="A103" s="80" t="s">
        <v>484</v>
      </c>
      <c r="B103" s="80"/>
      <c r="C103" s="80"/>
      <c r="D103" s="80"/>
      <c r="E103" s="80"/>
    </row>
    <row r="104" customFormat="false" ht="21" hidden="false" customHeight="true" outlineLevel="0" collapsed="false">
      <c r="A104" s="78" t="s">
        <v>165</v>
      </c>
      <c r="B104" s="78"/>
      <c r="C104" s="78" t="s">
        <v>32</v>
      </c>
      <c r="D104" s="78"/>
      <c r="E104" s="78" t="s">
        <v>33</v>
      </c>
    </row>
    <row r="105" customFormat="false" ht="21" hidden="false" customHeight="true" outlineLevel="0" collapsed="false">
      <c r="A105" s="38" t="s">
        <v>485</v>
      </c>
      <c r="B105" s="38"/>
      <c r="C105" s="14"/>
      <c r="D105" s="14"/>
      <c r="E105" s="6" t="n">
        <f aca="false">E100</f>
        <v>26477.14</v>
      </c>
    </row>
    <row r="106" customFormat="false" ht="38.95" hidden="false" customHeight="true" outlineLevel="0" collapsed="false">
      <c r="A106" s="94" t="s">
        <v>145</v>
      </c>
      <c r="B106" s="94"/>
      <c r="C106" s="13" t="s">
        <v>411</v>
      </c>
      <c r="D106" s="13"/>
      <c r="E106" s="35" t="n">
        <v>650</v>
      </c>
    </row>
    <row r="107" customFormat="false" ht="21" hidden="false" customHeight="true" outlineLevel="0" collapsed="false">
      <c r="A107" s="94"/>
      <c r="B107" s="94"/>
      <c r="C107" s="14" t="s">
        <v>481</v>
      </c>
      <c r="D107" s="14"/>
      <c r="E107" s="35" t="n">
        <v>0</v>
      </c>
    </row>
    <row r="108" customFormat="false" ht="39.75" hidden="false" customHeight="true" outlineLevel="0" collapsed="false">
      <c r="A108" s="94"/>
      <c r="B108" s="94"/>
      <c r="C108" s="13" t="s">
        <v>413</v>
      </c>
      <c r="D108" s="13"/>
      <c r="E108" s="35" t="n">
        <v>0</v>
      </c>
    </row>
    <row r="109" customFormat="false" ht="21" hidden="false" customHeight="true" outlineLevel="0" collapsed="false">
      <c r="A109" s="38" t="s">
        <v>166</v>
      </c>
      <c r="B109" s="38"/>
      <c r="C109" s="14"/>
      <c r="D109" s="14"/>
      <c r="E109" s="35" t="n">
        <f aca="false">C82</f>
        <v>397</v>
      </c>
    </row>
    <row r="110" customFormat="false" ht="21" hidden="false" customHeight="true" outlineLevel="0" collapsed="false">
      <c r="A110" s="38"/>
      <c r="B110" s="38"/>
      <c r="C110" s="40" t="s">
        <v>177</v>
      </c>
      <c r="D110" s="40"/>
      <c r="E110" s="6" t="n">
        <f aca="false">(E25+E105)-SUM(E106:E109)</f>
        <v>27835.14</v>
      </c>
    </row>
    <row r="111" customFormat="false" ht="21" hidden="false" customHeight="true" outlineLevel="0" collapsed="false">
      <c r="A111" s="16"/>
      <c r="B111" s="16"/>
    </row>
    <row r="112" customFormat="false" ht="13.5" hidden="false" customHeight="true" outlineLevel="0" collapsed="false">
      <c r="A112" s="16"/>
      <c r="B112" s="16"/>
    </row>
    <row r="113" customFormat="false" ht="13.5" hidden="false" customHeight="true" outlineLevel="0" collapsed="false">
      <c r="A113" s="16"/>
      <c r="B113" s="1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5:C36 C32:C33">
    <cfRule type="cellIs" priority="2" operator="equal" aboveAverage="0" equalAverage="0" bottom="0" percent="0" rank="0" text="" dxfId="81">
      <formula>0</formula>
    </cfRule>
  </conditionalFormatting>
  <conditionalFormatting sqref="C38:C48">
    <cfRule type="cellIs" priority="3" operator="equal" aboveAverage="0" equalAverage="0" bottom="0" percent="0" rank="0" text="" dxfId="82">
      <formula>0</formula>
    </cfRule>
  </conditionalFormatting>
  <conditionalFormatting sqref="C50:C53 C55:C56 C58:C62 C64:C67 C82">
    <cfRule type="cellIs" priority="4" operator="equal" aboveAverage="0" equalAverage="0" bottom="0" percent="0" rank="0" text="" dxfId="83">
      <formula>0</formula>
    </cfRule>
  </conditionalFormatting>
  <conditionalFormatting sqref="C72">
    <cfRule type="cellIs" priority="5" operator="equal" aboveAverage="0" equalAverage="0" bottom="0" percent="0" rank="0" text="" dxfId="84">
      <formula>0</formula>
    </cfRule>
    <cfRule type="cellIs" priority="6" operator="equal" aboveAverage="0" equalAverage="0" bottom="0" percent="0" rank="0" text="" dxfId="85">
      <formula>0</formula>
    </cfRule>
  </conditionalFormatting>
  <conditionalFormatting sqref="D33:H33">
    <cfRule type="cellIs" priority="7" operator="equal" aboveAverage="0" equalAverage="0" bottom="0" percent="0" rank="0" text="" dxfId="86">
      <formula>0</formula>
    </cfRule>
  </conditionalFormatting>
  <conditionalFormatting sqref="E87:E90">
    <cfRule type="cellIs" priority="8" operator="equal" aboveAverage="0" equalAverage="0" bottom="0" percent="0" rank="0" text="" dxfId="87">
      <formula>0</formula>
    </cfRule>
  </conditionalFormatting>
  <conditionalFormatting sqref="E89">
    <cfRule type="cellIs" priority="9" operator="equal" aboveAverage="0" equalAverage="0" bottom="0" percent="0" rank="0" text="" dxfId="88">
      <formula>0</formula>
    </cfRule>
  </conditionalFormatting>
  <conditionalFormatting sqref="E96:E99">
    <cfRule type="cellIs" priority="10" operator="equal" aboveAverage="0" equalAverage="0" bottom="0" percent="0" rank="0" text="" dxfId="89">
      <formula>0</formula>
    </cfRule>
  </conditionalFormatting>
  <conditionalFormatting sqref="E98">
    <cfRule type="cellIs" priority="11" operator="equal" aboveAverage="0" equalAverage="0" bottom="0" percent="0" rank="0" text="" dxfId="90">
      <formula>0</formula>
    </cfRule>
  </conditionalFormatting>
  <conditionalFormatting sqref="E106:E109">
    <cfRule type="cellIs" priority="12" operator="equal" aboveAverage="0" equalAverage="0" bottom="0" percent="0" rank="0" text="" dxfId="91">
      <formula>0</formula>
    </cfRule>
  </conditionalFormatting>
  <conditionalFormatting sqref="E108">
    <cfRule type="cellIs" priority="13" operator="equal" aboveAverage="0" equalAverage="0" bottom="0" percent="0" rank="0" text="" dxfId="92">
      <formula>0</formula>
    </cfRule>
  </conditionalFormatting>
  <conditionalFormatting sqref="C34">
    <cfRule type="cellIs" priority="14" operator="equal" aboveAverage="0" equalAverage="0" bottom="0" percent="0" rank="0" text="" dxfId="9">
      <formula>0</formula>
    </cfRule>
  </conditionalFormatting>
  <conditionalFormatting sqref="D34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64" colorId="64" zoomScale="90" zoomScaleNormal="90" zoomScalePageLayoutView="100" workbookViewId="0">
      <selection pane="topLeft" activeCell="A25" activeCellId="0" sqref="A25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7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486</v>
      </c>
      <c r="B1" s="1"/>
      <c r="C1" s="1"/>
      <c r="D1" s="1"/>
      <c r="E1" s="1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21" hidden="false" customHeight="true" outlineLevel="0" collapsed="false">
      <c r="A2" s="15"/>
      <c r="B2" s="15"/>
      <c r="C2" s="15"/>
      <c r="D2" s="15"/>
      <c r="E2" s="15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33884.14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33884.14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21" hidden="false" customHeight="true" outlineLevel="0" collapsed="false">
      <c r="A5" s="40" t="s">
        <v>26</v>
      </c>
      <c r="B5" s="40"/>
      <c r="C5" s="6" t="n">
        <f aca="false">C82</f>
        <v>0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21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21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21" hidden="false" customHeight="true" outlineLevel="0" collapsed="false">
      <c r="A8" s="81" t="s">
        <v>487</v>
      </c>
      <c r="B8" s="81"/>
      <c r="C8" s="81"/>
      <c r="D8" s="81"/>
      <c r="E8" s="81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21" hidden="false" customHeight="true" outlineLevel="0" collapsed="false">
      <c r="A10" s="12" t="s">
        <v>488</v>
      </c>
      <c r="B10" s="13" t="s">
        <v>36</v>
      </c>
      <c r="C10" s="14" t="s">
        <v>37</v>
      </c>
      <c r="D10" s="14"/>
      <c r="E10" s="6" t="n">
        <v>2405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21" hidden="false" customHeight="true" outlineLevel="0" collapsed="false">
      <c r="A11" s="12" t="s">
        <v>489</v>
      </c>
      <c r="B11" s="13" t="s">
        <v>67</v>
      </c>
      <c r="C11" s="14" t="s">
        <v>215</v>
      </c>
      <c r="D11" s="14"/>
      <c r="E11" s="6" t="n"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21" hidden="false" customHeight="true" outlineLevel="0" collapsed="false">
      <c r="A12" s="12"/>
      <c r="B12" s="13" t="s">
        <v>358</v>
      </c>
      <c r="C12" s="14" t="s">
        <v>359</v>
      </c>
      <c r="D12" s="14"/>
      <c r="E12" s="6" t="n">
        <v>325</v>
      </c>
      <c r="H12" s="0"/>
      <c r="J12" s="47"/>
    </row>
    <row r="13" customFormat="false" ht="21" hidden="false" customHeight="true" outlineLevel="0" collapsed="false">
      <c r="A13" s="15"/>
      <c r="B13" s="15"/>
      <c r="C13" s="40" t="s">
        <v>39</v>
      </c>
      <c r="D13" s="40"/>
      <c r="E13" s="6" t="n">
        <f aca="false">SUM(E10:E12)</f>
        <v>2730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21" hidden="false" customHeight="true" outlineLevel="0" collapsed="false">
      <c r="A14" s="16"/>
      <c r="B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21" hidden="false" customHeight="true" outlineLevel="0" collapsed="false">
      <c r="A15" s="10" t="s">
        <v>490</v>
      </c>
      <c r="B15" s="10"/>
      <c r="C15" s="10"/>
      <c r="D15" s="10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21" hidden="false" customHeight="true" outlineLevel="0" collapsed="false">
      <c r="A16" s="10" t="s">
        <v>4</v>
      </c>
      <c r="B16" s="10" t="s">
        <v>31</v>
      </c>
      <c r="C16" s="11" t="s">
        <v>32</v>
      </c>
      <c r="D16" s="11"/>
      <c r="E16" s="11" t="s">
        <v>33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21" hidden="false" customHeight="true" outlineLevel="0" collapsed="false">
      <c r="A17" s="12" t="s">
        <v>491</v>
      </c>
      <c r="B17" s="13" t="s">
        <v>36</v>
      </c>
      <c r="C17" s="14" t="s">
        <v>37</v>
      </c>
      <c r="D17" s="14"/>
      <c r="E17" s="6" t="n">
        <v>2405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21" hidden="false" customHeight="true" outlineLevel="0" collapsed="false">
      <c r="A18" s="12" t="s">
        <v>492</v>
      </c>
      <c r="B18" s="13" t="s">
        <v>67</v>
      </c>
      <c r="C18" s="14" t="s">
        <v>215</v>
      </c>
      <c r="D18" s="14"/>
      <c r="E18" s="6" t="n"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21" hidden="false" customHeight="true" outlineLevel="0" collapsed="false">
      <c r="A19" s="15"/>
      <c r="B19" s="15"/>
      <c r="C19" s="40" t="s">
        <v>39</v>
      </c>
      <c r="D19" s="40"/>
      <c r="E19" s="6" t="n">
        <f aca="false">SUM(E17:E18)</f>
        <v>2405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21" hidden="false" customHeight="true" outlineLevel="0" collapsed="false">
      <c r="A20" s="16"/>
      <c r="B20" s="16"/>
      <c r="C20" s="16"/>
      <c r="D20" s="51"/>
      <c r="E20" s="5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21" hidden="false" customHeight="true" outlineLevel="0" collapsed="false">
      <c r="A21" s="95" t="s">
        <v>493</v>
      </c>
      <c r="B21" s="95"/>
      <c r="C21" s="95"/>
      <c r="D21" s="95"/>
      <c r="E21" s="9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21" hidden="false" customHeight="true" outlineLevel="0" collapsed="false">
      <c r="A22" s="10" t="s">
        <v>4</v>
      </c>
      <c r="B22" s="10" t="s">
        <v>31</v>
      </c>
      <c r="C22" s="11" t="s">
        <v>32</v>
      </c>
      <c r="D22" s="11"/>
      <c r="E22" s="11" t="s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21" hidden="false" customHeight="true" outlineLevel="0" collapsed="false">
      <c r="A23" s="12" t="s">
        <v>494</v>
      </c>
      <c r="B23" s="13" t="s">
        <v>36</v>
      </c>
      <c r="C23" s="14" t="s">
        <v>37</v>
      </c>
      <c r="D23" s="14"/>
      <c r="E23" s="6" t="n">
        <v>2405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21" hidden="false" customHeight="true" outlineLevel="0" collapsed="false">
      <c r="A24" s="12" t="s">
        <v>495</v>
      </c>
      <c r="B24" s="13" t="s">
        <v>67</v>
      </c>
      <c r="C24" s="14" t="s">
        <v>215</v>
      </c>
      <c r="D24" s="14"/>
      <c r="E24" s="6" t="n">
        <v>0</v>
      </c>
    </row>
    <row r="25" customFormat="false" ht="21" hidden="false" customHeight="true" outlineLevel="0" collapsed="false">
      <c r="A25" s="12"/>
      <c r="B25" s="13" t="s">
        <v>358</v>
      </c>
      <c r="C25" s="14" t="s">
        <v>359</v>
      </c>
      <c r="D25" s="14"/>
      <c r="E25" s="6" t="n">
        <v>325</v>
      </c>
      <c r="H25" s="0"/>
      <c r="J25" s="47"/>
    </row>
    <row r="26" customFormat="false" ht="21" hidden="false" customHeight="true" outlineLevel="0" collapsed="false">
      <c r="A26" s="15"/>
      <c r="B26" s="15"/>
      <c r="C26" s="40" t="s">
        <v>39</v>
      </c>
      <c r="D26" s="40"/>
      <c r="E26" s="6" t="n">
        <f aca="false">SUM(E23:E25)</f>
        <v>2730</v>
      </c>
    </row>
    <row r="27" customFormat="false" ht="21" hidden="false" customHeight="true" outlineLevel="0" collapsed="false">
      <c r="A27" s="16"/>
      <c r="B27" s="16"/>
      <c r="C27" s="16"/>
      <c r="D27" s="51"/>
      <c r="E27" s="52"/>
    </row>
    <row r="28" customFormat="false" ht="21" hidden="false" customHeight="true" outlineLevel="0" collapsed="false">
      <c r="A28" s="16"/>
      <c r="B28" s="16"/>
      <c r="C28" s="16"/>
      <c r="D28" s="51"/>
      <c r="E28" s="52"/>
    </row>
    <row r="29" customFormat="false" ht="21" hidden="false" customHeight="true" outlineLevel="0" collapsed="false">
      <c r="A29" s="16"/>
      <c r="B29" s="16"/>
      <c r="C29" s="16"/>
      <c r="D29" s="51"/>
      <c r="E29" s="52"/>
    </row>
    <row r="30" customFormat="false" ht="21" hidden="false" customHeight="true" outlineLevel="0" collapsed="false">
      <c r="A30" s="16"/>
      <c r="B30" s="16"/>
    </row>
    <row r="31" customFormat="false" ht="21" hidden="false" customHeight="true" outlineLevel="0" collapsed="false">
      <c r="A31" s="33" t="s">
        <v>496</v>
      </c>
      <c r="B31" s="33"/>
      <c r="C31" s="33"/>
    </row>
    <row r="32" customFormat="false" ht="21" hidden="false" customHeight="true" outlineLevel="0" collapsed="false">
      <c r="A32" s="33" t="s">
        <v>31</v>
      </c>
      <c r="B32" s="33" t="s">
        <v>32</v>
      </c>
      <c r="C32" s="4" t="s">
        <v>33</v>
      </c>
      <c r="D32" s="30"/>
    </row>
    <row r="33" customFormat="false" ht="21" hidden="false" customHeight="true" outlineLevel="0" collapsed="false">
      <c r="A33" s="34" t="s">
        <v>84</v>
      </c>
      <c r="B33" s="34"/>
      <c r="C33" s="34"/>
      <c r="I33" s="72" t="n">
        <v>9</v>
      </c>
    </row>
    <row r="34" customFormat="false" ht="21" hidden="false" customHeight="true" outlineLevel="0" collapsed="false">
      <c r="A34" s="12" t="s">
        <v>273</v>
      </c>
      <c r="B34" s="13"/>
      <c r="C34" s="35" t="n">
        <v>78</v>
      </c>
    </row>
    <row r="35" customFormat="false" ht="21" hidden="false" customHeight="true" outlineLevel="0" collapsed="false">
      <c r="A35" s="73" t="s">
        <v>364</v>
      </c>
      <c r="B35" s="14" t="s">
        <v>365</v>
      </c>
      <c r="C35" s="35" t="n">
        <v>50</v>
      </c>
      <c r="H35" s="0"/>
      <c r="J35" s="47"/>
    </row>
    <row r="36" customFormat="false" ht="21" hidden="false" customHeight="true" outlineLevel="0" collapsed="false">
      <c r="A36" s="12" t="s">
        <v>88</v>
      </c>
      <c r="B36" s="13" t="s">
        <v>89</v>
      </c>
      <c r="C36" s="35" t="n">
        <v>149</v>
      </c>
    </row>
    <row r="37" customFormat="false" ht="21" hidden="false" customHeight="true" outlineLevel="0" collapsed="false">
      <c r="A37" s="38"/>
      <c r="B37" s="8" t="s">
        <v>91</v>
      </c>
      <c r="C37" s="35" t="n">
        <f aca="false">SUM(C34:C36)</f>
        <v>277</v>
      </c>
    </row>
    <row r="38" customFormat="false" ht="21" hidden="false" customHeight="true" outlineLevel="0" collapsed="false">
      <c r="A38" s="34" t="s">
        <v>326</v>
      </c>
      <c r="B38" s="34"/>
      <c r="C38" s="34"/>
    </row>
    <row r="39" customFormat="false" ht="21" hidden="false" customHeight="true" outlineLevel="0" collapsed="false">
      <c r="A39" s="34"/>
      <c r="B39" s="34"/>
      <c r="C39" s="34"/>
    </row>
    <row r="40" customFormat="false" ht="21" hidden="false" customHeight="true" outlineLevel="0" collapsed="false">
      <c r="A40" s="12" t="s">
        <v>96</v>
      </c>
      <c r="B40" s="13"/>
      <c r="C40" s="35" t="n">
        <v>0</v>
      </c>
    </row>
    <row r="41" customFormat="false" ht="21" hidden="false" customHeight="true" outlineLevel="0" collapsed="false">
      <c r="A41" s="12" t="s">
        <v>98</v>
      </c>
      <c r="B41" s="13"/>
      <c r="C41" s="35" t="n">
        <v>0</v>
      </c>
    </row>
    <row r="42" customFormat="false" ht="21" hidden="false" customHeight="true" outlineLevel="0" collapsed="false">
      <c r="A42" s="12" t="s">
        <v>100</v>
      </c>
      <c r="B42" s="13"/>
      <c r="C42" s="35" t="n">
        <v>0</v>
      </c>
    </row>
    <row r="43" customFormat="false" ht="21" hidden="false" customHeight="true" outlineLevel="0" collapsed="false">
      <c r="A43" s="12" t="s">
        <v>102</v>
      </c>
      <c r="B43" s="13"/>
      <c r="C43" s="35" t="n">
        <v>0</v>
      </c>
    </row>
    <row r="44" customFormat="false" ht="42.75" hidden="false" customHeight="true" outlineLevel="0" collapsed="false">
      <c r="A44" s="12" t="s">
        <v>160</v>
      </c>
      <c r="B44" s="13"/>
      <c r="C44" s="35" t="n">
        <v>0</v>
      </c>
    </row>
    <row r="45" customFormat="false" ht="21" hidden="false" customHeight="true" outlineLevel="0" collapsed="false">
      <c r="A45" s="12"/>
      <c r="B45" s="8" t="s">
        <v>104</v>
      </c>
      <c r="C45" s="35" t="n">
        <f aca="false">SUM(C40:C44)</f>
        <v>0</v>
      </c>
    </row>
    <row r="46" customFormat="false" ht="21" hidden="false" customHeight="true" outlineLevel="0" collapsed="false">
      <c r="A46" s="34" t="s">
        <v>106</v>
      </c>
      <c r="B46" s="34"/>
      <c r="C46" s="34"/>
    </row>
    <row r="47" customFormat="false" ht="21" hidden="false" customHeight="true" outlineLevel="0" collapsed="false">
      <c r="A47" s="12" t="s">
        <v>108</v>
      </c>
      <c r="B47" s="13" t="s">
        <v>109</v>
      </c>
      <c r="C47" s="35" t="n">
        <v>0</v>
      </c>
    </row>
    <row r="48" customFormat="false" ht="21" hidden="false" customHeight="true" outlineLevel="0" collapsed="false">
      <c r="A48" s="12" t="s">
        <v>111</v>
      </c>
      <c r="B48" s="13" t="s">
        <v>112</v>
      </c>
      <c r="C48" s="35" t="n">
        <v>0</v>
      </c>
    </row>
    <row r="49" customFormat="false" ht="21" hidden="false" customHeight="true" outlineLevel="0" collapsed="false">
      <c r="A49" s="12"/>
      <c r="B49" s="8" t="s">
        <v>114</v>
      </c>
      <c r="C49" s="35" t="n">
        <f aca="false">SUM(C47:C48)</f>
        <v>0</v>
      </c>
    </row>
    <row r="50" customFormat="false" ht="21" hidden="false" customHeight="true" outlineLevel="0" collapsed="false">
      <c r="A50" s="34" t="s">
        <v>116</v>
      </c>
      <c r="B50" s="34"/>
      <c r="C50" s="34"/>
    </row>
    <row r="51" customFormat="false" ht="21" hidden="false" customHeight="true" outlineLevel="0" collapsed="false">
      <c r="A51" s="12" t="s">
        <v>118</v>
      </c>
      <c r="B51" s="13" t="s">
        <v>119</v>
      </c>
      <c r="C51" s="35" t="n">
        <v>0</v>
      </c>
    </row>
    <row r="52" customFormat="false" ht="21" hidden="false" customHeight="true" outlineLevel="0" collapsed="false">
      <c r="A52" s="38"/>
      <c r="B52" s="13" t="s">
        <v>121</v>
      </c>
      <c r="C52" s="35" t="n">
        <v>0</v>
      </c>
    </row>
    <row r="53" customFormat="false" ht="21" hidden="false" customHeight="true" outlineLevel="0" collapsed="false">
      <c r="A53" s="38"/>
      <c r="B53" s="13" t="s">
        <v>123</v>
      </c>
      <c r="C53" s="35" t="n">
        <v>0</v>
      </c>
    </row>
    <row r="54" customFormat="false" ht="21" hidden="false" customHeight="true" outlineLevel="0" collapsed="false">
      <c r="A54" s="38"/>
      <c r="B54" s="8" t="s">
        <v>125</v>
      </c>
      <c r="C54" s="35" t="n">
        <f aca="false">SUM(C51:C53)</f>
        <v>0</v>
      </c>
    </row>
    <row r="55" customFormat="false" ht="21" hidden="false" customHeight="true" outlineLevel="0" collapsed="false">
      <c r="A55" s="34" t="s">
        <v>126</v>
      </c>
      <c r="B55" s="34"/>
      <c r="C55" s="34"/>
    </row>
    <row r="56" customFormat="false" ht="21" hidden="false" customHeight="true" outlineLevel="0" collapsed="false">
      <c r="A56" s="12" t="s">
        <v>127</v>
      </c>
      <c r="B56" s="96" t="s">
        <v>128</v>
      </c>
      <c r="C56" s="35" t="n">
        <v>0</v>
      </c>
    </row>
    <row r="57" customFormat="false" ht="21" hidden="false" customHeight="true" outlineLevel="0" collapsed="false">
      <c r="A57" s="38"/>
      <c r="B57" s="8" t="s">
        <v>129</v>
      </c>
      <c r="C57" s="35" t="n">
        <f aca="false">SUM(C56)</f>
        <v>0</v>
      </c>
    </row>
    <row r="58" customFormat="false" ht="21" hidden="false" customHeight="true" outlineLevel="0" collapsed="false">
      <c r="A58" s="34" t="s">
        <v>130</v>
      </c>
      <c r="B58" s="34"/>
      <c r="C58" s="34"/>
    </row>
    <row r="59" customFormat="false" ht="42.75" hidden="false" customHeight="true" outlineLevel="0" collapsed="false">
      <c r="A59" s="12" t="s">
        <v>327</v>
      </c>
      <c r="B59" s="13" t="s">
        <v>132</v>
      </c>
      <c r="C59" s="35" t="n">
        <v>0</v>
      </c>
    </row>
    <row r="60" customFormat="false" ht="21" hidden="false" customHeight="true" outlineLevel="0" collapsed="false">
      <c r="A60" s="12" t="s">
        <v>133</v>
      </c>
      <c r="B60" s="13" t="s">
        <v>134</v>
      </c>
      <c r="C60" s="35" t="n">
        <v>0</v>
      </c>
    </row>
    <row r="61" customFormat="false" ht="42.75" hidden="false" customHeight="true" outlineLevel="0" collapsed="false">
      <c r="A61" s="12" t="s">
        <v>135</v>
      </c>
      <c r="B61" s="13" t="s">
        <v>136</v>
      </c>
      <c r="C61" s="35" t="n">
        <v>0</v>
      </c>
    </row>
    <row r="62" customFormat="false" ht="21" hidden="false" customHeight="true" outlineLevel="0" collapsed="false">
      <c r="A62" s="12" t="s">
        <v>137</v>
      </c>
      <c r="B62" s="13" t="s">
        <v>137</v>
      </c>
      <c r="C62" s="35" t="n">
        <v>0</v>
      </c>
    </row>
    <row r="63" customFormat="false" ht="21" hidden="false" customHeight="true" outlineLevel="0" collapsed="false">
      <c r="A63" s="12"/>
      <c r="B63" s="8" t="s">
        <v>24</v>
      </c>
      <c r="C63" s="35" t="n">
        <f aca="false">SUM(C59:C62)</f>
        <v>0</v>
      </c>
    </row>
    <row r="64" customFormat="false" ht="21" hidden="false" customHeight="true" outlineLevel="0" collapsed="false">
      <c r="A64" s="34" t="s">
        <v>139</v>
      </c>
      <c r="B64" s="34"/>
      <c r="C64" s="34"/>
    </row>
    <row r="65" customFormat="false" ht="21" hidden="false" customHeight="true" outlineLevel="0" collapsed="false">
      <c r="A65" s="12" t="s">
        <v>140</v>
      </c>
      <c r="B65" s="14"/>
      <c r="C65" s="35" t="n">
        <v>0</v>
      </c>
    </row>
    <row r="66" customFormat="false" ht="21" hidden="false" customHeight="true" outlineLevel="0" collapsed="false">
      <c r="A66" s="38" t="s">
        <v>141</v>
      </c>
      <c r="B66" s="14" t="s">
        <v>142</v>
      </c>
      <c r="C66" s="35" t="n">
        <v>0</v>
      </c>
    </row>
    <row r="67" customFormat="false" ht="21" hidden="false" customHeight="true" outlineLevel="0" collapsed="false">
      <c r="A67" s="12" t="s">
        <v>67</v>
      </c>
      <c r="B67" s="13" t="s">
        <v>143</v>
      </c>
      <c r="C67" s="35" t="n">
        <v>0</v>
      </c>
    </row>
    <row r="68" customFormat="false" ht="21" hidden="false" customHeight="true" outlineLevel="0" collapsed="false">
      <c r="A68" s="12"/>
      <c r="B68" s="8" t="s">
        <v>144</v>
      </c>
      <c r="C68" s="35" t="n">
        <f aca="false">SUM(C65:C67)</f>
        <v>0</v>
      </c>
    </row>
    <row r="69" customFormat="false" ht="21" hidden="false" customHeight="true" outlineLevel="0" collapsed="false">
      <c r="A69" s="34" t="s">
        <v>145</v>
      </c>
      <c r="B69" s="34"/>
      <c r="C69" s="34"/>
    </row>
    <row r="70" customFormat="false" ht="21" hidden="false" customHeight="true" outlineLevel="0" collapsed="false">
      <c r="A70" s="12" t="s">
        <v>146</v>
      </c>
      <c r="B70" s="14" t="s">
        <v>147</v>
      </c>
      <c r="C70" s="35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5" t="n">
        <v>68</v>
      </c>
    </row>
    <row r="72" customFormat="false" ht="39.75" hidden="false" customHeight="true" outlineLevel="0" collapsed="false">
      <c r="A72" s="12" t="s">
        <v>150</v>
      </c>
      <c r="B72" s="13" t="s">
        <v>366</v>
      </c>
      <c r="C72" s="35" t="n">
        <v>52</v>
      </c>
    </row>
    <row r="73" customFormat="false" ht="21" hidden="false" customHeight="true" outlineLevel="0" collapsed="false">
      <c r="A73" s="12" t="s">
        <v>367</v>
      </c>
      <c r="B73" s="14" t="s">
        <v>368</v>
      </c>
      <c r="C73" s="35" t="n">
        <v>0</v>
      </c>
      <c r="J73" s="47"/>
    </row>
    <row r="74" customFormat="false" ht="21" hidden="false" customHeight="true" outlineLevel="0" collapsed="false">
      <c r="A74" s="38"/>
      <c r="B74" s="40" t="s">
        <v>154</v>
      </c>
      <c r="C74" s="35" t="n">
        <f aca="false">SUM(C70:C73)</f>
        <v>120</v>
      </c>
    </row>
    <row r="75" customFormat="false" ht="21" hidden="false" customHeight="true" outlineLevel="0" collapsed="false">
      <c r="A75" s="38"/>
      <c r="B75" s="40" t="s">
        <v>24</v>
      </c>
      <c r="C75" s="35" t="n">
        <f aca="false">C37+C45+C49+C54+C57+C63+C68+C74</f>
        <v>397</v>
      </c>
    </row>
    <row r="76" customFormat="false" ht="21" hidden="false" customHeight="true" outlineLevel="0" collapsed="false">
      <c r="A76" s="34" t="s">
        <v>156</v>
      </c>
      <c r="B76" s="34"/>
      <c r="C76" s="34"/>
    </row>
    <row r="77" customFormat="false" ht="21" hidden="false" customHeight="true" outlineLevel="0" collapsed="false">
      <c r="A77" s="38" t="s">
        <v>157</v>
      </c>
      <c r="B77" s="14"/>
      <c r="C77" s="6" t="n">
        <f aca="false">IF(('July 2026 - September 2026'!C76)+SUM(E89+E98+E108) &lt; 0,(('July 2026 - September 2026'!C76))+SUM(E89+E98+E108), (('July 2026 - September 2026'!C76))+SUM(E89+E98+E108))</f>
        <v>0</v>
      </c>
    </row>
    <row r="78" customFormat="false" ht="21" hidden="false" customHeight="true" outlineLevel="0" collapsed="false">
      <c r="A78" s="38" t="s">
        <v>158</v>
      </c>
      <c r="B78" s="14"/>
      <c r="C78" s="6" t="n">
        <v>0</v>
      </c>
    </row>
    <row r="79" customFormat="false" ht="21" hidden="false" customHeight="true" outlineLevel="0" collapsed="false">
      <c r="A79" s="38" t="s">
        <v>159</v>
      </c>
      <c r="B79" s="14"/>
      <c r="C79" s="6" t="n">
        <f aca="false">IF(('July 2026 - September 2026'!C78)+SUM(0) &lt; 0,(('July 2026 - September 2026'!C78))+SUM(0), (('July 2026 - September 2026'!C78))+SUM(0))</f>
        <v>0</v>
      </c>
    </row>
    <row r="80" customFormat="false" ht="42.75" hidden="false" customHeight="true" outlineLevel="0" collapsed="false">
      <c r="A80" s="12" t="s">
        <v>160</v>
      </c>
      <c r="B80" s="14"/>
      <c r="C80" s="6" t="n">
        <v>0</v>
      </c>
    </row>
    <row r="81" customFormat="false" ht="42.75" hidden="false" customHeight="true" outlineLevel="0" collapsed="false">
      <c r="A81" s="12" t="s">
        <v>161</v>
      </c>
      <c r="B81" s="14"/>
      <c r="C81" s="6" t="n">
        <v>0</v>
      </c>
    </row>
    <row r="82" customFormat="false" ht="21" hidden="false" customHeight="true" outlineLevel="0" collapsed="false">
      <c r="A82" s="38"/>
      <c r="B82" s="40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2"/>
      <c r="B83" s="8" t="s">
        <v>163</v>
      </c>
      <c r="C83" s="35" t="n">
        <f aca="false">C75</f>
        <v>397</v>
      </c>
      <c r="H83" s="68"/>
    </row>
    <row r="84" customFormat="false" ht="21" hidden="false" customHeight="true" outlineLevel="0" collapsed="false">
      <c r="A84" s="16"/>
      <c r="B84" s="16"/>
    </row>
    <row r="85" customFormat="false" ht="21" hidden="false" customHeight="true" outlineLevel="0" collapsed="false">
      <c r="A85" s="16"/>
      <c r="B85" s="16"/>
    </row>
    <row r="86" customFormat="false" ht="21" hidden="false" customHeight="true" outlineLevel="0" collapsed="false">
      <c r="A86" s="85" t="s">
        <v>497</v>
      </c>
      <c r="B86" s="85"/>
      <c r="C86" s="85"/>
      <c r="D86" s="85"/>
      <c r="E86" s="85"/>
    </row>
    <row r="87" customFormat="false" ht="21" hidden="false" customHeight="true" outlineLevel="0" collapsed="false">
      <c r="A87" s="41" t="s">
        <v>165</v>
      </c>
      <c r="B87" s="41"/>
      <c r="C87" s="41" t="s">
        <v>32</v>
      </c>
      <c r="D87" s="41"/>
      <c r="E87" s="41" t="s">
        <v>33</v>
      </c>
    </row>
    <row r="88" customFormat="false" ht="42.75" hidden="false" customHeight="true" outlineLevel="0" collapsed="false">
      <c r="A88" s="38" t="s">
        <v>145</v>
      </c>
      <c r="B88" s="38"/>
      <c r="C88" s="13" t="s">
        <v>375</v>
      </c>
      <c r="D88" s="13"/>
      <c r="E88" s="35" t="n">
        <v>0</v>
      </c>
    </row>
    <row r="89" customFormat="false" ht="21" hidden="false" customHeight="true" outlineLevel="0" collapsed="false">
      <c r="A89" s="38"/>
      <c r="B89" s="38"/>
      <c r="C89" s="14" t="s">
        <v>481</v>
      </c>
      <c r="D89" s="14"/>
      <c r="E89" s="35" t="n">
        <v>0</v>
      </c>
    </row>
    <row r="90" customFormat="false" ht="39.75" hidden="false" customHeight="true" outlineLevel="0" collapsed="false">
      <c r="A90" s="38"/>
      <c r="B90" s="38"/>
      <c r="C90" s="13" t="s">
        <v>413</v>
      </c>
      <c r="D90" s="13"/>
      <c r="E90" s="35" t="n">
        <v>0</v>
      </c>
    </row>
    <row r="91" customFormat="false" ht="21" hidden="false" customHeight="true" outlineLevel="0" collapsed="false">
      <c r="A91" s="38" t="s">
        <v>166</v>
      </c>
      <c r="B91" s="38"/>
      <c r="C91" s="14"/>
      <c r="D91" s="14"/>
      <c r="E91" s="35" t="n">
        <f aca="false">C83</f>
        <v>397</v>
      </c>
    </row>
    <row r="92" customFormat="false" ht="21" hidden="false" customHeight="true" outlineLevel="0" collapsed="false">
      <c r="A92" s="38"/>
      <c r="B92" s="38"/>
      <c r="C92" s="43" t="s">
        <v>167</v>
      </c>
      <c r="D92" s="43"/>
      <c r="E92" s="6" t="n">
        <f aca="false">('July 2026 - September 2026'!E110+E13)-SUM(E88:E91)</f>
        <v>30168.14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41" t="s">
        <v>498</v>
      </c>
      <c r="B94" s="41"/>
      <c r="C94" s="41"/>
      <c r="D94" s="41"/>
      <c r="E94" s="41"/>
    </row>
    <row r="95" customFormat="false" ht="21" hidden="false" customHeight="true" outlineLevel="0" collapsed="false">
      <c r="A95" s="41" t="s">
        <v>165</v>
      </c>
      <c r="B95" s="41"/>
      <c r="C95" s="41" t="s">
        <v>32</v>
      </c>
      <c r="D95" s="41"/>
      <c r="E95" s="41" t="s">
        <v>33</v>
      </c>
    </row>
    <row r="96" customFormat="false" ht="21" hidden="false" customHeight="true" outlineLevel="0" collapsed="false">
      <c r="A96" s="38" t="s">
        <v>499</v>
      </c>
      <c r="B96" s="38"/>
      <c r="C96" s="14"/>
      <c r="D96" s="14"/>
      <c r="E96" s="6" t="n">
        <f aca="false">E92</f>
        <v>30168.14</v>
      </c>
    </row>
    <row r="97" customFormat="false" ht="40.6" hidden="false" customHeight="true" outlineLevel="0" collapsed="false">
      <c r="A97" s="38" t="s">
        <v>145</v>
      </c>
      <c r="B97" s="38"/>
      <c r="C97" s="13" t="s">
        <v>411</v>
      </c>
      <c r="D97" s="13"/>
      <c r="E97" s="35" t="n">
        <v>625</v>
      </c>
    </row>
    <row r="98" customFormat="false" ht="21" hidden="false" customHeight="true" outlineLevel="0" collapsed="false">
      <c r="A98" s="38"/>
      <c r="B98" s="38"/>
      <c r="C98" s="14" t="s">
        <v>481</v>
      </c>
      <c r="D98" s="14"/>
      <c r="E98" s="35" t="n">
        <v>0</v>
      </c>
    </row>
    <row r="99" customFormat="false" ht="39.75" hidden="false" customHeight="true" outlineLevel="0" collapsed="false">
      <c r="A99" s="38"/>
      <c r="B99" s="38"/>
      <c r="C99" s="13" t="s">
        <v>413</v>
      </c>
      <c r="D99" s="13"/>
      <c r="E99" s="35" t="n">
        <v>0</v>
      </c>
    </row>
    <row r="100" customFormat="false" ht="21" hidden="false" customHeight="true" outlineLevel="0" collapsed="false">
      <c r="A100" s="38" t="s">
        <v>166</v>
      </c>
      <c r="B100" s="38"/>
      <c r="C100" s="14"/>
      <c r="D100" s="14"/>
      <c r="E100" s="35" t="n">
        <f aca="false">C83</f>
        <v>397</v>
      </c>
    </row>
    <row r="101" customFormat="false" ht="21" hidden="false" customHeight="true" outlineLevel="0" collapsed="false">
      <c r="A101" s="38"/>
      <c r="B101" s="38"/>
      <c r="C101" s="40" t="s">
        <v>177</v>
      </c>
      <c r="D101" s="40"/>
      <c r="E101" s="6" t="n">
        <f aca="false">(E19+E96)-SUM(E97:E100)</f>
        <v>31551.14</v>
      </c>
    </row>
    <row r="102" customFormat="false" ht="21" hidden="false" customHeight="true" outlineLevel="0" collapsed="false">
      <c r="A102" s="45"/>
      <c r="B102" s="45"/>
      <c r="C102" s="45"/>
      <c r="D102" s="45"/>
      <c r="E102" s="45"/>
    </row>
    <row r="103" customFormat="false" ht="21" hidden="false" customHeight="true" outlineLevel="0" collapsed="false">
      <c r="A103" s="45"/>
      <c r="B103" s="45"/>
      <c r="C103" s="45"/>
      <c r="D103" s="45"/>
      <c r="E103" s="45"/>
    </row>
    <row r="104" customFormat="false" ht="21" hidden="false" customHeight="true" outlineLevel="0" collapsed="false">
      <c r="A104" s="85" t="s">
        <v>500</v>
      </c>
      <c r="B104" s="85"/>
      <c r="C104" s="85"/>
      <c r="D104" s="85"/>
      <c r="E104" s="85"/>
    </row>
    <row r="105" customFormat="false" ht="21" hidden="false" customHeight="true" outlineLevel="0" collapsed="false">
      <c r="A105" s="41" t="s">
        <v>165</v>
      </c>
      <c r="B105" s="41"/>
      <c r="C105" s="41" t="s">
        <v>32</v>
      </c>
      <c r="D105" s="41"/>
      <c r="E105" s="41" t="s">
        <v>33</v>
      </c>
    </row>
    <row r="106" customFormat="false" ht="21" hidden="false" customHeight="true" outlineLevel="0" collapsed="false">
      <c r="A106" s="38" t="s">
        <v>501</v>
      </c>
      <c r="B106" s="38"/>
      <c r="C106" s="14"/>
      <c r="D106" s="14"/>
      <c r="E106" s="6" t="n">
        <f aca="false">E101</f>
        <v>31551.14</v>
      </c>
    </row>
    <row r="107" customFormat="false" ht="42.75" hidden="false" customHeight="true" outlineLevel="0" collapsed="false">
      <c r="A107" s="38" t="s">
        <v>145</v>
      </c>
      <c r="B107" s="38"/>
      <c r="C107" s="13" t="s">
        <v>375</v>
      </c>
      <c r="D107" s="13"/>
      <c r="E107" s="35" t="n">
        <v>0</v>
      </c>
    </row>
    <row r="108" customFormat="false" ht="21" hidden="false" customHeight="true" outlineLevel="0" collapsed="false">
      <c r="A108" s="38"/>
      <c r="B108" s="38"/>
      <c r="C108" s="14" t="s">
        <v>481</v>
      </c>
      <c r="D108" s="14"/>
      <c r="E108" s="35" t="n">
        <v>0</v>
      </c>
    </row>
    <row r="109" customFormat="false" ht="39.75" hidden="false" customHeight="true" outlineLevel="0" collapsed="false">
      <c r="A109" s="38"/>
      <c r="B109" s="38"/>
      <c r="C109" s="13" t="s">
        <v>413</v>
      </c>
      <c r="D109" s="13"/>
      <c r="E109" s="35" t="n">
        <v>0</v>
      </c>
    </row>
    <row r="110" customFormat="false" ht="21" hidden="false" customHeight="true" outlineLevel="0" collapsed="false">
      <c r="A110" s="38" t="s">
        <v>166</v>
      </c>
      <c r="B110" s="38"/>
      <c r="C110" s="14"/>
      <c r="D110" s="14"/>
      <c r="E110" s="35" t="n">
        <f aca="false">C83</f>
        <v>397</v>
      </c>
    </row>
    <row r="111" customFormat="false" ht="21" hidden="false" customHeight="true" outlineLevel="0" collapsed="false">
      <c r="A111" s="38"/>
      <c r="B111" s="38"/>
      <c r="C111" s="40" t="s">
        <v>177</v>
      </c>
      <c r="D111" s="40"/>
      <c r="E111" s="6" t="n">
        <f aca="false">(E26+E106)-SUM(E107:E110)</f>
        <v>33884.14</v>
      </c>
    </row>
    <row r="112" customFormat="false" ht="13.5" hidden="false" customHeight="true" outlineLevel="0" collapsed="false">
      <c r="A112" s="16"/>
      <c r="B112" s="16"/>
    </row>
    <row r="113" customFormat="false" ht="13.5" hidden="false" customHeight="true" outlineLevel="0" collapsed="false">
      <c r="A113" s="16"/>
      <c r="B113" s="1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  <row r="1024" customFormat="false" ht="13.5" hidden="false" customHeight="true" outlineLevel="0" collapsed="false">
      <c r="A1024" s="16"/>
      <c r="B1024" s="16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8 C32:C34">
    <cfRule type="cellIs" priority="2" operator="equal" aboveAverage="0" equalAverage="0" bottom="0" percent="0" rank="0" text="" dxfId="93">
      <formula>0</formula>
    </cfRule>
  </conditionalFormatting>
  <conditionalFormatting sqref="C40:C45 C47:C49 C51:C54 C56:C57 C83">
    <cfRule type="cellIs" priority="3" operator="equal" aboveAverage="0" equalAverage="0" bottom="0" percent="0" rank="0" text="" dxfId="94">
      <formula>0</formula>
    </cfRule>
  </conditionalFormatting>
  <conditionalFormatting sqref="C59:C68">
    <cfRule type="cellIs" priority="4" operator="equal" aboveAverage="0" equalAverage="0" bottom="0" percent="0" rank="0" text="" dxfId="95">
      <formula>0</formula>
    </cfRule>
  </conditionalFormatting>
  <conditionalFormatting sqref="C70:C75">
    <cfRule type="cellIs" priority="5" operator="equal" aboveAverage="0" equalAverage="0" bottom="0" percent="0" rank="0" text="" dxfId="96">
      <formula>0</formula>
    </cfRule>
  </conditionalFormatting>
  <conditionalFormatting sqref="C73">
    <cfRule type="cellIs" priority="6" operator="equal" aboveAverage="0" equalAverage="0" bottom="0" percent="0" rank="0" text="" dxfId="97">
      <formula>0</formula>
    </cfRule>
  </conditionalFormatting>
  <conditionalFormatting sqref="D33:I33">
    <cfRule type="cellIs" priority="7" operator="equal" aboveAverage="0" equalAverage="0" bottom="0" percent="0" rank="0" text="" dxfId="98">
      <formula>0</formula>
    </cfRule>
  </conditionalFormatting>
  <conditionalFormatting sqref="E88:E91">
    <cfRule type="cellIs" priority="8" operator="equal" aboveAverage="0" equalAverage="0" bottom="0" percent="0" rank="0" text="" dxfId="99">
      <formula>0</formula>
    </cfRule>
  </conditionalFormatting>
  <conditionalFormatting sqref="E90">
    <cfRule type="cellIs" priority="9" operator="equal" aboveAverage="0" equalAverage="0" bottom="0" percent="0" rank="0" text="" dxfId="100">
      <formula>0</formula>
    </cfRule>
  </conditionalFormatting>
  <conditionalFormatting sqref="E97:E100">
    <cfRule type="cellIs" priority="10" operator="equal" aboveAverage="0" equalAverage="0" bottom="0" percent="0" rank="0" text="" dxfId="101">
      <formula>0</formula>
    </cfRule>
  </conditionalFormatting>
  <conditionalFormatting sqref="E99">
    <cfRule type="cellIs" priority="11" operator="equal" aboveAverage="0" equalAverage="0" bottom="0" percent="0" rank="0" text="" dxfId="102">
      <formula>0</formula>
    </cfRule>
  </conditionalFormatting>
  <conditionalFormatting sqref="E107:E110">
    <cfRule type="cellIs" priority="12" operator="equal" aboveAverage="0" equalAverage="0" bottom="0" percent="0" rank="0" text="" dxfId="103">
      <formula>0</formula>
    </cfRule>
  </conditionalFormatting>
  <conditionalFormatting sqref="E109">
    <cfRule type="cellIs" priority="13" operator="equal" aboveAverage="0" equalAverage="0" bottom="0" percent="0" rank="0" text="" dxfId="104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1023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C106" activeCellId="0" sqref="C106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7" width="10.71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502</v>
      </c>
      <c r="B1" s="1"/>
      <c r="C1" s="1"/>
      <c r="D1" s="1"/>
      <c r="E1" s="1"/>
      <c r="F1" s="16"/>
      <c r="G1" s="16"/>
      <c r="H1" s="30"/>
      <c r="I1" s="16"/>
    </row>
    <row r="2" customFormat="false" ht="21" hidden="false" customHeight="true" outlineLevel="0" collapsed="false">
      <c r="A2" s="15"/>
      <c r="B2" s="15"/>
      <c r="C2" s="15"/>
      <c r="D2" s="15"/>
      <c r="E2" s="15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38933.14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38933.14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</row>
    <row r="5" customFormat="false" ht="21" hidden="false" customHeight="true" outlineLevel="0" collapsed="false">
      <c r="A5" s="40" t="s">
        <v>26</v>
      </c>
      <c r="B5" s="40"/>
      <c r="C5" s="6" t="n">
        <f aca="false">C81</f>
        <v>0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</row>
    <row r="6" customFormat="false" ht="21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</row>
    <row r="7" customFormat="false" ht="21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</row>
    <row r="8" customFormat="false" ht="21" hidden="false" customHeight="true" outlineLevel="0" collapsed="false">
      <c r="A8" s="81" t="s">
        <v>503</v>
      </c>
      <c r="B8" s="81"/>
      <c r="C8" s="81"/>
      <c r="D8" s="81"/>
      <c r="E8" s="81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</row>
    <row r="10" customFormat="false" ht="21" hidden="false" customHeight="true" outlineLevel="0" collapsed="false">
      <c r="A10" s="12" t="s">
        <v>504</v>
      </c>
      <c r="B10" s="13" t="s">
        <v>36</v>
      </c>
      <c r="C10" s="14" t="s">
        <v>37</v>
      </c>
      <c r="D10" s="14"/>
      <c r="E10" s="6" t="n">
        <v>2405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</row>
    <row r="11" customFormat="false" ht="21" hidden="false" customHeight="true" outlineLevel="0" collapsed="false">
      <c r="A11" s="12" t="s">
        <v>505</v>
      </c>
      <c r="B11" s="13" t="s">
        <v>67</v>
      </c>
      <c r="C11" s="14" t="s">
        <v>215</v>
      </c>
      <c r="D11" s="14"/>
      <c r="E11" s="6" t="n"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</row>
    <row r="12" customFormat="false" ht="21" hidden="false" customHeight="true" outlineLevel="0" collapsed="false">
      <c r="A12" s="15"/>
      <c r="B12" s="15"/>
      <c r="C12" s="40" t="s">
        <v>39</v>
      </c>
      <c r="D12" s="40"/>
      <c r="E12" s="6" t="n">
        <f aca="false">SUM(E10:E11)</f>
        <v>2405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</row>
    <row r="13" customFormat="false" ht="21" hidden="false" customHeight="true" outlineLevel="0" collapsed="false">
      <c r="A13" s="16"/>
      <c r="B13" s="16"/>
      <c r="C13" s="9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</row>
    <row r="14" customFormat="false" ht="21" hidden="false" customHeight="true" outlineLevel="0" collapsed="false">
      <c r="A14" s="81" t="s">
        <v>506</v>
      </c>
      <c r="B14" s="81"/>
      <c r="C14" s="81"/>
      <c r="D14" s="81"/>
      <c r="E14" s="81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</row>
    <row r="15" customFormat="false" ht="21" hidden="false" customHeight="true" outlineLevel="0" collapsed="false">
      <c r="A15" s="10" t="s">
        <v>4</v>
      </c>
      <c r="B15" s="10" t="s">
        <v>31</v>
      </c>
      <c r="C15" s="11" t="s">
        <v>32</v>
      </c>
      <c r="D15" s="11"/>
      <c r="E15" s="11" t="s">
        <v>33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</row>
    <row r="16" customFormat="false" ht="21" hidden="false" customHeight="true" outlineLevel="0" collapsed="false">
      <c r="A16" s="12" t="s">
        <v>507</v>
      </c>
      <c r="B16" s="13" t="s">
        <v>36</v>
      </c>
      <c r="C16" s="14" t="s">
        <v>37</v>
      </c>
      <c r="D16" s="14"/>
      <c r="E16" s="6" t="n">
        <v>2405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</row>
    <row r="17" customFormat="false" ht="21" hidden="false" customHeight="true" outlineLevel="0" collapsed="false">
      <c r="A17" s="12" t="s">
        <v>508</v>
      </c>
      <c r="B17" s="13" t="s">
        <v>67</v>
      </c>
      <c r="C17" s="14" t="s">
        <v>215</v>
      </c>
      <c r="D17" s="14"/>
      <c r="E17" s="6" t="n">
        <v>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</row>
    <row r="18" customFormat="false" ht="21" hidden="false" customHeight="true" outlineLevel="0" collapsed="false">
      <c r="A18" s="12"/>
      <c r="B18" s="13" t="s">
        <v>358</v>
      </c>
      <c r="C18" s="14" t="s">
        <v>359</v>
      </c>
      <c r="D18" s="14"/>
      <c r="E18" s="6" t="n">
        <v>325</v>
      </c>
      <c r="H18" s="0"/>
      <c r="J18" s="47"/>
    </row>
    <row r="19" customFormat="false" ht="21" hidden="false" customHeight="true" outlineLevel="0" collapsed="false">
      <c r="A19" s="15"/>
      <c r="B19" s="15"/>
      <c r="C19" s="40" t="s">
        <v>39</v>
      </c>
      <c r="D19" s="40"/>
      <c r="E19" s="6" t="n">
        <f aca="false">SUM(E16:E18)</f>
        <v>2730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</row>
    <row r="20" customFormat="false" ht="21" hidden="false" customHeight="true" outlineLevel="0" collapsed="false">
      <c r="A20" s="16"/>
      <c r="B20" s="16"/>
      <c r="C20" s="16"/>
      <c r="D20" s="51"/>
      <c r="E20" s="5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</row>
    <row r="21" customFormat="false" ht="21" hidden="false" customHeight="true" outlineLevel="0" collapsed="false">
      <c r="A21" s="10" t="s">
        <v>509</v>
      </c>
      <c r="B21" s="10"/>
      <c r="C21" s="10"/>
      <c r="D21" s="10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</row>
    <row r="22" customFormat="false" ht="21" hidden="false" customHeight="true" outlineLevel="0" collapsed="false">
      <c r="A22" s="10" t="s">
        <v>4</v>
      </c>
      <c r="B22" s="10" t="s">
        <v>31</v>
      </c>
      <c r="C22" s="11" t="s">
        <v>32</v>
      </c>
      <c r="D22" s="11"/>
      <c r="E22" s="11" t="s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</row>
    <row r="23" customFormat="false" ht="21" hidden="false" customHeight="true" outlineLevel="0" collapsed="false">
      <c r="A23" s="12" t="s">
        <v>510</v>
      </c>
      <c r="B23" s="13" t="s">
        <v>36</v>
      </c>
      <c r="C23" s="14" t="s">
        <v>37</v>
      </c>
      <c r="D23" s="14"/>
      <c r="E23" s="6" t="n">
        <v>2405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</row>
    <row r="24" customFormat="false" ht="21" hidden="false" customHeight="true" outlineLevel="0" collapsed="false">
      <c r="A24" s="12" t="s">
        <v>511</v>
      </c>
      <c r="B24" s="13" t="s">
        <v>67</v>
      </c>
      <c r="C24" s="14" t="s">
        <v>215</v>
      </c>
      <c r="D24" s="14"/>
      <c r="E24" s="6" t="n"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</row>
    <row r="25" customFormat="false" ht="21" hidden="false" customHeight="true" outlineLevel="0" collapsed="false">
      <c r="A25" s="15"/>
      <c r="B25" s="15"/>
      <c r="C25" s="40" t="s">
        <v>39</v>
      </c>
      <c r="D25" s="40"/>
      <c r="E25" s="6" t="n">
        <f aca="false">SUM(E23:E24)</f>
        <v>2405</v>
      </c>
    </row>
    <row r="26" customFormat="false" ht="21" hidden="false" customHeight="true" outlineLevel="0" collapsed="false">
      <c r="A26" s="16"/>
      <c r="B26" s="16"/>
      <c r="C26" s="16"/>
      <c r="D26" s="51"/>
      <c r="E26" s="52"/>
    </row>
    <row r="27" customFormat="false" ht="21" hidden="false" customHeight="true" outlineLevel="0" collapsed="false">
      <c r="A27" s="16"/>
      <c r="B27" s="16"/>
      <c r="C27" s="16"/>
      <c r="D27" s="51"/>
      <c r="E27" s="52"/>
    </row>
    <row r="28" customFormat="false" ht="21" hidden="false" customHeight="true" outlineLevel="0" collapsed="false">
      <c r="A28" s="16"/>
      <c r="B28" s="16"/>
      <c r="C28" s="16"/>
      <c r="D28" s="51"/>
      <c r="E28" s="52"/>
    </row>
    <row r="29" customFormat="false" ht="21" hidden="false" customHeight="true" outlineLevel="0" collapsed="false">
      <c r="A29" s="16"/>
      <c r="B29" s="16"/>
    </row>
    <row r="30" customFormat="false" ht="21" hidden="false" customHeight="true" outlineLevel="0" collapsed="false">
      <c r="A30" s="33" t="s">
        <v>512</v>
      </c>
      <c r="B30" s="33"/>
      <c r="C30" s="33"/>
    </row>
    <row r="31" customFormat="false" ht="21" hidden="false" customHeight="true" outlineLevel="0" collapsed="false">
      <c r="A31" s="33" t="s">
        <v>31</v>
      </c>
      <c r="B31" s="33" t="s">
        <v>32</v>
      </c>
      <c r="C31" s="4" t="s">
        <v>33</v>
      </c>
      <c r="D31" s="30"/>
    </row>
    <row r="32" customFormat="false" ht="21" hidden="false" customHeight="true" outlineLevel="0" collapsed="false">
      <c r="A32" s="34" t="s">
        <v>84</v>
      </c>
      <c r="B32" s="34"/>
      <c r="C32" s="34"/>
    </row>
    <row r="33" customFormat="false" ht="21" hidden="false" customHeight="true" outlineLevel="0" collapsed="false">
      <c r="A33" s="12" t="s">
        <v>273</v>
      </c>
      <c r="B33" s="13"/>
      <c r="C33" s="35" t="n">
        <v>78</v>
      </c>
      <c r="J33" s="72"/>
    </row>
    <row r="34" customFormat="false" ht="21" hidden="false" customHeight="true" outlineLevel="0" collapsed="false">
      <c r="A34" s="73" t="s">
        <v>364</v>
      </c>
      <c r="B34" s="14" t="s">
        <v>365</v>
      </c>
      <c r="C34" s="35" t="n">
        <v>50</v>
      </c>
      <c r="H34" s="0"/>
      <c r="J34" s="47"/>
    </row>
    <row r="35" customFormat="false" ht="21" hidden="false" customHeight="true" outlineLevel="0" collapsed="false">
      <c r="A35" s="12" t="s">
        <v>88</v>
      </c>
      <c r="B35" s="13" t="s">
        <v>89</v>
      </c>
      <c r="C35" s="35" t="n">
        <v>149</v>
      </c>
    </row>
    <row r="36" customFormat="false" ht="21" hidden="false" customHeight="true" outlineLevel="0" collapsed="false">
      <c r="A36" s="38"/>
      <c r="B36" s="8" t="s">
        <v>91</v>
      </c>
      <c r="C36" s="35" t="n">
        <f aca="false">SUM(C33:C35)</f>
        <v>277</v>
      </c>
    </row>
    <row r="37" customFormat="false" ht="21" hidden="false" customHeight="true" outlineLevel="0" collapsed="false">
      <c r="A37" s="34" t="s">
        <v>326</v>
      </c>
      <c r="B37" s="34"/>
      <c r="C37" s="34"/>
    </row>
    <row r="38" customFormat="false" ht="21" hidden="false" customHeight="true" outlineLevel="0" collapsed="false">
      <c r="A38" s="34"/>
      <c r="B38" s="34"/>
      <c r="C38" s="34"/>
    </row>
    <row r="39" customFormat="false" ht="21" hidden="false" customHeight="true" outlineLevel="0" collapsed="false">
      <c r="A39" s="12" t="s">
        <v>96</v>
      </c>
      <c r="B39" s="13"/>
      <c r="C39" s="35" t="n">
        <v>0</v>
      </c>
    </row>
    <row r="40" customFormat="false" ht="21" hidden="false" customHeight="true" outlineLevel="0" collapsed="false">
      <c r="A40" s="12" t="s">
        <v>98</v>
      </c>
      <c r="B40" s="13"/>
      <c r="C40" s="35" t="n">
        <v>0</v>
      </c>
    </row>
    <row r="41" customFormat="false" ht="21" hidden="false" customHeight="true" outlineLevel="0" collapsed="false">
      <c r="A41" s="12" t="s">
        <v>100</v>
      </c>
      <c r="B41" s="13"/>
      <c r="C41" s="35" t="n">
        <v>0</v>
      </c>
    </row>
    <row r="42" customFormat="false" ht="21" hidden="false" customHeight="true" outlineLevel="0" collapsed="false">
      <c r="A42" s="12" t="s">
        <v>102</v>
      </c>
      <c r="B42" s="13"/>
      <c r="C42" s="35" t="n">
        <v>0</v>
      </c>
    </row>
    <row r="43" customFormat="false" ht="42.75" hidden="false" customHeight="true" outlineLevel="0" collapsed="false">
      <c r="A43" s="12" t="s">
        <v>160</v>
      </c>
      <c r="B43" s="13"/>
      <c r="C43" s="35" t="n">
        <v>0</v>
      </c>
    </row>
    <row r="44" customFormat="false" ht="21" hidden="false" customHeight="true" outlineLevel="0" collapsed="false">
      <c r="A44" s="12"/>
      <c r="B44" s="8" t="s">
        <v>104</v>
      </c>
      <c r="C44" s="35" t="n">
        <f aca="false">SUM(C39:C43)</f>
        <v>0</v>
      </c>
    </row>
    <row r="45" customFormat="false" ht="21" hidden="false" customHeight="true" outlineLevel="0" collapsed="false">
      <c r="A45" s="34" t="s">
        <v>106</v>
      </c>
      <c r="B45" s="34"/>
      <c r="C45" s="34"/>
    </row>
    <row r="46" customFormat="false" ht="21" hidden="false" customHeight="true" outlineLevel="0" collapsed="false">
      <c r="A46" s="12" t="s">
        <v>108</v>
      </c>
      <c r="B46" s="13" t="s">
        <v>109</v>
      </c>
      <c r="C46" s="35" t="n">
        <v>0</v>
      </c>
    </row>
    <row r="47" customFormat="false" ht="21" hidden="false" customHeight="true" outlineLevel="0" collapsed="false">
      <c r="A47" s="12" t="s">
        <v>111</v>
      </c>
      <c r="B47" s="13" t="s">
        <v>112</v>
      </c>
      <c r="C47" s="35" t="n">
        <v>0</v>
      </c>
    </row>
    <row r="48" customFormat="false" ht="21" hidden="false" customHeight="true" outlineLevel="0" collapsed="false">
      <c r="A48" s="12"/>
      <c r="B48" s="8" t="s">
        <v>114</v>
      </c>
      <c r="C48" s="35" t="n">
        <f aca="false">SUM(C46:C47)</f>
        <v>0</v>
      </c>
    </row>
    <row r="49" customFormat="false" ht="21" hidden="false" customHeight="true" outlineLevel="0" collapsed="false">
      <c r="A49" s="34" t="s">
        <v>116</v>
      </c>
      <c r="B49" s="34"/>
      <c r="C49" s="34"/>
    </row>
    <row r="50" customFormat="false" ht="21" hidden="false" customHeight="true" outlineLevel="0" collapsed="false">
      <c r="A50" s="12" t="s">
        <v>118</v>
      </c>
      <c r="B50" s="13" t="s">
        <v>119</v>
      </c>
      <c r="C50" s="35" t="n">
        <v>0</v>
      </c>
    </row>
    <row r="51" customFormat="false" ht="21" hidden="false" customHeight="true" outlineLevel="0" collapsed="false">
      <c r="A51" s="38"/>
      <c r="B51" s="13" t="s">
        <v>121</v>
      </c>
      <c r="C51" s="35" t="n">
        <v>0</v>
      </c>
    </row>
    <row r="52" customFormat="false" ht="21" hidden="false" customHeight="true" outlineLevel="0" collapsed="false">
      <c r="A52" s="38"/>
      <c r="B52" s="13" t="s">
        <v>123</v>
      </c>
      <c r="C52" s="35" t="n">
        <v>0</v>
      </c>
    </row>
    <row r="53" customFormat="false" ht="21" hidden="false" customHeight="true" outlineLevel="0" collapsed="false">
      <c r="A53" s="38"/>
      <c r="B53" s="8" t="s">
        <v>125</v>
      </c>
      <c r="C53" s="35" t="n">
        <f aca="false">SUM(C50:C52)</f>
        <v>0</v>
      </c>
    </row>
    <row r="54" customFormat="false" ht="21" hidden="false" customHeight="true" outlineLevel="0" collapsed="false">
      <c r="A54" s="34" t="s">
        <v>126</v>
      </c>
      <c r="B54" s="34"/>
      <c r="C54" s="34"/>
    </row>
    <row r="55" customFormat="false" ht="21" hidden="false" customHeight="true" outlineLevel="0" collapsed="false">
      <c r="A55" s="12" t="s">
        <v>127</v>
      </c>
      <c r="B55" s="13" t="s">
        <v>128</v>
      </c>
      <c r="C55" s="35" t="n">
        <v>0</v>
      </c>
    </row>
    <row r="56" customFormat="false" ht="21" hidden="false" customHeight="true" outlineLevel="0" collapsed="false">
      <c r="A56" s="38"/>
      <c r="B56" s="8" t="s">
        <v>129</v>
      </c>
      <c r="C56" s="35" t="n">
        <f aca="false">SUM(C55)</f>
        <v>0</v>
      </c>
    </row>
    <row r="57" customFormat="false" ht="21" hidden="false" customHeight="true" outlineLevel="0" collapsed="false">
      <c r="A57" s="34" t="s">
        <v>130</v>
      </c>
      <c r="B57" s="34"/>
      <c r="C57" s="34"/>
    </row>
    <row r="58" customFormat="false" ht="42.75" hidden="false" customHeight="true" outlineLevel="0" collapsed="false">
      <c r="A58" s="38" t="s">
        <v>327</v>
      </c>
      <c r="B58" s="13" t="s">
        <v>132</v>
      </c>
      <c r="C58" s="35" t="n">
        <v>0</v>
      </c>
    </row>
    <row r="59" customFormat="false" ht="21" hidden="false" customHeight="true" outlineLevel="0" collapsed="false">
      <c r="A59" s="12" t="s">
        <v>133</v>
      </c>
      <c r="B59" s="13" t="s">
        <v>134</v>
      </c>
      <c r="C59" s="35" t="n">
        <v>0</v>
      </c>
    </row>
    <row r="60" customFormat="false" ht="42.75" hidden="false" customHeight="true" outlineLevel="0" collapsed="false">
      <c r="A60" s="12" t="s">
        <v>135</v>
      </c>
      <c r="B60" s="13" t="s">
        <v>136</v>
      </c>
      <c r="C60" s="35" t="n">
        <v>0</v>
      </c>
    </row>
    <row r="61" customFormat="false" ht="21" hidden="false" customHeight="true" outlineLevel="0" collapsed="false">
      <c r="A61" s="12" t="s">
        <v>137</v>
      </c>
      <c r="B61" s="13" t="s">
        <v>137</v>
      </c>
      <c r="C61" s="35" t="n">
        <v>0</v>
      </c>
    </row>
    <row r="62" customFormat="false" ht="21" hidden="false" customHeight="true" outlineLevel="0" collapsed="false">
      <c r="A62" s="12"/>
      <c r="B62" s="8" t="s">
        <v>24</v>
      </c>
      <c r="C62" s="35" t="n">
        <f aca="false">SUM(C58:C61)</f>
        <v>0</v>
      </c>
    </row>
    <row r="63" customFormat="false" ht="21" hidden="false" customHeight="true" outlineLevel="0" collapsed="false">
      <c r="A63" s="34" t="s">
        <v>139</v>
      </c>
      <c r="B63" s="34"/>
      <c r="C63" s="34"/>
    </row>
    <row r="64" customFormat="false" ht="21" hidden="false" customHeight="true" outlineLevel="0" collapsed="false">
      <c r="A64" s="12" t="s">
        <v>140</v>
      </c>
      <c r="B64" s="14"/>
      <c r="C64" s="35" t="n">
        <v>0</v>
      </c>
    </row>
    <row r="65" customFormat="false" ht="21" hidden="false" customHeight="true" outlineLevel="0" collapsed="false">
      <c r="A65" s="38" t="s">
        <v>141</v>
      </c>
      <c r="B65" s="14" t="s">
        <v>142</v>
      </c>
      <c r="C65" s="35" t="n">
        <v>0</v>
      </c>
    </row>
    <row r="66" customFormat="false" ht="21" hidden="false" customHeight="true" outlineLevel="0" collapsed="false">
      <c r="A66" s="12" t="s">
        <v>67</v>
      </c>
      <c r="B66" s="13" t="s">
        <v>143</v>
      </c>
      <c r="C66" s="35" t="n">
        <v>0</v>
      </c>
    </row>
    <row r="67" customFormat="false" ht="21" hidden="false" customHeight="true" outlineLevel="0" collapsed="false">
      <c r="A67" s="12"/>
      <c r="B67" s="8" t="s">
        <v>144</v>
      </c>
      <c r="C67" s="35" t="n">
        <f aca="false">SUM(C64:C66)</f>
        <v>0</v>
      </c>
    </row>
    <row r="68" customFormat="false" ht="21" hidden="false" customHeight="true" outlineLevel="0" collapsed="false">
      <c r="A68" s="34" t="s">
        <v>145</v>
      </c>
      <c r="B68" s="34"/>
      <c r="C68" s="34"/>
    </row>
    <row r="69" customFormat="false" ht="21" hidden="false" customHeight="true" outlineLevel="0" collapsed="false">
      <c r="A69" s="12" t="s">
        <v>146</v>
      </c>
      <c r="B69" s="14" t="s">
        <v>147</v>
      </c>
      <c r="C69" s="35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5" t="n">
        <v>68</v>
      </c>
    </row>
    <row r="71" customFormat="false" ht="39.75" hidden="false" customHeight="true" outlineLevel="0" collapsed="false">
      <c r="A71" s="12" t="s">
        <v>150</v>
      </c>
      <c r="B71" s="13" t="s">
        <v>366</v>
      </c>
      <c r="C71" s="35" t="n">
        <v>52</v>
      </c>
    </row>
    <row r="72" customFormat="false" ht="21" hidden="false" customHeight="true" outlineLevel="0" collapsed="false">
      <c r="A72" s="12" t="s">
        <v>367</v>
      </c>
      <c r="B72" s="14" t="s">
        <v>368</v>
      </c>
      <c r="C72" s="35" t="n">
        <v>0</v>
      </c>
      <c r="J72" s="47"/>
    </row>
    <row r="73" customFormat="false" ht="21" hidden="false" customHeight="true" outlineLevel="0" collapsed="false">
      <c r="A73" s="38"/>
      <c r="B73" s="40" t="s">
        <v>154</v>
      </c>
      <c r="C73" s="35" t="n">
        <f aca="false">SUM(C69:C72)</f>
        <v>120</v>
      </c>
    </row>
    <row r="74" customFormat="false" ht="21" hidden="false" customHeight="true" outlineLevel="0" collapsed="false">
      <c r="A74" s="38"/>
      <c r="B74" s="40" t="s">
        <v>24</v>
      </c>
      <c r="C74" s="35" t="n">
        <f aca="false">C36+C44+C48+C53+C56+C62+C67+C73</f>
        <v>397</v>
      </c>
    </row>
    <row r="75" customFormat="false" ht="21" hidden="false" customHeight="true" outlineLevel="0" collapsed="false">
      <c r="A75" s="34" t="s">
        <v>156</v>
      </c>
      <c r="B75" s="34"/>
      <c r="C75" s="34"/>
    </row>
    <row r="76" customFormat="false" ht="21" hidden="false" customHeight="true" outlineLevel="0" collapsed="false">
      <c r="A76" s="38" t="s">
        <v>157</v>
      </c>
      <c r="B76" s="14"/>
      <c r="C76" s="6" t="n">
        <f aca="false">IF(('October 2026 - December 2026'!C76)+SUM(E88+E97+E107) &lt; 0,(('October 2026 - December 2026'!C76))+SUM(E88+E97+E107), (('October 2026 - December 2026'!C76))+SUM(E88+E97+E107))</f>
        <v>0</v>
      </c>
    </row>
    <row r="77" customFormat="false" ht="21" hidden="false" customHeight="true" outlineLevel="0" collapsed="false">
      <c r="A77" s="38" t="s">
        <v>158</v>
      </c>
      <c r="B77" s="14"/>
      <c r="C77" s="6" t="n">
        <v>0</v>
      </c>
    </row>
    <row r="78" customFormat="false" ht="21" hidden="false" customHeight="true" outlineLevel="0" collapsed="false">
      <c r="A78" s="38" t="s">
        <v>159</v>
      </c>
      <c r="B78" s="14"/>
      <c r="C78" s="6" t="n">
        <f aca="false">IF(('October 2026 - December 2026'!C78)+SUM(0) &lt; 0,(('October 2026 - December 2026'!C78))+SUM(0), (('October 2026 - December 2026'!C78))+SUM(0))</f>
        <v>0</v>
      </c>
    </row>
    <row r="79" customFormat="false" ht="42.75" hidden="false" customHeight="true" outlineLevel="0" collapsed="false">
      <c r="A79" s="12" t="s">
        <v>160</v>
      </c>
      <c r="B79" s="14"/>
      <c r="C79" s="6" t="n">
        <v>0</v>
      </c>
    </row>
    <row r="80" customFormat="false" ht="42.75" hidden="false" customHeight="true" outlineLevel="0" collapsed="false">
      <c r="A80" s="12" t="s">
        <v>161</v>
      </c>
      <c r="B80" s="14"/>
      <c r="C80" s="6" t="n">
        <v>0</v>
      </c>
    </row>
    <row r="81" customFormat="false" ht="21" hidden="false" customHeight="true" outlineLevel="0" collapsed="false">
      <c r="A81" s="38"/>
      <c r="B81" s="40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2"/>
      <c r="B82" s="8" t="s">
        <v>163</v>
      </c>
      <c r="C82" s="35" t="n">
        <f aca="false">C74</f>
        <v>397</v>
      </c>
      <c r="H82" s="68"/>
    </row>
    <row r="83" customFormat="false" ht="21" hidden="false" customHeight="true" outlineLevel="0" collapsed="false">
      <c r="A83" s="16"/>
      <c r="B83" s="16"/>
    </row>
    <row r="84" customFormat="false" ht="21" hidden="false" customHeight="true" outlineLevel="0" collapsed="false">
      <c r="A84" s="16"/>
      <c r="B84" s="16"/>
    </row>
    <row r="85" customFormat="false" ht="21" hidden="false" customHeight="true" outlineLevel="0" collapsed="false">
      <c r="A85" s="85" t="s">
        <v>513</v>
      </c>
      <c r="B85" s="85"/>
      <c r="C85" s="85"/>
      <c r="D85" s="85"/>
      <c r="E85" s="85"/>
    </row>
    <row r="86" customFormat="false" ht="21" hidden="false" customHeight="true" outlineLevel="0" collapsed="false">
      <c r="A86" s="41" t="s">
        <v>165</v>
      </c>
      <c r="B86" s="41"/>
      <c r="C86" s="41" t="s">
        <v>32</v>
      </c>
      <c r="D86" s="41"/>
      <c r="E86" s="41" t="s">
        <v>33</v>
      </c>
    </row>
    <row r="87" customFormat="false" ht="57.2" hidden="false" customHeight="true" outlineLevel="0" collapsed="false">
      <c r="A87" s="38" t="s">
        <v>145</v>
      </c>
      <c r="B87" s="38"/>
      <c r="C87" s="13" t="s">
        <v>411</v>
      </c>
      <c r="D87" s="13"/>
      <c r="E87" s="35" t="n">
        <v>650</v>
      </c>
    </row>
    <row r="88" customFormat="false" ht="21" hidden="false" customHeight="true" outlineLevel="0" collapsed="false">
      <c r="A88" s="38"/>
      <c r="B88" s="38"/>
      <c r="C88" s="14" t="s">
        <v>481</v>
      </c>
      <c r="D88" s="14"/>
      <c r="E88" s="35" t="n">
        <v>0</v>
      </c>
    </row>
    <row r="89" customFormat="false" ht="39.75" hidden="false" customHeight="true" outlineLevel="0" collapsed="false">
      <c r="A89" s="38"/>
      <c r="B89" s="38"/>
      <c r="C89" s="13" t="s">
        <v>413</v>
      </c>
      <c r="D89" s="13"/>
      <c r="E89" s="35" t="n">
        <v>0</v>
      </c>
    </row>
    <row r="90" customFormat="false" ht="21" hidden="false" customHeight="true" outlineLevel="0" collapsed="false">
      <c r="A90" s="38" t="s">
        <v>166</v>
      </c>
      <c r="B90" s="38"/>
      <c r="C90" s="14"/>
      <c r="D90" s="14"/>
      <c r="E90" s="35" t="n">
        <f aca="false">C82</f>
        <v>397</v>
      </c>
    </row>
    <row r="91" customFormat="false" ht="21" hidden="false" customHeight="true" outlineLevel="0" collapsed="false">
      <c r="A91" s="38"/>
      <c r="B91" s="38"/>
      <c r="C91" s="43" t="s">
        <v>167</v>
      </c>
      <c r="D91" s="43"/>
      <c r="E91" s="6" t="n">
        <f aca="false">('October 2026 - December 2026'!E111+E12)-SUM(E87:E90)</f>
        <v>35242.14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85" t="s">
        <v>514</v>
      </c>
      <c r="B93" s="85"/>
      <c r="C93" s="85"/>
      <c r="D93" s="85"/>
      <c r="E93" s="85"/>
    </row>
    <row r="94" customFormat="false" ht="21" hidden="false" customHeight="true" outlineLevel="0" collapsed="false">
      <c r="A94" s="41" t="s">
        <v>165</v>
      </c>
      <c r="B94" s="41"/>
      <c r="C94" s="41" t="s">
        <v>32</v>
      </c>
      <c r="D94" s="41"/>
      <c r="E94" s="41" t="s">
        <v>33</v>
      </c>
    </row>
    <row r="95" customFormat="false" ht="21" hidden="false" customHeight="true" outlineLevel="0" collapsed="false">
      <c r="A95" s="38" t="s">
        <v>515</v>
      </c>
      <c r="B95" s="38"/>
      <c r="C95" s="14"/>
      <c r="D95" s="14"/>
      <c r="E95" s="6" t="n">
        <f aca="false">E91</f>
        <v>35242.14</v>
      </c>
    </row>
    <row r="96" customFormat="false" ht="42.75" hidden="false" customHeight="true" outlineLevel="0" collapsed="false">
      <c r="A96" s="38" t="s">
        <v>145</v>
      </c>
      <c r="B96" s="38"/>
      <c r="C96" s="13" t="s">
        <v>375</v>
      </c>
      <c r="D96" s="13"/>
      <c r="E96" s="35" t="n">
        <v>0</v>
      </c>
    </row>
    <row r="97" customFormat="false" ht="21" hidden="false" customHeight="true" outlineLevel="0" collapsed="false">
      <c r="A97" s="38"/>
      <c r="B97" s="38"/>
      <c r="C97" s="14" t="s">
        <v>481</v>
      </c>
      <c r="D97" s="14"/>
      <c r="E97" s="35" t="n">
        <v>0</v>
      </c>
    </row>
    <row r="98" customFormat="false" ht="39.75" hidden="false" customHeight="true" outlineLevel="0" collapsed="false">
      <c r="A98" s="38"/>
      <c r="B98" s="38"/>
      <c r="C98" s="13" t="s">
        <v>413</v>
      </c>
      <c r="D98" s="13"/>
      <c r="E98" s="35" t="n">
        <v>0</v>
      </c>
    </row>
    <row r="99" customFormat="false" ht="21" hidden="false" customHeight="true" outlineLevel="0" collapsed="false">
      <c r="A99" s="38" t="s">
        <v>166</v>
      </c>
      <c r="B99" s="38"/>
      <c r="C99" s="14"/>
      <c r="D99" s="14"/>
      <c r="E99" s="35" t="n">
        <f aca="false">C82</f>
        <v>397</v>
      </c>
    </row>
    <row r="100" customFormat="false" ht="21" hidden="false" customHeight="true" outlineLevel="0" collapsed="false">
      <c r="A100" s="38"/>
      <c r="B100" s="38"/>
      <c r="C100" s="40" t="s">
        <v>177</v>
      </c>
      <c r="D100" s="40"/>
      <c r="E100" s="6" t="n">
        <f aca="false">(E19+E95)-SUM(E96:E99)</f>
        <v>37575.14</v>
      </c>
    </row>
    <row r="101" customFormat="false" ht="21" hidden="false" customHeight="true" outlineLevel="0" collapsed="false">
      <c r="A101" s="45"/>
      <c r="B101" s="45"/>
      <c r="C101" s="45"/>
      <c r="D101" s="45"/>
      <c r="E101" s="45"/>
    </row>
    <row r="102" customFormat="false" ht="21" hidden="false" customHeight="true" outlineLevel="0" collapsed="false">
      <c r="A102" s="45"/>
      <c r="B102" s="45"/>
      <c r="C102" s="45"/>
      <c r="D102" s="45"/>
      <c r="E102" s="45"/>
    </row>
    <row r="103" customFormat="false" ht="21" hidden="false" customHeight="true" outlineLevel="0" collapsed="false">
      <c r="A103" s="41" t="s">
        <v>516</v>
      </c>
      <c r="B103" s="41"/>
      <c r="C103" s="41"/>
      <c r="D103" s="41"/>
      <c r="E103" s="41"/>
    </row>
    <row r="104" customFormat="false" ht="21" hidden="false" customHeight="true" outlineLevel="0" collapsed="false">
      <c r="A104" s="41" t="s">
        <v>165</v>
      </c>
      <c r="B104" s="41"/>
      <c r="C104" s="41" t="s">
        <v>32</v>
      </c>
      <c r="D104" s="41"/>
      <c r="E104" s="41" t="s">
        <v>33</v>
      </c>
    </row>
    <row r="105" customFormat="false" ht="21" hidden="false" customHeight="true" outlineLevel="0" collapsed="false">
      <c r="A105" s="38" t="s">
        <v>517</v>
      </c>
      <c r="B105" s="38"/>
      <c r="C105" s="14"/>
      <c r="D105" s="14"/>
      <c r="E105" s="6" t="n">
        <f aca="false">E100</f>
        <v>37575.14</v>
      </c>
    </row>
    <row r="106" customFormat="false" ht="48.9" hidden="false" customHeight="true" outlineLevel="0" collapsed="false">
      <c r="A106" s="38" t="s">
        <v>145</v>
      </c>
      <c r="B106" s="38"/>
      <c r="C106" s="13" t="s">
        <v>411</v>
      </c>
      <c r="D106" s="13"/>
      <c r="E106" s="35" t="n">
        <v>650</v>
      </c>
    </row>
    <row r="107" customFormat="false" ht="21" hidden="false" customHeight="true" outlineLevel="0" collapsed="false">
      <c r="A107" s="38"/>
      <c r="B107" s="38"/>
      <c r="C107" s="14" t="s">
        <v>481</v>
      </c>
      <c r="D107" s="14"/>
      <c r="E107" s="35" t="n">
        <v>0</v>
      </c>
    </row>
    <row r="108" customFormat="false" ht="39.75" hidden="false" customHeight="true" outlineLevel="0" collapsed="false">
      <c r="A108" s="38"/>
      <c r="B108" s="38"/>
      <c r="C108" s="13" t="s">
        <v>413</v>
      </c>
      <c r="D108" s="13"/>
      <c r="E108" s="35" t="n">
        <v>0</v>
      </c>
    </row>
    <row r="109" customFormat="false" ht="21" hidden="false" customHeight="true" outlineLevel="0" collapsed="false">
      <c r="A109" s="38" t="s">
        <v>166</v>
      </c>
      <c r="B109" s="38"/>
      <c r="C109" s="14"/>
      <c r="D109" s="14"/>
      <c r="E109" s="35" t="n">
        <f aca="false">C82</f>
        <v>397</v>
      </c>
    </row>
    <row r="110" customFormat="false" ht="21" hidden="false" customHeight="true" outlineLevel="0" collapsed="false">
      <c r="A110" s="38"/>
      <c r="B110" s="38"/>
      <c r="C110" s="40" t="s">
        <v>177</v>
      </c>
      <c r="D110" s="40"/>
      <c r="E110" s="6" t="n">
        <f aca="false">(E25+E105)-SUM(E106:E109)</f>
        <v>38933.14</v>
      </c>
    </row>
    <row r="111" customFormat="false" ht="13.5" hidden="false" customHeight="true" outlineLevel="0" collapsed="false">
      <c r="A111" s="16"/>
      <c r="B111" s="16"/>
    </row>
    <row r="112" customFormat="false" ht="13.5" hidden="false" customHeight="true" outlineLevel="0" collapsed="false">
      <c r="A112" s="16"/>
      <c r="B112" s="16"/>
    </row>
    <row r="113" customFormat="false" ht="13.5" hidden="false" customHeight="true" outlineLevel="0" collapsed="false">
      <c r="A113" s="16"/>
      <c r="B113" s="1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5:C36 C32:C33">
    <cfRule type="cellIs" priority="2" operator="equal" aboveAverage="0" equalAverage="0" bottom="0" percent="0" rank="0" text="" dxfId="105">
      <formula>0</formula>
    </cfRule>
  </conditionalFormatting>
  <conditionalFormatting sqref="C38:C48">
    <cfRule type="cellIs" priority="3" operator="equal" aboveAverage="0" equalAverage="0" bottom="0" percent="0" rank="0" text="" dxfId="106">
      <formula>0</formula>
    </cfRule>
  </conditionalFormatting>
  <conditionalFormatting sqref="C50:C53 C55:C56 C58:C62 C64:C67 C82">
    <cfRule type="cellIs" priority="4" operator="equal" aboveAverage="0" equalAverage="0" bottom="0" percent="0" rank="0" text="" dxfId="107">
      <formula>0</formula>
    </cfRule>
  </conditionalFormatting>
  <conditionalFormatting sqref="C72">
    <cfRule type="cellIs" priority="5" operator="equal" aboveAverage="0" equalAverage="0" bottom="0" percent="0" rank="0" text="" dxfId="108">
      <formula>0</formula>
    </cfRule>
    <cfRule type="cellIs" priority="6" operator="equal" aboveAverage="0" equalAverage="0" bottom="0" percent="0" rank="0" text="" dxfId="109">
      <formula>0</formula>
    </cfRule>
  </conditionalFormatting>
  <conditionalFormatting sqref="D33:J33">
    <cfRule type="cellIs" priority="7" operator="equal" aboveAverage="0" equalAverage="0" bottom="0" percent="0" rank="0" text="" dxfId="110">
      <formula>0</formula>
    </cfRule>
  </conditionalFormatting>
  <conditionalFormatting sqref="E87:E90">
    <cfRule type="cellIs" priority="8" operator="equal" aboveAverage="0" equalAverage="0" bottom="0" percent="0" rank="0" text="" dxfId="111">
      <formula>0</formula>
    </cfRule>
  </conditionalFormatting>
  <conditionalFormatting sqref="E89">
    <cfRule type="cellIs" priority="9" operator="equal" aboveAverage="0" equalAverage="0" bottom="0" percent="0" rank="0" text="" dxfId="112">
      <formula>0</formula>
    </cfRule>
  </conditionalFormatting>
  <conditionalFormatting sqref="E96:E99">
    <cfRule type="cellIs" priority="10" operator="equal" aboveAverage="0" equalAverage="0" bottom="0" percent="0" rank="0" text="" dxfId="113">
      <formula>0</formula>
    </cfRule>
  </conditionalFormatting>
  <conditionalFormatting sqref="E98">
    <cfRule type="cellIs" priority="11" operator="equal" aboveAverage="0" equalAverage="0" bottom="0" percent="0" rank="0" text="" dxfId="114">
      <formula>0</formula>
    </cfRule>
  </conditionalFormatting>
  <conditionalFormatting sqref="E106:E109">
    <cfRule type="cellIs" priority="12" operator="equal" aboveAverage="0" equalAverage="0" bottom="0" percent="0" rank="0" text="" dxfId="115">
      <formula>0</formula>
    </cfRule>
  </conditionalFormatting>
  <conditionalFormatting sqref="E108">
    <cfRule type="cellIs" priority="13" operator="equal" aboveAverage="0" equalAverage="0" bottom="0" percent="0" rank="0" text="" dxfId="116">
      <formula>0</formula>
    </cfRule>
  </conditionalFormatting>
  <conditionalFormatting sqref="C34">
    <cfRule type="cellIs" priority="14" operator="equal" aboveAverage="0" equalAverage="0" bottom="0" percent="0" rank="0" text="" dxfId="9">
      <formula>0</formula>
    </cfRule>
  </conditionalFormatting>
  <conditionalFormatting sqref="D34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24"/>
  <sheetViews>
    <sheetView showFormulas="false" showGridLines="true" showRowColHeaders="true" showZeros="true" rightToLeft="false" tabSelected="false" showOutlineSymbols="true" defaultGridColor="true" view="normal" topLeftCell="A70" colorId="64" zoomScale="90" zoomScaleNormal="90" zoomScalePageLayoutView="100" workbookViewId="0">
      <selection pane="topLeft" activeCell="D78" activeCellId="0" sqref="D78"/>
    </sheetView>
  </sheetViews>
  <sheetFormatPr defaultColWidth="11.628906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7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518</v>
      </c>
      <c r="B1" s="1"/>
      <c r="C1" s="1"/>
      <c r="D1" s="1"/>
      <c r="E1" s="1"/>
      <c r="F1" s="16"/>
      <c r="G1" s="16"/>
      <c r="H1" s="30"/>
      <c r="I1" s="16"/>
    </row>
    <row r="2" customFormat="false" ht="21" hidden="false" customHeight="true" outlineLevel="0" collapsed="false">
      <c r="A2" s="15"/>
      <c r="B2" s="15"/>
      <c r="C2" s="15"/>
      <c r="D2" s="15"/>
      <c r="E2" s="15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44957.14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44957.14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customFormat="false" ht="21" hidden="false" customHeight="true" outlineLevel="0" collapsed="false">
      <c r="A5" s="40" t="s">
        <v>26</v>
      </c>
      <c r="B5" s="40"/>
      <c r="C5" s="6" t="n">
        <f aca="false">C82</f>
        <v>0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customFormat="false" ht="21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customFormat="false" ht="21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customFormat="false" ht="21" hidden="false" customHeight="true" outlineLevel="0" collapsed="false">
      <c r="A8" s="10" t="s">
        <v>519</v>
      </c>
      <c r="B8" s="10"/>
      <c r="C8" s="10"/>
      <c r="D8" s="10"/>
      <c r="E8" s="1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customFormat="false" ht="21" hidden="false" customHeight="true" outlineLevel="0" collapsed="false">
      <c r="A10" s="12" t="s">
        <v>520</v>
      </c>
      <c r="B10" s="13" t="s">
        <v>36</v>
      </c>
      <c r="C10" s="14" t="s">
        <v>37</v>
      </c>
      <c r="D10" s="14"/>
      <c r="E10" s="6" t="n">
        <v>2405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customFormat="false" ht="21" hidden="false" customHeight="true" outlineLevel="0" collapsed="false">
      <c r="A11" s="12" t="s">
        <v>521</v>
      </c>
      <c r="B11" s="13" t="s">
        <v>67</v>
      </c>
      <c r="C11" s="14" t="s">
        <v>215</v>
      </c>
      <c r="D11" s="14"/>
      <c r="E11" s="6" t="n">
        <v>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customFormat="false" ht="21" hidden="false" customHeight="true" outlineLevel="0" collapsed="false">
      <c r="A12" s="12"/>
      <c r="B12" s="13" t="s">
        <v>358</v>
      </c>
      <c r="C12" s="14" t="s">
        <v>359</v>
      </c>
      <c r="D12" s="14"/>
      <c r="E12" s="6" t="n">
        <v>325</v>
      </c>
      <c r="H12" s="0"/>
      <c r="J12" s="47"/>
    </row>
    <row r="13" customFormat="false" ht="21" hidden="false" customHeight="true" outlineLevel="0" collapsed="false">
      <c r="A13" s="15"/>
      <c r="B13" s="15"/>
      <c r="C13" s="40" t="s">
        <v>39</v>
      </c>
      <c r="D13" s="40"/>
      <c r="E13" s="6" t="n">
        <f aca="false">SUM(E10:E12)</f>
        <v>2730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customFormat="false" ht="21" hidden="false" customHeight="true" outlineLevel="0" collapsed="false">
      <c r="A14" s="16"/>
      <c r="B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customFormat="false" ht="21" hidden="false" customHeight="true" outlineLevel="0" collapsed="false">
      <c r="A15" s="10" t="s">
        <v>522</v>
      </c>
      <c r="B15" s="10"/>
      <c r="C15" s="10"/>
      <c r="D15" s="10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customFormat="false" ht="21" hidden="false" customHeight="true" outlineLevel="0" collapsed="false">
      <c r="A16" s="10" t="s">
        <v>4</v>
      </c>
      <c r="B16" s="10" t="s">
        <v>31</v>
      </c>
      <c r="C16" s="11" t="s">
        <v>32</v>
      </c>
      <c r="D16" s="11"/>
      <c r="E16" s="11" t="s">
        <v>33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customFormat="false" ht="21" hidden="false" customHeight="true" outlineLevel="0" collapsed="false">
      <c r="A17" s="12" t="s">
        <v>523</v>
      </c>
      <c r="B17" s="13" t="s">
        <v>36</v>
      </c>
      <c r="C17" s="14" t="s">
        <v>37</v>
      </c>
      <c r="D17" s="14"/>
      <c r="E17" s="6" t="n">
        <v>2405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customFormat="false" ht="21" hidden="false" customHeight="true" outlineLevel="0" collapsed="false">
      <c r="A18" s="12" t="s">
        <v>524</v>
      </c>
      <c r="B18" s="13" t="s">
        <v>67</v>
      </c>
      <c r="C18" s="14" t="s">
        <v>215</v>
      </c>
      <c r="D18" s="14"/>
      <c r="E18" s="6" t="n">
        <v>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customFormat="false" ht="21" hidden="false" customHeight="true" outlineLevel="0" collapsed="false">
      <c r="A19" s="15"/>
      <c r="B19" s="15"/>
      <c r="C19" s="40" t="s">
        <v>39</v>
      </c>
      <c r="D19" s="40"/>
      <c r="E19" s="6" t="n">
        <f aca="false">SUM(E17:E18)</f>
        <v>2405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customFormat="false" ht="21" hidden="false" customHeight="true" outlineLevel="0" collapsed="false">
      <c r="A20" s="16"/>
      <c r="B20" s="16"/>
      <c r="C20" s="16"/>
      <c r="D20" s="51"/>
      <c r="E20" s="5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customFormat="false" ht="21" hidden="false" customHeight="true" outlineLevel="0" collapsed="false">
      <c r="A21" s="10" t="s">
        <v>525</v>
      </c>
      <c r="B21" s="10"/>
      <c r="C21" s="10"/>
      <c r="D21" s="10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customFormat="false" ht="21" hidden="false" customHeight="true" outlineLevel="0" collapsed="false">
      <c r="A22" s="10" t="s">
        <v>4</v>
      </c>
      <c r="B22" s="10" t="s">
        <v>31</v>
      </c>
      <c r="C22" s="11" t="s">
        <v>32</v>
      </c>
      <c r="D22" s="11"/>
      <c r="E22" s="11" t="s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customFormat="false" ht="21" hidden="false" customHeight="true" outlineLevel="0" collapsed="false">
      <c r="A23" s="12" t="s">
        <v>526</v>
      </c>
      <c r="B23" s="13" t="s">
        <v>36</v>
      </c>
      <c r="C23" s="14" t="s">
        <v>37</v>
      </c>
      <c r="D23" s="14"/>
      <c r="E23" s="6" t="n">
        <v>2405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customFormat="false" ht="21" hidden="false" customHeight="true" outlineLevel="0" collapsed="false">
      <c r="A24" s="12" t="s">
        <v>527</v>
      </c>
      <c r="B24" s="13" t="s">
        <v>67</v>
      </c>
      <c r="C24" s="14" t="s">
        <v>215</v>
      </c>
      <c r="D24" s="14"/>
      <c r="E24" s="6" t="n"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customFormat="false" ht="21" hidden="false" customHeight="true" outlineLevel="0" collapsed="false">
      <c r="A25" s="12"/>
      <c r="B25" s="13" t="s">
        <v>358</v>
      </c>
      <c r="C25" s="14" t="s">
        <v>359</v>
      </c>
      <c r="D25" s="14"/>
      <c r="E25" s="6" t="n">
        <v>325</v>
      </c>
      <c r="H25" s="0"/>
      <c r="J25" s="47"/>
    </row>
    <row r="26" customFormat="false" ht="21" hidden="false" customHeight="true" outlineLevel="0" collapsed="false">
      <c r="A26" s="15"/>
      <c r="B26" s="15"/>
      <c r="C26" s="40" t="s">
        <v>39</v>
      </c>
      <c r="D26" s="40"/>
      <c r="E26" s="6" t="n">
        <f aca="false">SUM(E23:E25)</f>
        <v>2730</v>
      </c>
    </row>
    <row r="27" customFormat="false" ht="21" hidden="false" customHeight="true" outlineLevel="0" collapsed="false">
      <c r="A27" s="16"/>
      <c r="B27" s="16"/>
      <c r="C27" s="16"/>
      <c r="D27" s="51"/>
      <c r="E27" s="52"/>
    </row>
    <row r="28" customFormat="false" ht="21" hidden="false" customHeight="true" outlineLevel="0" collapsed="false">
      <c r="A28" s="16"/>
      <c r="B28" s="16"/>
      <c r="C28" s="16"/>
      <c r="D28" s="51"/>
      <c r="E28" s="52"/>
    </row>
    <row r="29" customFormat="false" ht="21" hidden="false" customHeight="true" outlineLevel="0" collapsed="false">
      <c r="A29" s="16"/>
      <c r="B29" s="16"/>
      <c r="C29" s="16"/>
      <c r="D29" s="51"/>
      <c r="E29" s="52"/>
    </row>
    <row r="30" customFormat="false" ht="21" hidden="false" customHeight="true" outlineLevel="0" collapsed="false">
      <c r="A30" s="16"/>
      <c r="B30" s="16"/>
    </row>
    <row r="31" customFormat="false" ht="21" hidden="false" customHeight="true" outlineLevel="0" collapsed="false">
      <c r="A31" s="33" t="s">
        <v>528</v>
      </c>
      <c r="B31" s="33"/>
      <c r="C31" s="33"/>
    </row>
    <row r="32" customFormat="false" ht="21" hidden="false" customHeight="true" outlineLevel="0" collapsed="false">
      <c r="A32" s="33" t="s">
        <v>31</v>
      </c>
      <c r="B32" s="33" t="s">
        <v>32</v>
      </c>
      <c r="C32" s="4" t="s">
        <v>33</v>
      </c>
      <c r="D32" s="30"/>
    </row>
    <row r="33" customFormat="false" ht="21" hidden="false" customHeight="true" outlineLevel="0" collapsed="false">
      <c r="A33" s="34" t="s">
        <v>84</v>
      </c>
      <c r="B33" s="34"/>
      <c r="C33" s="34"/>
    </row>
    <row r="34" customFormat="false" ht="21" hidden="false" customHeight="true" outlineLevel="0" collapsed="false">
      <c r="A34" s="12" t="s">
        <v>273</v>
      </c>
      <c r="B34" s="13"/>
      <c r="C34" s="35" t="n">
        <v>78</v>
      </c>
      <c r="K34" s="72"/>
    </row>
    <row r="35" customFormat="false" ht="21" hidden="false" customHeight="true" outlineLevel="0" collapsed="false">
      <c r="A35" s="73" t="s">
        <v>364</v>
      </c>
      <c r="B35" s="14" t="s">
        <v>365</v>
      </c>
      <c r="C35" s="35" t="n">
        <v>50</v>
      </c>
      <c r="H35" s="0"/>
      <c r="J35" s="47"/>
    </row>
    <row r="36" customFormat="false" ht="21" hidden="false" customHeight="true" outlineLevel="0" collapsed="false">
      <c r="A36" s="12" t="s">
        <v>88</v>
      </c>
      <c r="B36" s="13" t="s">
        <v>89</v>
      </c>
      <c r="C36" s="35" t="n">
        <v>149</v>
      </c>
    </row>
    <row r="37" customFormat="false" ht="21" hidden="false" customHeight="true" outlineLevel="0" collapsed="false">
      <c r="A37" s="38"/>
      <c r="B37" s="8" t="s">
        <v>91</v>
      </c>
      <c r="C37" s="35" t="n">
        <f aca="false">SUM(C34:C36)</f>
        <v>277</v>
      </c>
    </row>
    <row r="38" customFormat="false" ht="21" hidden="false" customHeight="true" outlineLevel="0" collapsed="false">
      <c r="A38" s="34" t="s">
        <v>326</v>
      </c>
      <c r="B38" s="34"/>
      <c r="C38" s="34"/>
    </row>
    <row r="39" customFormat="false" ht="21" hidden="false" customHeight="true" outlineLevel="0" collapsed="false">
      <c r="A39" s="34"/>
      <c r="B39" s="34"/>
      <c r="C39" s="34"/>
    </row>
    <row r="40" customFormat="false" ht="21" hidden="false" customHeight="true" outlineLevel="0" collapsed="false">
      <c r="A40" s="12" t="s">
        <v>96</v>
      </c>
      <c r="B40" s="13"/>
      <c r="C40" s="84" t="n">
        <v>0</v>
      </c>
    </row>
    <row r="41" customFormat="false" ht="21" hidden="false" customHeight="true" outlineLevel="0" collapsed="false">
      <c r="A41" s="12" t="s">
        <v>98</v>
      </c>
      <c r="B41" s="13"/>
      <c r="C41" s="35" t="n">
        <v>0</v>
      </c>
    </row>
    <row r="42" customFormat="false" ht="21" hidden="false" customHeight="true" outlineLevel="0" collapsed="false">
      <c r="A42" s="12" t="s">
        <v>100</v>
      </c>
      <c r="B42" s="13"/>
      <c r="C42" s="35" t="n">
        <v>0</v>
      </c>
    </row>
    <row r="43" customFormat="false" ht="21" hidden="false" customHeight="true" outlineLevel="0" collapsed="false">
      <c r="A43" s="12" t="s">
        <v>102</v>
      </c>
      <c r="B43" s="13"/>
      <c r="C43" s="35" t="n">
        <v>0</v>
      </c>
    </row>
    <row r="44" customFormat="false" ht="42.75" hidden="false" customHeight="true" outlineLevel="0" collapsed="false">
      <c r="A44" s="12" t="s">
        <v>160</v>
      </c>
      <c r="B44" s="13"/>
      <c r="C44" s="35" t="n">
        <v>0</v>
      </c>
    </row>
    <row r="45" customFormat="false" ht="21" hidden="false" customHeight="true" outlineLevel="0" collapsed="false">
      <c r="A45" s="12"/>
      <c r="B45" s="8" t="s">
        <v>104</v>
      </c>
      <c r="C45" s="35" t="n">
        <f aca="false">SUM(C40:C44)</f>
        <v>0</v>
      </c>
    </row>
    <row r="46" customFormat="false" ht="21" hidden="false" customHeight="true" outlineLevel="0" collapsed="false">
      <c r="A46" s="34" t="s">
        <v>106</v>
      </c>
      <c r="B46" s="34"/>
      <c r="C46" s="34"/>
    </row>
    <row r="47" customFormat="false" ht="21" hidden="false" customHeight="true" outlineLevel="0" collapsed="false">
      <c r="A47" s="12" t="s">
        <v>108</v>
      </c>
      <c r="B47" s="13" t="s">
        <v>109</v>
      </c>
      <c r="C47" s="35" t="n">
        <v>0</v>
      </c>
    </row>
    <row r="48" customFormat="false" ht="21" hidden="false" customHeight="true" outlineLevel="0" collapsed="false">
      <c r="A48" s="12" t="s">
        <v>111</v>
      </c>
      <c r="B48" s="13" t="s">
        <v>112</v>
      </c>
      <c r="C48" s="35" t="n">
        <v>0</v>
      </c>
    </row>
    <row r="49" customFormat="false" ht="21" hidden="false" customHeight="true" outlineLevel="0" collapsed="false">
      <c r="A49" s="12"/>
      <c r="B49" s="8" t="s">
        <v>114</v>
      </c>
      <c r="C49" s="35" t="n">
        <f aca="false">SUM(C47:C48)</f>
        <v>0</v>
      </c>
    </row>
    <row r="50" customFormat="false" ht="21" hidden="false" customHeight="true" outlineLevel="0" collapsed="false">
      <c r="A50" s="34" t="s">
        <v>116</v>
      </c>
      <c r="B50" s="34"/>
      <c r="C50" s="34"/>
    </row>
    <row r="51" customFormat="false" ht="21" hidden="false" customHeight="true" outlineLevel="0" collapsed="false">
      <c r="A51" s="12" t="s">
        <v>118</v>
      </c>
      <c r="B51" s="13" t="s">
        <v>119</v>
      </c>
      <c r="C51" s="35" t="n">
        <v>0</v>
      </c>
    </row>
    <row r="52" customFormat="false" ht="21" hidden="false" customHeight="true" outlineLevel="0" collapsed="false">
      <c r="A52" s="38"/>
      <c r="B52" s="13" t="s">
        <v>121</v>
      </c>
      <c r="C52" s="35" t="n">
        <v>0</v>
      </c>
    </row>
    <row r="53" customFormat="false" ht="21" hidden="false" customHeight="true" outlineLevel="0" collapsed="false">
      <c r="A53" s="38"/>
      <c r="B53" s="13" t="s">
        <v>123</v>
      </c>
      <c r="C53" s="35" t="n">
        <v>0</v>
      </c>
    </row>
    <row r="54" customFormat="false" ht="21" hidden="false" customHeight="true" outlineLevel="0" collapsed="false">
      <c r="A54" s="38"/>
      <c r="B54" s="8" t="s">
        <v>125</v>
      </c>
      <c r="C54" s="35" t="n">
        <f aca="false">SUM(C51:C53)</f>
        <v>0</v>
      </c>
    </row>
    <row r="55" customFormat="false" ht="21" hidden="false" customHeight="true" outlineLevel="0" collapsed="false">
      <c r="A55" s="34" t="s">
        <v>126</v>
      </c>
      <c r="B55" s="34"/>
      <c r="C55" s="34"/>
    </row>
    <row r="56" customFormat="false" ht="21" hidden="false" customHeight="true" outlineLevel="0" collapsed="false">
      <c r="A56" s="12" t="s">
        <v>127</v>
      </c>
      <c r="B56" s="13" t="s">
        <v>128</v>
      </c>
      <c r="C56" s="35" t="n">
        <v>0</v>
      </c>
    </row>
    <row r="57" customFormat="false" ht="21" hidden="false" customHeight="true" outlineLevel="0" collapsed="false">
      <c r="A57" s="38"/>
      <c r="B57" s="8" t="s">
        <v>129</v>
      </c>
      <c r="C57" s="35" t="n">
        <f aca="false">SUM(C56)</f>
        <v>0</v>
      </c>
    </row>
    <row r="58" customFormat="false" ht="21" hidden="false" customHeight="true" outlineLevel="0" collapsed="false">
      <c r="A58" s="34" t="s">
        <v>130</v>
      </c>
      <c r="B58" s="34"/>
      <c r="C58" s="34"/>
    </row>
    <row r="59" customFormat="false" ht="42.75" hidden="false" customHeight="true" outlineLevel="0" collapsed="false">
      <c r="A59" s="12" t="s">
        <v>327</v>
      </c>
      <c r="B59" s="13" t="s">
        <v>132</v>
      </c>
      <c r="C59" s="35" t="n">
        <v>0</v>
      </c>
    </row>
    <row r="60" customFormat="false" ht="21" hidden="false" customHeight="true" outlineLevel="0" collapsed="false">
      <c r="A60" s="12" t="s">
        <v>133</v>
      </c>
      <c r="B60" s="13" t="s">
        <v>134</v>
      </c>
      <c r="C60" s="35" t="n">
        <v>0</v>
      </c>
    </row>
    <row r="61" customFormat="false" ht="42.75" hidden="false" customHeight="true" outlineLevel="0" collapsed="false">
      <c r="A61" s="12" t="s">
        <v>135</v>
      </c>
      <c r="B61" s="13" t="s">
        <v>136</v>
      </c>
      <c r="C61" s="35" t="n">
        <v>0</v>
      </c>
    </row>
    <row r="62" customFormat="false" ht="21" hidden="false" customHeight="true" outlineLevel="0" collapsed="false">
      <c r="A62" s="12" t="s">
        <v>137</v>
      </c>
      <c r="B62" s="13" t="s">
        <v>137</v>
      </c>
      <c r="C62" s="35" t="n">
        <v>0</v>
      </c>
    </row>
    <row r="63" customFormat="false" ht="21" hidden="false" customHeight="true" outlineLevel="0" collapsed="false">
      <c r="A63" s="12"/>
      <c r="B63" s="8" t="s">
        <v>24</v>
      </c>
      <c r="C63" s="35" t="n">
        <f aca="false">SUM(C59:C62)</f>
        <v>0</v>
      </c>
    </row>
    <row r="64" customFormat="false" ht="21" hidden="false" customHeight="true" outlineLevel="0" collapsed="false">
      <c r="A64" s="34" t="s">
        <v>139</v>
      </c>
      <c r="B64" s="34"/>
      <c r="C64" s="34"/>
    </row>
    <row r="65" customFormat="false" ht="21" hidden="false" customHeight="true" outlineLevel="0" collapsed="false">
      <c r="A65" s="12" t="s">
        <v>140</v>
      </c>
      <c r="B65" s="14"/>
      <c r="C65" s="35" t="n">
        <v>0</v>
      </c>
    </row>
    <row r="66" customFormat="false" ht="21" hidden="false" customHeight="true" outlineLevel="0" collapsed="false">
      <c r="A66" s="38" t="s">
        <v>141</v>
      </c>
      <c r="B66" s="14" t="s">
        <v>142</v>
      </c>
      <c r="C66" s="35" t="n">
        <v>0</v>
      </c>
    </row>
    <row r="67" customFormat="false" ht="21" hidden="false" customHeight="true" outlineLevel="0" collapsed="false">
      <c r="A67" s="12" t="s">
        <v>67</v>
      </c>
      <c r="B67" s="13" t="s">
        <v>143</v>
      </c>
      <c r="C67" s="35" t="n">
        <v>0</v>
      </c>
    </row>
    <row r="68" customFormat="false" ht="21" hidden="false" customHeight="true" outlineLevel="0" collapsed="false">
      <c r="A68" s="12"/>
      <c r="B68" s="8" t="s">
        <v>144</v>
      </c>
      <c r="C68" s="35" t="n">
        <f aca="false">SUM(C65:C67)</f>
        <v>0</v>
      </c>
    </row>
    <row r="69" customFormat="false" ht="21" hidden="false" customHeight="true" outlineLevel="0" collapsed="false">
      <c r="A69" s="34" t="s">
        <v>145</v>
      </c>
      <c r="B69" s="34"/>
      <c r="C69" s="34"/>
    </row>
    <row r="70" customFormat="false" ht="21" hidden="false" customHeight="true" outlineLevel="0" collapsed="false">
      <c r="A70" s="12" t="s">
        <v>146</v>
      </c>
      <c r="B70" s="14" t="s">
        <v>147</v>
      </c>
      <c r="C70" s="35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5" t="n">
        <v>68</v>
      </c>
    </row>
    <row r="72" customFormat="false" ht="39.75" hidden="false" customHeight="true" outlineLevel="0" collapsed="false">
      <c r="A72" s="12" t="s">
        <v>150</v>
      </c>
      <c r="B72" s="13" t="s">
        <v>366</v>
      </c>
      <c r="C72" s="35" t="n">
        <v>52</v>
      </c>
    </row>
    <row r="73" customFormat="false" ht="21" hidden="false" customHeight="true" outlineLevel="0" collapsed="false">
      <c r="A73" s="12" t="s">
        <v>367</v>
      </c>
      <c r="B73" s="14" t="s">
        <v>368</v>
      </c>
      <c r="C73" s="35" t="n">
        <v>0</v>
      </c>
      <c r="J73" s="47"/>
    </row>
    <row r="74" customFormat="false" ht="21" hidden="false" customHeight="true" outlineLevel="0" collapsed="false">
      <c r="A74" s="38"/>
      <c r="B74" s="40" t="s">
        <v>154</v>
      </c>
      <c r="C74" s="35" t="n">
        <f aca="false">SUM(C70:C73)</f>
        <v>120</v>
      </c>
    </row>
    <row r="75" customFormat="false" ht="21" hidden="false" customHeight="true" outlineLevel="0" collapsed="false">
      <c r="A75" s="38"/>
      <c r="B75" s="40" t="s">
        <v>24</v>
      </c>
      <c r="C75" s="35" t="n">
        <f aca="false">C37+C45+C49+C54+C57+C63+C68+C74</f>
        <v>397</v>
      </c>
    </row>
    <row r="76" customFormat="false" ht="21" hidden="false" customHeight="true" outlineLevel="0" collapsed="false">
      <c r="A76" s="34" t="s">
        <v>156</v>
      </c>
      <c r="B76" s="34"/>
      <c r="C76" s="34"/>
    </row>
    <row r="77" customFormat="false" ht="21" hidden="false" customHeight="true" outlineLevel="0" collapsed="false">
      <c r="A77" s="38" t="s">
        <v>157</v>
      </c>
      <c r="B77" s="14"/>
      <c r="C77" s="6" t="n">
        <f aca="false">IF(('January 2027 - March 2027'!C76)+SUM(E89+E98+E108) &lt; 0,(('January 2027 - March 2027'!C76))+SUM(E89+E98+E108), (('January 2027 - March 2027'!C76))+SUM(E89+E98+E108))</f>
        <v>0</v>
      </c>
    </row>
    <row r="78" customFormat="false" ht="21" hidden="false" customHeight="true" outlineLevel="0" collapsed="false">
      <c r="A78" s="38" t="s">
        <v>158</v>
      </c>
      <c r="B78" s="14"/>
      <c r="C78" s="6" t="n">
        <v>0</v>
      </c>
    </row>
    <row r="79" customFormat="false" ht="21" hidden="false" customHeight="true" outlineLevel="0" collapsed="false">
      <c r="A79" s="38" t="s">
        <v>159</v>
      </c>
      <c r="B79" s="14"/>
      <c r="C79" s="6" t="n">
        <f aca="false">IF(('January 2027 - March 2027'!C78)+SUM(0) &lt; 0,(('January 2027 - March 2027'!C78))+SUM(0), (('January 2027 - March 2027'!C78))+SUM(0))</f>
        <v>0</v>
      </c>
    </row>
    <row r="80" customFormat="false" ht="42.75" hidden="false" customHeight="true" outlineLevel="0" collapsed="false">
      <c r="A80" s="12" t="s">
        <v>160</v>
      </c>
      <c r="B80" s="14"/>
      <c r="C80" s="6" t="n">
        <v>0</v>
      </c>
    </row>
    <row r="81" customFormat="false" ht="42.75" hidden="false" customHeight="true" outlineLevel="0" collapsed="false">
      <c r="A81" s="12" t="s">
        <v>161</v>
      </c>
      <c r="B81" s="14"/>
      <c r="C81" s="6" t="n">
        <v>0</v>
      </c>
    </row>
    <row r="82" customFormat="false" ht="21" hidden="false" customHeight="true" outlineLevel="0" collapsed="false">
      <c r="A82" s="38"/>
      <c r="B82" s="40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2"/>
      <c r="B83" s="8" t="s">
        <v>163</v>
      </c>
      <c r="C83" s="35" t="n">
        <f aca="false">C75</f>
        <v>397</v>
      </c>
      <c r="H83" s="68"/>
    </row>
    <row r="84" customFormat="false" ht="21" hidden="false" customHeight="true" outlineLevel="0" collapsed="false">
      <c r="A84" s="16"/>
      <c r="B84" s="16"/>
    </row>
    <row r="85" customFormat="false" ht="21" hidden="false" customHeight="true" outlineLevel="0" collapsed="false">
      <c r="A85" s="16"/>
      <c r="B85" s="16"/>
    </row>
    <row r="86" customFormat="false" ht="21" hidden="false" customHeight="true" outlineLevel="0" collapsed="false">
      <c r="A86" s="85" t="s">
        <v>529</v>
      </c>
      <c r="B86" s="85"/>
      <c r="C86" s="85"/>
      <c r="D86" s="85"/>
      <c r="E86" s="85"/>
    </row>
    <row r="87" customFormat="false" ht="21" hidden="false" customHeight="true" outlineLevel="0" collapsed="false">
      <c r="A87" s="41" t="s">
        <v>165</v>
      </c>
      <c r="B87" s="41"/>
      <c r="C87" s="41" t="s">
        <v>32</v>
      </c>
      <c r="D87" s="41"/>
      <c r="E87" s="41" t="s">
        <v>33</v>
      </c>
    </row>
    <row r="88" customFormat="false" ht="42.75" hidden="false" customHeight="true" outlineLevel="0" collapsed="false">
      <c r="A88" s="38" t="s">
        <v>145</v>
      </c>
      <c r="B88" s="38"/>
      <c r="C88" s="13" t="s">
        <v>375</v>
      </c>
      <c r="D88" s="13"/>
      <c r="E88" s="35" t="n">
        <v>0</v>
      </c>
    </row>
    <row r="89" customFormat="false" ht="21" hidden="false" customHeight="true" outlineLevel="0" collapsed="false">
      <c r="A89" s="38"/>
      <c r="B89" s="38"/>
      <c r="C89" s="14" t="s">
        <v>481</v>
      </c>
      <c r="D89" s="14"/>
      <c r="E89" s="35" t="n">
        <v>0</v>
      </c>
    </row>
    <row r="90" customFormat="false" ht="39.75" hidden="false" customHeight="true" outlineLevel="0" collapsed="false">
      <c r="A90" s="38"/>
      <c r="B90" s="38"/>
      <c r="C90" s="13" t="s">
        <v>413</v>
      </c>
      <c r="D90" s="13"/>
      <c r="E90" s="35" t="n">
        <v>0</v>
      </c>
    </row>
    <row r="91" customFormat="false" ht="21" hidden="false" customHeight="true" outlineLevel="0" collapsed="false">
      <c r="A91" s="38" t="s">
        <v>166</v>
      </c>
      <c r="B91" s="38"/>
      <c r="C91" s="14"/>
      <c r="D91" s="14"/>
      <c r="E91" s="35" t="n">
        <f aca="false">C83</f>
        <v>397</v>
      </c>
    </row>
    <row r="92" customFormat="false" ht="21" hidden="false" customHeight="true" outlineLevel="0" collapsed="false">
      <c r="A92" s="38"/>
      <c r="B92" s="38"/>
      <c r="C92" s="43" t="s">
        <v>167</v>
      </c>
      <c r="D92" s="43"/>
      <c r="E92" s="6" t="n">
        <f aca="false">('January 2027 - March 2027'!E110+E13)-SUM(E88:E91)</f>
        <v>41266.14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5" t="s">
        <v>530</v>
      </c>
      <c r="B94" s="85"/>
      <c r="C94" s="85"/>
      <c r="D94" s="85"/>
      <c r="E94" s="85"/>
    </row>
    <row r="95" customFormat="false" ht="21" hidden="false" customHeight="true" outlineLevel="0" collapsed="false">
      <c r="A95" s="41" t="s">
        <v>165</v>
      </c>
      <c r="B95" s="41"/>
      <c r="C95" s="41" t="s">
        <v>32</v>
      </c>
      <c r="D95" s="41"/>
      <c r="E95" s="41" t="s">
        <v>33</v>
      </c>
    </row>
    <row r="96" customFormat="false" ht="21" hidden="false" customHeight="true" outlineLevel="0" collapsed="false">
      <c r="A96" s="38" t="s">
        <v>531</v>
      </c>
      <c r="B96" s="38"/>
      <c r="C96" s="14"/>
      <c r="D96" s="14"/>
      <c r="E96" s="6" t="n">
        <f aca="false">E92</f>
        <v>41266.14</v>
      </c>
    </row>
    <row r="97" customFormat="false" ht="56.35" hidden="false" customHeight="true" outlineLevel="0" collapsed="false">
      <c r="A97" s="38" t="s">
        <v>145</v>
      </c>
      <c r="B97" s="38"/>
      <c r="C97" s="13" t="s">
        <v>411</v>
      </c>
      <c r="D97" s="13"/>
      <c r="E97" s="35" t="n">
        <v>650</v>
      </c>
    </row>
    <row r="98" customFormat="false" ht="21" hidden="false" customHeight="true" outlineLevel="0" collapsed="false">
      <c r="A98" s="38"/>
      <c r="B98" s="38"/>
      <c r="C98" s="14" t="s">
        <v>481</v>
      </c>
      <c r="D98" s="14"/>
      <c r="E98" s="35" t="n">
        <v>0</v>
      </c>
    </row>
    <row r="99" customFormat="false" ht="39.75" hidden="false" customHeight="true" outlineLevel="0" collapsed="false">
      <c r="A99" s="38"/>
      <c r="B99" s="38"/>
      <c r="C99" s="13" t="s">
        <v>413</v>
      </c>
      <c r="D99" s="13"/>
      <c r="E99" s="35" t="n">
        <v>0</v>
      </c>
    </row>
    <row r="100" customFormat="false" ht="21" hidden="false" customHeight="true" outlineLevel="0" collapsed="false">
      <c r="A100" s="38" t="s">
        <v>166</v>
      </c>
      <c r="B100" s="38"/>
      <c r="C100" s="14"/>
      <c r="D100" s="14"/>
      <c r="E100" s="35" t="n">
        <f aca="false">C83</f>
        <v>397</v>
      </c>
    </row>
    <row r="101" customFormat="false" ht="21" hidden="false" customHeight="true" outlineLevel="0" collapsed="false">
      <c r="A101" s="38"/>
      <c r="B101" s="38"/>
      <c r="C101" s="40" t="s">
        <v>177</v>
      </c>
      <c r="D101" s="40"/>
      <c r="E101" s="6" t="n">
        <f aca="false">(E19+E96)-SUM(E97:E100)</f>
        <v>42624.14</v>
      </c>
    </row>
    <row r="102" customFormat="false" ht="21" hidden="false" customHeight="true" outlineLevel="0" collapsed="false">
      <c r="A102" s="45"/>
      <c r="B102" s="45"/>
      <c r="C102" s="45"/>
      <c r="D102" s="45"/>
      <c r="E102" s="45"/>
    </row>
    <row r="103" customFormat="false" ht="21" hidden="false" customHeight="true" outlineLevel="0" collapsed="false">
      <c r="A103" s="45"/>
      <c r="B103" s="45"/>
      <c r="C103" s="45"/>
      <c r="D103" s="45"/>
      <c r="E103" s="45"/>
    </row>
    <row r="104" customFormat="false" ht="21" hidden="false" customHeight="true" outlineLevel="0" collapsed="false">
      <c r="A104" s="41" t="s">
        <v>532</v>
      </c>
      <c r="B104" s="41"/>
      <c r="C104" s="41"/>
      <c r="D104" s="41"/>
      <c r="E104" s="41"/>
    </row>
    <row r="105" customFormat="false" ht="21" hidden="false" customHeight="true" outlineLevel="0" collapsed="false">
      <c r="A105" s="41" t="s">
        <v>165</v>
      </c>
      <c r="B105" s="41"/>
      <c r="C105" s="41" t="s">
        <v>32</v>
      </c>
      <c r="D105" s="41"/>
      <c r="E105" s="41" t="s">
        <v>33</v>
      </c>
    </row>
    <row r="106" customFormat="false" ht="21" hidden="false" customHeight="true" outlineLevel="0" collapsed="false">
      <c r="A106" s="38" t="s">
        <v>533</v>
      </c>
      <c r="B106" s="38"/>
      <c r="C106" s="14"/>
      <c r="D106" s="14"/>
      <c r="E106" s="6" t="n">
        <f aca="false">E101</f>
        <v>42624.14</v>
      </c>
    </row>
    <row r="107" customFormat="false" ht="42.75" hidden="false" customHeight="true" outlineLevel="0" collapsed="false">
      <c r="A107" s="38" t="s">
        <v>145</v>
      </c>
      <c r="B107" s="38"/>
      <c r="C107" s="13" t="s">
        <v>375</v>
      </c>
      <c r="D107" s="13"/>
      <c r="E107" s="35" t="n">
        <v>0</v>
      </c>
    </row>
    <row r="108" customFormat="false" ht="21" hidden="false" customHeight="true" outlineLevel="0" collapsed="false">
      <c r="A108" s="38"/>
      <c r="B108" s="38"/>
      <c r="C108" s="14" t="s">
        <v>481</v>
      </c>
      <c r="D108" s="14"/>
      <c r="E108" s="35" t="n">
        <v>0</v>
      </c>
    </row>
    <row r="109" customFormat="false" ht="39.75" hidden="false" customHeight="true" outlineLevel="0" collapsed="false">
      <c r="A109" s="38"/>
      <c r="B109" s="38"/>
      <c r="C109" s="13" t="s">
        <v>413</v>
      </c>
      <c r="D109" s="13"/>
      <c r="E109" s="35" t="n">
        <v>0</v>
      </c>
    </row>
    <row r="110" customFormat="false" ht="21" hidden="false" customHeight="true" outlineLevel="0" collapsed="false">
      <c r="A110" s="38" t="s">
        <v>166</v>
      </c>
      <c r="B110" s="38"/>
      <c r="C110" s="14"/>
      <c r="D110" s="14"/>
      <c r="E110" s="35" t="n">
        <f aca="false">C83</f>
        <v>397</v>
      </c>
    </row>
    <row r="111" customFormat="false" ht="21" hidden="false" customHeight="true" outlineLevel="0" collapsed="false">
      <c r="A111" s="38"/>
      <c r="B111" s="38"/>
      <c r="C111" s="40" t="s">
        <v>177</v>
      </c>
      <c r="D111" s="40"/>
      <c r="E111" s="6" t="n">
        <f aca="false">(E26+E106)-SUM(E107:E110)</f>
        <v>44957.14</v>
      </c>
    </row>
    <row r="112" customFormat="false" ht="13.5" hidden="false" customHeight="true" outlineLevel="0" collapsed="false">
      <c r="A112" s="16"/>
      <c r="B112" s="16"/>
    </row>
    <row r="113" customFormat="false" ht="13.5" hidden="false" customHeight="true" outlineLevel="0" collapsed="false">
      <c r="A113" s="16"/>
      <c r="B113" s="1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  <row r="1024" customFormat="false" ht="13.5" hidden="false" customHeight="true" outlineLevel="0" collapsed="false">
      <c r="A1024" s="16"/>
      <c r="B1024" s="16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117">
      <formula>0</formula>
    </cfRule>
  </conditionalFormatting>
  <conditionalFormatting sqref="C39">
    <cfRule type="cellIs" priority="3" operator="equal" aboveAverage="0" equalAverage="0" bottom="0" percent="0" rank="0" text="" dxfId="118">
      <formula>0</formula>
    </cfRule>
  </conditionalFormatting>
  <conditionalFormatting sqref="C41:C49">
    <cfRule type="cellIs" priority="4" operator="equal" aboveAverage="0" equalAverage="0" bottom="0" percent="0" rank="0" text="" dxfId="119">
      <formula>0</formula>
    </cfRule>
  </conditionalFormatting>
  <conditionalFormatting sqref="C51:C54 C56:C57 C59:C63 C65:C68 C83">
    <cfRule type="cellIs" priority="5" operator="equal" aboveAverage="0" equalAverage="0" bottom="0" percent="0" rank="0" text="" dxfId="120">
      <formula>0</formula>
    </cfRule>
  </conditionalFormatting>
  <conditionalFormatting sqref="C70:C75">
    <cfRule type="cellIs" priority="6" operator="equal" aboveAverage="0" equalAverage="0" bottom="0" percent="0" rank="0" text="" dxfId="121">
      <formula>0</formula>
    </cfRule>
  </conditionalFormatting>
  <conditionalFormatting sqref="C73">
    <cfRule type="cellIs" priority="7" operator="equal" aboveAverage="0" equalAverage="0" bottom="0" percent="0" rank="0" text="" dxfId="122">
      <formula>0</formula>
    </cfRule>
  </conditionalFormatting>
  <conditionalFormatting sqref="D34:K34">
    <cfRule type="cellIs" priority="8" operator="equal" aboveAverage="0" equalAverage="0" bottom="0" percent="0" rank="0" text="" dxfId="123">
      <formula>0</formula>
    </cfRule>
  </conditionalFormatting>
  <conditionalFormatting sqref="E88:E91">
    <cfRule type="cellIs" priority="9" operator="equal" aboveAverage="0" equalAverage="0" bottom="0" percent="0" rank="0" text="" dxfId="124">
      <formula>0</formula>
    </cfRule>
  </conditionalFormatting>
  <conditionalFormatting sqref="E90">
    <cfRule type="cellIs" priority="10" operator="equal" aboveAverage="0" equalAverage="0" bottom="0" percent="0" rank="0" text="" dxfId="125">
      <formula>0</formula>
    </cfRule>
  </conditionalFormatting>
  <conditionalFormatting sqref="E97:E100">
    <cfRule type="cellIs" priority="11" operator="equal" aboveAverage="0" equalAverage="0" bottom="0" percent="0" rank="0" text="" dxfId="126">
      <formula>0</formula>
    </cfRule>
  </conditionalFormatting>
  <conditionalFormatting sqref="E99">
    <cfRule type="cellIs" priority="12" operator="equal" aboveAverage="0" equalAverage="0" bottom="0" percent="0" rank="0" text="" dxfId="127">
      <formula>0</formula>
    </cfRule>
  </conditionalFormatting>
  <conditionalFormatting sqref="E107:E110">
    <cfRule type="cellIs" priority="13" operator="equal" aboveAverage="0" equalAverage="0" bottom="0" percent="0" rank="0" text="" dxfId="128">
      <formula>0</formula>
    </cfRule>
  </conditionalFormatting>
  <conditionalFormatting sqref="E109">
    <cfRule type="cellIs" priority="14" operator="equal" aboveAverage="0" equalAverage="0" bottom="0" percent="0" rank="0" text="" dxfId="129">
      <formula>0</formula>
    </cfRule>
  </conditionalFormatting>
  <conditionalFormatting sqref="C35">
    <cfRule type="cellIs" priority="15" operator="equal" aboveAverage="0" equalAverage="0" bottom="0" percent="0" rank="0" text="" dxfId="9">
      <formula>0</formula>
    </cfRule>
  </conditionalFormatting>
  <conditionalFormatting sqref="D35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false" showOutlineSymbols="true" defaultGridColor="true" view="normal" topLeftCell="A124" colorId="64" zoomScale="90" zoomScaleNormal="90" zoomScalePageLayoutView="100" workbookViewId="0">
      <selection pane="topLeft" activeCell="E141" activeCellId="0" sqref="E14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7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193</v>
      </c>
      <c r="B1" s="1"/>
      <c r="C1" s="1"/>
      <c r="D1" s="1"/>
      <c r="E1" s="1"/>
      <c r="F1" s="16"/>
      <c r="G1" s="16"/>
      <c r="H1" s="30"/>
      <c r="I1" s="16"/>
    </row>
    <row r="2" customFormat="false" ht="21" hidden="false" customHeight="true" outlineLevel="0" collapsed="false">
      <c r="A2" s="15"/>
      <c r="B2" s="15"/>
      <c r="C2" s="15"/>
      <c r="D2" s="15"/>
      <c r="E2" s="15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502.71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502.71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customFormat="false" ht="21" hidden="false" customHeight="true" outlineLevel="0" collapsed="false">
      <c r="A5" s="40" t="s">
        <v>26</v>
      </c>
      <c r="B5" s="40"/>
      <c r="C5" s="6" t="n">
        <f aca="false">C95</f>
        <v>-9483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customFormat="false" ht="13.5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customFormat="false" ht="13.5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customFormat="false" ht="21" hidden="false" customHeight="true" outlineLevel="0" collapsed="false">
      <c r="A8" s="10" t="s">
        <v>195</v>
      </c>
      <c r="B8" s="10"/>
      <c r="C8" s="10"/>
      <c r="D8" s="10"/>
      <c r="E8" s="1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</row>
    <row r="10" customFormat="false" ht="21" hidden="false" customHeight="true" outlineLevel="0" collapsed="false">
      <c r="A10" s="12" t="s">
        <v>196</v>
      </c>
      <c r="B10" s="13" t="s">
        <v>36</v>
      </c>
      <c r="C10" s="14" t="s">
        <v>37</v>
      </c>
      <c r="D10" s="14"/>
      <c r="E10" s="6" t="n">
        <v>2405</v>
      </c>
    </row>
    <row r="11" customFormat="false" ht="42.75" hidden="false" customHeight="true" outlineLevel="0" collapsed="false">
      <c r="A11" s="12"/>
      <c r="B11" s="13" t="s">
        <v>197</v>
      </c>
      <c r="C11" s="14"/>
      <c r="D11" s="14"/>
      <c r="E11" s="6" t="n">
        <v>27</v>
      </c>
    </row>
    <row r="12" customFormat="false" ht="42.75" hidden="false" customHeight="true" outlineLevel="0" collapsed="false">
      <c r="A12" s="12"/>
      <c r="B12" s="13" t="s">
        <v>198</v>
      </c>
      <c r="C12" s="14"/>
      <c r="D12" s="14"/>
      <c r="E12" s="6" t="n">
        <v>17</v>
      </c>
    </row>
    <row r="13" customFormat="false" ht="21" hidden="false" customHeight="true" outlineLevel="0" collapsed="false">
      <c r="A13" s="12" t="s">
        <v>199</v>
      </c>
      <c r="B13" s="13" t="s">
        <v>200</v>
      </c>
      <c r="C13" s="14"/>
      <c r="D13" s="14"/>
      <c r="E13" s="6" t="n">
        <v>1500</v>
      </c>
    </row>
    <row r="14" customFormat="false" ht="21" hidden="false" customHeight="true" outlineLevel="0" collapsed="false">
      <c r="A14" s="15"/>
      <c r="B14" s="15"/>
      <c r="C14" s="40" t="s">
        <v>39</v>
      </c>
      <c r="D14" s="40"/>
      <c r="E14" s="6" t="n">
        <f aca="false">SUM(E10:E13)</f>
        <v>3949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customFormat="false" ht="13.5" hidden="false" customHeight="true" outlineLevel="0" collapsed="false">
      <c r="A15" s="16"/>
      <c r="B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customFormat="false" ht="21" hidden="false" customHeight="true" outlineLevel="0" collapsed="false">
      <c r="A16" s="10" t="s">
        <v>201</v>
      </c>
      <c r="B16" s="10"/>
      <c r="C16" s="10"/>
      <c r="D16" s="10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customFormat="false" ht="21" hidden="false" customHeight="true" outlineLevel="0" collapsed="false">
      <c r="A17" s="10" t="s">
        <v>4</v>
      </c>
      <c r="B17" s="10" t="s">
        <v>31</v>
      </c>
      <c r="C17" s="11" t="s">
        <v>32</v>
      </c>
      <c r="D17" s="11"/>
      <c r="E17" s="11" t="s">
        <v>33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customFormat="false" ht="21" hidden="false" customHeight="true" outlineLevel="0" collapsed="false">
      <c r="A18" s="12" t="s">
        <v>202</v>
      </c>
      <c r="B18" s="13" t="s">
        <v>203</v>
      </c>
      <c r="C18" s="49" t="s">
        <v>204</v>
      </c>
      <c r="D18" s="49"/>
      <c r="E18" s="6" t="n">
        <v>204</v>
      </c>
    </row>
    <row r="19" customFormat="false" ht="21" hidden="false" customHeight="true" outlineLevel="0" collapsed="false">
      <c r="A19" s="12" t="s">
        <v>202</v>
      </c>
      <c r="B19" s="13" t="s">
        <v>205</v>
      </c>
      <c r="C19" s="50" t="s">
        <v>206</v>
      </c>
      <c r="D19" s="50"/>
      <c r="E19" s="6" t="n">
        <v>207.5</v>
      </c>
    </row>
    <row r="20" customFormat="false" ht="21" hidden="false" customHeight="true" outlineLevel="0" collapsed="false">
      <c r="A20" s="12" t="s">
        <v>207</v>
      </c>
      <c r="B20" s="13" t="s">
        <v>208</v>
      </c>
      <c r="C20" s="50" t="s">
        <v>209</v>
      </c>
      <c r="D20" s="50"/>
      <c r="E20" s="6" t="n">
        <v>900</v>
      </c>
    </row>
    <row r="21" customFormat="false" ht="21" hidden="false" customHeight="true" outlineLevel="0" collapsed="false">
      <c r="A21" s="12" t="s">
        <v>210</v>
      </c>
      <c r="B21" s="13" t="s">
        <v>36</v>
      </c>
      <c r="C21" s="14" t="s">
        <v>37</v>
      </c>
      <c r="D21" s="14"/>
      <c r="E21" s="6" t="n">
        <v>2405</v>
      </c>
    </row>
    <row r="22" customFormat="false" ht="21" hidden="false" customHeight="true" outlineLevel="0" collapsed="false">
      <c r="A22" s="12" t="s">
        <v>211</v>
      </c>
      <c r="B22" s="13" t="s">
        <v>212</v>
      </c>
      <c r="C22" s="14" t="s">
        <v>213</v>
      </c>
      <c r="D22" s="14"/>
      <c r="E22" s="6" t="n">
        <v>0</v>
      </c>
    </row>
    <row r="23" customFormat="false" ht="42.75" hidden="false" customHeight="true" outlineLevel="0" collapsed="false">
      <c r="A23" s="12"/>
      <c r="B23" s="13" t="s">
        <v>198</v>
      </c>
      <c r="C23" s="14"/>
      <c r="D23" s="14"/>
      <c r="E23" s="6" t="n">
        <v>17</v>
      </c>
    </row>
    <row r="24" customFormat="false" ht="42.75" hidden="false" customHeight="true" outlineLevel="0" collapsed="false">
      <c r="A24" s="12"/>
      <c r="B24" s="13" t="s">
        <v>197</v>
      </c>
      <c r="C24" s="14"/>
      <c r="D24" s="14"/>
      <c r="E24" s="6" t="n">
        <v>27</v>
      </c>
    </row>
    <row r="25" customFormat="false" ht="21" hidden="false" customHeight="true" outlineLevel="0" collapsed="false">
      <c r="A25" s="12" t="s">
        <v>214</v>
      </c>
      <c r="B25" s="13" t="s">
        <v>67</v>
      </c>
      <c r="C25" s="14" t="s">
        <v>215</v>
      </c>
      <c r="D25" s="14"/>
      <c r="E25" s="6" t="n">
        <v>0</v>
      </c>
    </row>
    <row r="26" customFormat="false" ht="13.5" hidden="false" customHeight="true" outlineLevel="0" collapsed="false">
      <c r="A26" s="15"/>
      <c r="B26" s="15"/>
      <c r="C26" s="40" t="s">
        <v>39</v>
      </c>
      <c r="D26" s="40"/>
      <c r="E26" s="6" t="n">
        <f aca="false">SUM(E18:E25)</f>
        <v>3760.5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customFormat="false" ht="21" hidden="false" customHeight="true" outlineLevel="0" collapsed="false">
      <c r="A27" s="16"/>
      <c r="B27" s="16"/>
      <c r="C27" s="16"/>
      <c r="D27" s="51"/>
      <c r="E27" s="52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customFormat="false" ht="21" hidden="false" customHeight="true" outlineLevel="0" collapsed="false">
      <c r="A28" s="10" t="s">
        <v>216</v>
      </c>
      <c r="B28" s="10"/>
      <c r="C28" s="10"/>
      <c r="D28" s="10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customFormat="false" ht="21" hidden="false" customHeight="true" outlineLevel="0" collapsed="false">
      <c r="A29" s="10" t="s">
        <v>4</v>
      </c>
      <c r="B29" s="10" t="s">
        <v>31</v>
      </c>
      <c r="C29" s="11" t="s">
        <v>32</v>
      </c>
      <c r="D29" s="11"/>
      <c r="E29" s="11" t="s">
        <v>33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customFormat="false" ht="42.75" hidden="false" customHeight="true" outlineLevel="0" collapsed="false">
      <c r="A30" s="12" t="s">
        <v>217</v>
      </c>
      <c r="B30" s="13" t="s">
        <v>67</v>
      </c>
      <c r="C30" s="14" t="s">
        <v>215</v>
      </c>
      <c r="D30" s="14"/>
      <c r="E30" s="6" t="n">
        <v>0</v>
      </c>
    </row>
    <row r="31" customFormat="false" ht="49.5" hidden="false" customHeight="true" outlineLevel="0" collapsed="false">
      <c r="A31" s="12"/>
      <c r="B31" s="13" t="s">
        <v>218</v>
      </c>
      <c r="C31" s="14"/>
      <c r="D31" s="14"/>
      <c r="E31" s="6" t="n">
        <v>270</v>
      </c>
    </row>
    <row r="32" customFormat="false" ht="21" hidden="false" customHeight="true" outlineLevel="0" collapsed="false">
      <c r="A32" s="12" t="s">
        <v>217</v>
      </c>
      <c r="B32" s="13" t="s">
        <v>36</v>
      </c>
      <c r="C32" s="14" t="s">
        <v>37</v>
      </c>
      <c r="D32" s="14"/>
      <c r="E32" s="6" t="n">
        <v>2405</v>
      </c>
    </row>
    <row r="33" customFormat="false" ht="21" hidden="false" customHeight="true" outlineLevel="0" collapsed="false">
      <c r="A33" s="12"/>
      <c r="B33" s="13" t="s">
        <v>219</v>
      </c>
      <c r="C33" s="14"/>
      <c r="D33" s="14"/>
      <c r="E33" s="6" t="n">
        <v>204</v>
      </c>
    </row>
    <row r="34" customFormat="false" ht="21" hidden="false" customHeight="true" outlineLevel="0" collapsed="false">
      <c r="A34" s="12" t="s">
        <v>217</v>
      </c>
      <c r="B34" s="13" t="s">
        <v>220</v>
      </c>
      <c r="C34" s="14"/>
      <c r="D34" s="14"/>
      <c r="E34" s="6" t="n">
        <v>27</v>
      </c>
    </row>
    <row r="35" customFormat="false" ht="42.75" hidden="false" customHeight="true" outlineLevel="0" collapsed="false">
      <c r="A35" s="12" t="s">
        <v>221</v>
      </c>
      <c r="B35" s="13" t="s">
        <v>222</v>
      </c>
      <c r="C35" s="14"/>
      <c r="D35" s="14"/>
      <c r="E35" s="6" t="n">
        <v>1000</v>
      </c>
    </row>
    <row r="36" customFormat="false" ht="42.75" hidden="false" customHeight="true" outlineLevel="0" collapsed="false">
      <c r="A36" s="12" t="s">
        <v>223</v>
      </c>
      <c r="B36" s="13" t="s">
        <v>224</v>
      </c>
      <c r="C36" s="13" t="s">
        <v>225</v>
      </c>
      <c r="D36" s="13"/>
      <c r="E36" s="6" t="n">
        <v>100</v>
      </c>
    </row>
    <row r="37" customFormat="false" ht="39.75" hidden="false" customHeight="true" outlineLevel="0" collapsed="false">
      <c r="A37" s="12" t="s">
        <v>226</v>
      </c>
      <c r="B37" s="13" t="s">
        <v>227</v>
      </c>
      <c r="C37" s="13" t="s">
        <v>228</v>
      </c>
      <c r="D37" s="13"/>
      <c r="E37" s="6" t="n">
        <v>500</v>
      </c>
    </row>
    <row r="38" customFormat="false" ht="21" hidden="false" customHeight="true" outlineLevel="0" collapsed="false">
      <c r="A38" s="53"/>
      <c r="B38" s="13" t="s">
        <v>229</v>
      </c>
      <c r="C38" s="14" t="s">
        <v>230</v>
      </c>
      <c r="D38" s="14"/>
      <c r="E38" s="6" t="n">
        <v>800</v>
      </c>
    </row>
    <row r="39" customFormat="false" ht="13.5" hidden="false" customHeight="true" outlineLevel="0" collapsed="false">
      <c r="A39" s="15"/>
      <c r="B39" s="15"/>
      <c r="C39" s="40" t="s">
        <v>39</v>
      </c>
      <c r="D39" s="40"/>
      <c r="E39" s="6" t="n">
        <f aca="false">SUM(E30:E38)</f>
        <v>5306</v>
      </c>
    </row>
    <row r="40" customFormat="false" ht="12.75" hidden="false" customHeight="true" outlineLevel="0" collapsed="false">
      <c r="A40" s="16"/>
      <c r="B40" s="16"/>
      <c r="C40" s="16"/>
      <c r="D40" s="51"/>
      <c r="E40" s="52"/>
    </row>
    <row r="41" customFormat="false" ht="13.5" hidden="false" customHeight="true" outlineLevel="0" collapsed="false">
      <c r="A41" s="16"/>
      <c r="B41" s="16"/>
      <c r="C41" s="16"/>
      <c r="D41" s="51"/>
      <c r="E41" s="52"/>
    </row>
    <row r="42" customFormat="false" ht="13.5" hidden="false" customHeight="true" outlineLevel="0" collapsed="false">
      <c r="A42" s="16"/>
      <c r="B42" s="16"/>
      <c r="C42" s="16"/>
      <c r="D42" s="51"/>
      <c r="E42" s="52"/>
    </row>
    <row r="43" customFormat="false" ht="21" hidden="false" customHeight="true" outlineLevel="0" collapsed="false">
      <c r="A43" s="16"/>
      <c r="B43" s="16"/>
    </row>
    <row r="44" customFormat="false" ht="21" hidden="false" customHeight="true" outlineLevel="0" collapsed="false">
      <c r="A44" s="33" t="s">
        <v>231</v>
      </c>
      <c r="B44" s="33"/>
      <c r="C44" s="33"/>
    </row>
    <row r="45" customFormat="false" ht="21" hidden="false" customHeight="true" outlineLevel="0" collapsed="false">
      <c r="A45" s="33" t="s">
        <v>31</v>
      </c>
      <c r="B45" s="33" t="s">
        <v>32</v>
      </c>
      <c r="C45" s="4" t="s">
        <v>33</v>
      </c>
      <c r="D45" s="30"/>
    </row>
    <row r="46" customFormat="false" ht="21" hidden="false" customHeight="true" outlineLevel="0" collapsed="false">
      <c r="A46" s="34" t="s">
        <v>84</v>
      </c>
      <c r="B46" s="34"/>
      <c r="C46" s="34"/>
    </row>
    <row r="47" customFormat="false" ht="21" hidden="false" customHeight="true" outlineLevel="0" collapsed="false">
      <c r="A47" s="12" t="s">
        <v>86</v>
      </c>
      <c r="B47" s="13"/>
      <c r="C47" s="35" t="n">
        <v>204</v>
      </c>
    </row>
    <row r="48" customFormat="false" ht="21" hidden="false" customHeight="true" outlineLevel="0" collapsed="false">
      <c r="A48" s="12" t="s">
        <v>51</v>
      </c>
      <c r="B48" s="14"/>
      <c r="C48" s="35" t="n">
        <v>0</v>
      </c>
    </row>
    <row r="49" customFormat="false" ht="21" hidden="false" customHeight="true" outlineLevel="0" collapsed="false">
      <c r="A49" s="12" t="s">
        <v>88</v>
      </c>
      <c r="B49" s="13" t="s">
        <v>89</v>
      </c>
      <c r="C49" s="35" t="n">
        <v>207.5</v>
      </c>
    </row>
    <row r="50" customFormat="false" ht="21" hidden="false" customHeight="true" outlineLevel="0" collapsed="false">
      <c r="A50" s="38"/>
      <c r="B50" s="8" t="s">
        <v>91</v>
      </c>
      <c r="C50" s="35" t="n">
        <f aca="false">SUM(C47:C49)</f>
        <v>411.5</v>
      </c>
    </row>
    <row r="51" customFormat="false" ht="21" hidden="false" customHeight="true" outlineLevel="0" collapsed="false">
      <c r="A51" s="34" t="s">
        <v>94</v>
      </c>
      <c r="B51" s="34"/>
      <c r="C51" s="34"/>
    </row>
    <row r="52" customFormat="false" ht="21" hidden="false" customHeight="true" outlineLevel="0" collapsed="false">
      <c r="A52" s="34"/>
      <c r="B52" s="34"/>
      <c r="C52" s="34"/>
    </row>
    <row r="53" customFormat="false" ht="21" hidden="false" customHeight="true" outlineLevel="0" collapsed="false">
      <c r="A53" s="12" t="s">
        <v>96</v>
      </c>
      <c r="B53" s="13"/>
      <c r="C53" s="35" t="n">
        <v>0</v>
      </c>
    </row>
    <row r="54" customFormat="false" ht="21" hidden="false" customHeight="true" outlineLevel="0" collapsed="false">
      <c r="A54" s="12" t="s">
        <v>98</v>
      </c>
      <c r="B54" s="13"/>
      <c r="C54" s="35" t="n">
        <v>0</v>
      </c>
    </row>
    <row r="55" customFormat="false" ht="21" hidden="false" customHeight="true" outlineLevel="0" collapsed="false">
      <c r="A55" s="12" t="s">
        <v>100</v>
      </c>
      <c r="B55" s="13"/>
      <c r="C55" s="35" t="n">
        <v>0</v>
      </c>
    </row>
    <row r="56" customFormat="false" ht="21" hidden="false" customHeight="true" outlineLevel="0" collapsed="false">
      <c r="A56" s="12" t="s">
        <v>102</v>
      </c>
      <c r="B56" s="13"/>
      <c r="C56" s="35" t="n">
        <v>0</v>
      </c>
    </row>
    <row r="57" customFormat="false" ht="21" hidden="false" customHeight="true" outlineLevel="0" collapsed="false">
      <c r="A57" s="12" t="s">
        <v>232</v>
      </c>
      <c r="B57" s="13"/>
      <c r="C57" s="35" t="n">
        <v>0</v>
      </c>
    </row>
    <row r="58" customFormat="false" ht="21" hidden="false" customHeight="true" outlineLevel="0" collapsed="false">
      <c r="A58" s="12"/>
      <c r="B58" s="8" t="s">
        <v>104</v>
      </c>
      <c r="C58" s="35" t="n">
        <f aca="false">SUM(C53:C57)</f>
        <v>0</v>
      </c>
    </row>
    <row r="59" customFormat="false" ht="21" hidden="false" customHeight="true" outlineLevel="0" collapsed="false">
      <c r="A59" s="34" t="s">
        <v>106</v>
      </c>
      <c r="B59" s="34"/>
      <c r="C59" s="34"/>
    </row>
    <row r="60" customFormat="false" ht="21" hidden="false" customHeight="true" outlineLevel="0" collapsed="false">
      <c r="A60" s="12" t="s">
        <v>108</v>
      </c>
      <c r="B60" s="13" t="s">
        <v>109</v>
      </c>
      <c r="C60" s="35" t="n">
        <v>0</v>
      </c>
    </row>
    <row r="61" customFormat="false" ht="21" hidden="false" customHeight="true" outlineLevel="0" collapsed="false">
      <c r="A61" s="12" t="s">
        <v>111</v>
      </c>
      <c r="B61" s="13" t="s">
        <v>112</v>
      </c>
      <c r="C61" s="35" t="n">
        <v>0</v>
      </c>
    </row>
    <row r="62" customFormat="false" ht="21" hidden="false" customHeight="true" outlineLevel="0" collapsed="false">
      <c r="A62" s="12"/>
      <c r="B62" s="8" t="s">
        <v>114</v>
      </c>
      <c r="C62" s="35" t="n">
        <f aca="false">SUM(C60:C61)</f>
        <v>0</v>
      </c>
    </row>
    <row r="63" customFormat="false" ht="21" hidden="false" customHeight="true" outlineLevel="0" collapsed="false">
      <c r="A63" s="34" t="s">
        <v>116</v>
      </c>
      <c r="B63" s="34"/>
      <c r="C63" s="34"/>
    </row>
    <row r="64" customFormat="false" ht="21" hidden="false" customHeight="true" outlineLevel="0" collapsed="false">
      <c r="A64" s="12" t="s">
        <v>118</v>
      </c>
      <c r="B64" s="13" t="s">
        <v>119</v>
      </c>
      <c r="C64" s="35" t="n">
        <v>0</v>
      </c>
    </row>
    <row r="65" customFormat="false" ht="21" hidden="false" customHeight="true" outlineLevel="0" collapsed="false">
      <c r="A65" s="38"/>
      <c r="B65" s="13" t="s">
        <v>121</v>
      </c>
      <c r="C65" s="35" t="n">
        <v>0</v>
      </c>
    </row>
    <row r="66" customFormat="false" ht="21" hidden="false" customHeight="true" outlineLevel="0" collapsed="false">
      <c r="A66" s="38"/>
      <c r="B66" s="13" t="s">
        <v>123</v>
      </c>
      <c r="C66" s="35" t="n">
        <v>0</v>
      </c>
    </row>
    <row r="67" customFormat="false" ht="21" hidden="false" customHeight="true" outlineLevel="0" collapsed="false">
      <c r="A67" s="38"/>
      <c r="B67" s="8" t="s">
        <v>125</v>
      </c>
      <c r="C67" s="35" t="n">
        <f aca="false">SUM(C64:C66)</f>
        <v>0</v>
      </c>
    </row>
    <row r="68" customFormat="false" ht="21" hidden="false" customHeight="true" outlineLevel="0" collapsed="false">
      <c r="A68" s="34" t="s">
        <v>126</v>
      </c>
      <c r="B68" s="34"/>
      <c r="C68" s="34"/>
    </row>
    <row r="69" customFormat="false" ht="21" hidden="false" customHeight="true" outlineLevel="0" collapsed="false">
      <c r="A69" s="12" t="s">
        <v>127</v>
      </c>
      <c r="B69" s="13" t="s">
        <v>128</v>
      </c>
      <c r="C69" s="35" t="n">
        <v>0</v>
      </c>
    </row>
    <row r="70" customFormat="false" ht="21" hidden="false" customHeight="true" outlineLevel="0" collapsed="false">
      <c r="A70" s="38"/>
      <c r="B70" s="8" t="s">
        <v>129</v>
      </c>
      <c r="C70" s="35" t="n">
        <f aca="false">SUM(C69)</f>
        <v>0</v>
      </c>
    </row>
    <row r="71" s="54" customFormat="true" ht="42.75" hidden="false" customHeight="true" outlineLevel="0" collapsed="false">
      <c r="A71" s="34" t="s">
        <v>130</v>
      </c>
      <c r="B71" s="34"/>
      <c r="C71" s="34"/>
      <c r="H71" s="47"/>
    </row>
    <row r="72" customFormat="false" ht="21" hidden="false" customHeight="true" outlineLevel="0" collapsed="false">
      <c r="A72" s="12" t="s">
        <v>131</v>
      </c>
      <c r="B72" s="13" t="s">
        <v>132</v>
      </c>
      <c r="C72" s="35" t="n">
        <v>0</v>
      </c>
    </row>
    <row r="73" customFormat="false" ht="42.75" hidden="false" customHeight="true" outlineLevel="0" collapsed="false">
      <c r="A73" s="12" t="s">
        <v>133</v>
      </c>
      <c r="B73" s="13" t="s">
        <v>134</v>
      </c>
      <c r="C73" s="35" t="n">
        <v>0</v>
      </c>
    </row>
    <row r="74" customFormat="false" ht="21" hidden="false" customHeight="true" outlineLevel="0" collapsed="false">
      <c r="A74" s="12" t="s">
        <v>135</v>
      </c>
      <c r="B74" s="13" t="s">
        <v>136</v>
      </c>
      <c r="C74" s="35" t="n">
        <v>0</v>
      </c>
    </row>
    <row r="75" customFormat="false" ht="21" hidden="false" customHeight="true" outlineLevel="0" collapsed="false">
      <c r="A75" s="12" t="s">
        <v>137</v>
      </c>
      <c r="B75" s="13" t="s">
        <v>137</v>
      </c>
      <c r="C75" s="35" t="n">
        <v>0</v>
      </c>
    </row>
    <row r="76" customFormat="false" ht="21" hidden="false" customHeight="true" outlineLevel="0" collapsed="false">
      <c r="A76" s="12"/>
      <c r="B76" s="8" t="s">
        <v>24</v>
      </c>
      <c r="C76" s="35" t="n">
        <f aca="false">SUM(C72:C75)</f>
        <v>0</v>
      </c>
    </row>
    <row r="77" customFormat="false" ht="21" hidden="false" customHeight="true" outlineLevel="0" collapsed="false">
      <c r="A77" s="34" t="s">
        <v>139</v>
      </c>
      <c r="B77" s="34"/>
      <c r="C77" s="34"/>
    </row>
    <row r="78" customFormat="false" ht="21" hidden="false" customHeight="true" outlineLevel="0" collapsed="false">
      <c r="A78" s="12" t="s">
        <v>140</v>
      </c>
      <c r="B78" s="14"/>
      <c r="C78" s="35" t="n">
        <v>0</v>
      </c>
    </row>
    <row r="79" customFormat="false" ht="21" hidden="false" customHeight="true" outlineLevel="0" collapsed="false">
      <c r="A79" s="38" t="s">
        <v>141</v>
      </c>
      <c r="B79" s="14" t="s">
        <v>142</v>
      </c>
      <c r="C79" s="35" t="n">
        <v>0</v>
      </c>
    </row>
    <row r="80" customFormat="false" ht="21" hidden="false" customHeight="true" outlineLevel="0" collapsed="false">
      <c r="A80" s="12" t="s">
        <v>67</v>
      </c>
      <c r="B80" s="13" t="s">
        <v>143</v>
      </c>
      <c r="C80" s="35" t="n">
        <v>0</v>
      </c>
    </row>
    <row r="81" customFormat="false" ht="21" hidden="false" customHeight="true" outlineLevel="0" collapsed="false">
      <c r="A81" s="12"/>
      <c r="B81" s="8" t="s">
        <v>144</v>
      </c>
      <c r="C81" s="35" t="n">
        <f aca="false">C80</f>
        <v>0</v>
      </c>
    </row>
    <row r="82" customFormat="false" ht="21" hidden="false" customHeight="true" outlineLevel="0" collapsed="false">
      <c r="A82" s="34" t="s">
        <v>145</v>
      </c>
      <c r="B82" s="34"/>
      <c r="C82" s="34"/>
    </row>
    <row r="83" customFormat="false" ht="21" hidden="false" customHeight="true" outlineLevel="0" collapsed="false">
      <c r="A83" s="12" t="s">
        <v>146</v>
      </c>
      <c r="B83" s="14" t="s">
        <v>147</v>
      </c>
      <c r="C83" s="35" t="n">
        <v>600</v>
      </c>
    </row>
    <row r="84" customFormat="false" ht="60" hidden="false" customHeight="true" outlineLevel="0" collapsed="false">
      <c r="A84" s="5" t="s">
        <v>148</v>
      </c>
      <c r="B84" s="55" t="s">
        <v>149</v>
      </c>
      <c r="C84" s="35" t="n">
        <v>68</v>
      </c>
    </row>
    <row r="85" customFormat="false" ht="21" hidden="false" customHeight="true" outlineLevel="0" collapsed="false">
      <c r="A85" s="12" t="s">
        <v>150</v>
      </c>
      <c r="B85" s="13" t="s">
        <v>233</v>
      </c>
      <c r="C85" s="35" t="n">
        <v>79</v>
      </c>
    </row>
    <row r="86" customFormat="false" ht="21" hidden="false" customHeight="true" outlineLevel="0" collapsed="false">
      <c r="A86" s="12" t="s">
        <v>152</v>
      </c>
      <c r="B86" s="13" t="s">
        <v>234</v>
      </c>
      <c r="C86" s="35" t="n">
        <v>870</v>
      </c>
    </row>
    <row r="87" customFormat="false" ht="21" hidden="false" customHeight="true" outlineLevel="0" collapsed="false">
      <c r="A87" s="38"/>
      <c r="B87" s="40" t="s">
        <v>154</v>
      </c>
      <c r="C87" s="35" t="n">
        <f aca="false">SUM(C83:C86)</f>
        <v>1617</v>
      </c>
    </row>
    <row r="88" customFormat="false" ht="21" hidden="false" customHeight="true" outlineLevel="0" collapsed="false">
      <c r="A88" s="38"/>
      <c r="B88" s="40" t="s">
        <v>24</v>
      </c>
      <c r="C88" s="35" t="n">
        <f aca="false">C50+C58+C62+C67+C70+C76+C81+C87</f>
        <v>2028.5</v>
      </c>
      <c r="F88" s="16"/>
      <c r="G88" s="16"/>
      <c r="H88" s="16"/>
    </row>
    <row r="89" customFormat="false" ht="21" hidden="false" customHeight="true" outlineLevel="0" collapsed="false">
      <c r="A89" s="34" t="s">
        <v>156</v>
      </c>
      <c r="B89" s="34"/>
      <c r="C89" s="34"/>
      <c r="D89" s="16"/>
      <c r="E89" s="16"/>
      <c r="F89" s="16"/>
      <c r="G89" s="16"/>
      <c r="H89" s="16"/>
    </row>
    <row r="90" customFormat="false" ht="21" hidden="false" customHeight="true" outlineLevel="0" collapsed="false">
      <c r="A90" s="38" t="s">
        <v>157</v>
      </c>
      <c r="B90" s="14"/>
      <c r="C90" s="6" t="n">
        <f aca="false">IF(('April 2024 - June 2024'!C83 + 'April 2024 - June 2024'!E125)+SUM(E101+E120+E133) &lt; 0,('April 2024 - June 2024'!C83 + 'April 2024 - June 2024'!E125)+SUM(E101+E120+E133), ('April 2024 - June 2024'!C83 + 'April 2024 - June 2024'!E125)-SUM(E101+E120+E133))</f>
        <v>-7983</v>
      </c>
      <c r="D90" s="16"/>
      <c r="E90" s="16"/>
      <c r="F90" s="16"/>
      <c r="G90" s="16"/>
      <c r="H90" s="16"/>
    </row>
    <row r="91" customFormat="false" ht="21" hidden="false" customHeight="true" outlineLevel="0" collapsed="false">
      <c r="A91" s="38" t="s">
        <v>158</v>
      </c>
      <c r="B91" s="14"/>
      <c r="C91" s="6" t="n">
        <v>0</v>
      </c>
      <c r="D91" s="16"/>
      <c r="E91" s="16"/>
      <c r="F91" s="16"/>
      <c r="G91" s="16"/>
      <c r="H91" s="16"/>
    </row>
    <row r="92" customFormat="false" ht="42.75" hidden="false" customHeight="true" outlineLevel="0" collapsed="false">
      <c r="A92" s="38" t="s">
        <v>159</v>
      </c>
      <c r="B92" s="14"/>
      <c r="C92" s="6" t="n">
        <f aca="false">IF(('April 2024 - June 2024'!C85)+SUM(E121+E134) &lt; 0,('April 2024 - June 2024'!C85)+SUM(E121+E134), ('April 2024 - June 2024'!C85)+SUM(E121+E134))</f>
        <v>-1500</v>
      </c>
      <c r="D92" s="16"/>
      <c r="E92" s="16"/>
      <c r="F92" s="16"/>
      <c r="G92" s="16"/>
      <c r="H92" s="16"/>
    </row>
    <row r="93" customFormat="false" ht="42.75" hidden="false" customHeight="true" outlineLevel="0" collapsed="false">
      <c r="A93" s="12" t="s">
        <v>160</v>
      </c>
      <c r="B93" s="14"/>
      <c r="C93" s="6" t="n">
        <v>0</v>
      </c>
      <c r="D93" s="16"/>
      <c r="E93" s="16"/>
      <c r="F93" s="16"/>
      <c r="G93" s="16"/>
      <c r="H93" s="16"/>
    </row>
    <row r="94" customFormat="false" ht="21" hidden="false" customHeight="true" outlineLevel="0" collapsed="false">
      <c r="A94" s="12" t="s">
        <v>235</v>
      </c>
      <c r="B94" s="14"/>
      <c r="C94" s="6" t="n">
        <v>0</v>
      </c>
      <c r="D94" s="16"/>
      <c r="E94" s="16"/>
      <c r="F94" s="16"/>
      <c r="G94" s="16"/>
      <c r="H94" s="16"/>
    </row>
    <row r="95" customFormat="false" ht="21" hidden="false" customHeight="true" outlineLevel="0" collapsed="false">
      <c r="A95" s="38"/>
      <c r="B95" s="40" t="s">
        <v>162</v>
      </c>
      <c r="C95" s="6" t="n">
        <f aca="false">C90+C91+C92+C93+C94</f>
        <v>-9483</v>
      </c>
      <c r="D95" s="16"/>
      <c r="E95" s="16"/>
      <c r="F95" s="16"/>
      <c r="G95" s="16"/>
      <c r="H95" s="16"/>
    </row>
    <row r="96" customFormat="false" ht="13.5" hidden="false" customHeight="true" outlineLevel="0" collapsed="false">
      <c r="A96" s="12"/>
      <c r="B96" s="8" t="s">
        <v>163</v>
      </c>
      <c r="C96" s="35" t="n">
        <f aca="false">C88</f>
        <v>2028.5</v>
      </c>
      <c r="D96" s="16"/>
      <c r="E96" s="16"/>
      <c r="F96" s="16"/>
      <c r="G96" s="16"/>
      <c r="H96" s="16"/>
    </row>
    <row r="97" customFormat="false" ht="13.5" hidden="false" customHeight="true" outlineLevel="0" collapsed="false">
      <c r="A97" s="16"/>
      <c r="B97" s="16"/>
      <c r="D97" s="16"/>
      <c r="E97" s="16"/>
    </row>
    <row r="98" customFormat="false" ht="21" hidden="false" customHeight="true" outlineLevel="0" collapsed="false">
      <c r="A98" s="16"/>
      <c r="B98" s="16"/>
    </row>
    <row r="99" customFormat="false" ht="21" hidden="false" customHeight="true" outlineLevel="0" collapsed="false">
      <c r="A99" s="41" t="s">
        <v>236</v>
      </c>
      <c r="B99" s="41"/>
      <c r="C99" s="41"/>
      <c r="D99" s="41"/>
      <c r="E99" s="41"/>
    </row>
    <row r="100" customFormat="false" ht="21" hidden="false" customHeight="true" outlineLevel="0" collapsed="false">
      <c r="A100" s="41" t="s">
        <v>165</v>
      </c>
      <c r="B100" s="41"/>
      <c r="C100" s="41" t="s">
        <v>32</v>
      </c>
      <c r="D100" s="41"/>
      <c r="E100" s="41" t="s">
        <v>33</v>
      </c>
      <c r="H100" s="16"/>
    </row>
    <row r="101" customFormat="false" ht="21" hidden="false" customHeight="true" outlineLevel="0" collapsed="false">
      <c r="A101" s="38" t="s">
        <v>145</v>
      </c>
      <c r="B101" s="38"/>
      <c r="C101" s="14" t="s">
        <v>237</v>
      </c>
      <c r="D101" s="14"/>
      <c r="E101" s="35" t="n">
        <v>1000</v>
      </c>
      <c r="H101" s="16"/>
    </row>
    <row r="102" customFormat="false" ht="21" hidden="false" customHeight="true" outlineLevel="0" collapsed="false">
      <c r="A102" s="38"/>
      <c r="B102" s="38"/>
      <c r="C102" s="14" t="s">
        <v>238</v>
      </c>
      <c r="D102" s="14"/>
      <c r="E102" s="35" t="n">
        <v>0</v>
      </c>
      <c r="H102" s="16"/>
    </row>
    <row r="103" customFormat="false" ht="21" hidden="false" customHeight="true" outlineLevel="0" collapsed="false">
      <c r="A103" s="38"/>
      <c r="B103" s="38"/>
      <c r="C103" s="14" t="s">
        <v>239</v>
      </c>
      <c r="D103" s="14"/>
      <c r="E103" s="35" t="n">
        <v>788</v>
      </c>
      <c r="H103" s="16"/>
    </row>
    <row r="104" customFormat="false" ht="21" hidden="false" customHeight="true" outlineLevel="0" collapsed="false">
      <c r="A104" s="38"/>
      <c r="B104" s="38"/>
      <c r="C104" s="14" t="s">
        <v>240</v>
      </c>
      <c r="D104" s="14"/>
      <c r="E104" s="35" t="n">
        <v>318</v>
      </c>
      <c r="H104" s="16"/>
    </row>
    <row r="105" customFormat="false" ht="21" hidden="false" customHeight="true" outlineLevel="0" collapsed="false">
      <c r="A105" s="38"/>
      <c r="B105" s="38"/>
      <c r="C105" s="14" t="s">
        <v>241</v>
      </c>
      <c r="D105" s="14"/>
      <c r="E105" s="35" t="n">
        <v>600</v>
      </c>
      <c r="H105" s="16"/>
    </row>
    <row r="106" customFormat="false" ht="21" hidden="false" customHeight="true" outlineLevel="0" collapsed="false">
      <c r="A106" s="38"/>
      <c r="B106" s="38"/>
      <c r="C106" s="14" t="s">
        <v>242</v>
      </c>
      <c r="D106" s="14"/>
      <c r="E106" s="35" t="n">
        <v>264</v>
      </c>
      <c r="H106" s="16"/>
    </row>
    <row r="107" customFormat="false" ht="21" hidden="false" customHeight="true" outlineLevel="0" collapsed="false">
      <c r="A107" s="38"/>
      <c r="B107" s="38"/>
      <c r="C107" s="14" t="s">
        <v>243</v>
      </c>
      <c r="D107" s="14"/>
      <c r="E107" s="35" t="n">
        <v>60</v>
      </c>
      <c r="H107" s="16"/>
    </row>
    <row r="108" customFormat="false" ht="21" hidden="false" customHeight="true" outlineLevel="0" collapsed="false">
      <c r="A108" s="38"/>
      <c r="B108" s="38"/>
      <c r="C108" s="14" t="s">
        <v>244</v>
      </c>
      <c r="D108" s="14"/>
      <c r="E108" s="35" t="n">
        <v>900</v>
      </c>
      <c r="H108" s="16"/>
    </row>
    <row r="109" customFormat="false" ht="21" hidden="false" customHeight="true" outlineLevel="0" collapsed="false">
      <c r="A109" s="38"/>
      <c r="B109" s="38"/>
      <c r="C109" s="14" t="s">
        <v>245</v>
      </c>
      <c r="D109" s="14"/>
      <c r="E109" s="35" t="n">
        <v>204</v>
      </c>
      <c r="H109" s="16"/>
    </row>
    <row r="110" customFormat="false" ht="21" hidden="false" customHeight="true" outlineLevel="0" collapsed="false">
      <c r="A110" s="38"/>
      <c r="B110" s="38"/>
      <c r="C110" s="14" t="s">
        <v>246</v>
      </c>
      <c r="D110" s="14"/>
      <c r="E110" s="35" t="n">
        <v>207.5</v>
      </c>
      <c r="H110" s="16"/>
    </row>
    <row r="111" customFormat="false" ht="21" hidden="false" customHeight="true" outlineLevel="0" collapsed="false">
      <c r="A111" s="38"/>
      <c r="B111" s="38"/>
      <c r="C111" s="56" t="s">
        <v>247</v>
      </c>
      <c r="D111" s="56"/>
      <c r="E111" s="35" t="n">
        <v>139.28</v>
      </c>
      <c r="H111" s="16"/>
    </row>
    <row r="112" customFormat="false" ht="21" hidden="false" customHeight="true" outlineLevel="0" collapsed="false">
      <c r="A112" s="38" t="s">
        <v>166</v>
      </c>
      <c r="B112" s="38"/>
      <c r="C112" s="44"/>
      <c r="D112" s="44"/>
      <c r="E112" s="35" t="n">
        <f aca="false">C96</f>
        <v>2028.5</v>
      </c>
      <c r="H112" s="16"/>
    </row>
    <row r="113" customFormat="false" ht="13.5" hidden="false" customHeight="true" outlineLevel="0" collapsed="false">
      <c r="A113" s="42"/>
      <c r="B113" s="42"/>
      <c r="C113" s="43" t="s">
        <v>167</v>
      </c>
      <c r="D113" s="43"/>
      <c r="E113" s="6" t="n">
        <f aca="false">('April 2024 - June 2024'!E127+E14)-SUM(E101:E112)</f>
        <v>699.839999999999</v>
      </c>
      <c r="H113" s="16"/>
    </row>
    <row r="114" customFormat="false" ht="21" hidden="false" customHeight="true" outlineLevel="0" collapsed="false">
      <c r="H114" s="16"/>
    </row>
    <row r="115" customFormat="false" ht="21" hidden="false" customHeight="true" outlineLevel="0" collapsed="false">
      <c r="A115" s="41" t="s">
        <v>248</v>
      </c>
      <c r="B115" s="41"/>
      <c r="C115" s="41"/>
      <c r="D115" s="41"/>
      <c r="E115" s="41"/>
      <c r="H115" s="16"/>
    </row>
    <row r="116" customFormat="false" ht="21" hidden="false" customHeight="true" outlineLevel="0" collapsed="false">
      <c r="A116" s="41" t="s">
        <v>165</v>
      </c>
      <c r="B116" s="41"/>
      <c r="C116" s="41" t="s">
        <v>32</v>
      </c>
      <c r="D116" s="41"/>
      <c r="E116" s="41" t="s">
        <v>33</v>
      </c>
    </row>
    <row r="117" customFormat="false" ht="21" hidden="false" customHeight="true" outlineLevel="0" collapsed="false">
      <c r="A117" s="38" t="s">
        <v>249</v>
      </c>
      <c r="B117" s="38"/>
      <c r="C117" s="46"/>
      <c r="D117" s="46"/>
      <c r="E117" s="6" t="n">
        <f aca="false">E113</f>
        <v>699.839999999999</v>
      </c>
    </row>
    <row r="118" customFormat="false" ht="21" hidden="false" customHeight="true" outlineLevel="0" collapsed="false">
      <c r="A118" s="38" t="s">
        <v>145</v>
      </c>
      <c r="B118" s="38"/>
      <c r="C118" s="14" t="s">
        <v>250</v>
      </c>
      <c r="D118" s="14"/>
      <c r="E118" s="35" t="n">
        <v>72</v>
      </c>
    </row>
    <row r="119" customFormat="false" ht="21" hidden="false" customHeight="true" outlineLevel="0" collapsed="false">
      <c r="A119" s="38"/>
      <c r="B119" s="38"/>
      <c r="C119" s="14" t="s">
        <v>251</v>
      </c>
      <c r="D119" s="14"/>
      <c r="E119" s="35" t="n">
        <v>55.3</v>
      </c>
    </row>
    <row r="120" customFormat="false" ht="21" hidden="false" customHeight="true" outlineLevel="0" collapsed="false">
      <c r="A120" s="38"/>
      <c r="B120" s="38"/>
      <c r="C120" s="14" t="s">
        <v>252</v>
      </c>
      <c r="D120" s="14"/>
      <c r="E120" s="35" t="n">
        <v>0</v>
      </c>
    </row>
    <row r="121" customFormat="false" ht="21" hidden="false" customHeight="true" outlineLevel="0" collapsed="false">
      <c r="A121" s="38"/>
      <c r="B121" s="38"/>
      <c r="C121" s="14" t="s">
        <v>253</v>
      </c>
      <c r="D121" s="14"/>
      <c r="E121" s="35" t="n">
        <v>500</v>
      </c>
    </row>
    <row r="122" customFormat="false" ht="21" hidden="false" customHeight="true" outlineLevel="0" collapsed="false">
      <c r="A122" s="38"/>
      <c r="B122" s="38"/>
      <c r="C122" s="14" t="s">
        <v>254</v>
      </c>
      <c r="D122" s="14"/>
      <c r="E122" s="35" t="n">
        <v>85</v>
      </c>
    </row>
    <row r="123" customFormat="false" ht="21" hidden="false" customHeight="true" outlineLevel="0" collapsed="false">
      <c r="A123" s="38"/>
      <c r="B123" s="38"/>
      <c r="C123" s="14" t="s">
        <v>255</v>
      </c>
      <c r="D123" s="14"/>
      <c r="E123" s="35" t="n">
        <v>630</v>
      </c>
    </row>
    <row r="124" customFormat="false" ht="21" hidden="false" customHeight="true" outlineLevel="0" collapsed="false">
      <c r="A124" s="38"/>
      <c r="B124" s="38"/>
      <c r="C124" s="57" t="s">
        <v>256</v>
      </c>
      <c r="D124" s="57"/>
      <c r="E124" s="35" t="n">
        <v>464.47</v>
      </c>
    </row>
    <row r="125" customFormat="false" ht="21" hidden="false" customHeight="true" outlineLevel="0" collapsed="false">
      <c r="A125" s="38" t="s">
        <v>166</v>
      </c>
      <c r="B125" s="38"/>
      <c r="C125" s="44"/>
      <c r="D125" s="44"/>
      <c r="E125" s="35" t="n">
        <f aca="false">C96</f>
        <v>2028.5</v>
      </c>
    </row>
    <row r="126" customFormat="false" ht="13.5" hidden="false" customHeight="true" outlineLevel="0" collapsed="false">
      <c r="A126" s="42"/>
      <c r="B126" s="42"/>
      <c r="C126" s="40" t="s">
        <v>177</v>
      </c>
      <c r="D126" s="40"/>
      <c r="E126" s="6" t="n">
        <f aca="false">(E117+E26)-SUM(E118:E125)</f>
        <v>625.069999999999</v>
      </c>
    </row>
    <row r="127" customFormat="false" ht="17.25" hidden="false" customHeight="true" outlineLevel="0" collapsed="false">
      <c r="A127" s="45"/>
      <c r="B127" s="45"/>
      <c r="C127" s="45"/>
      <c r="D127" s="45"/>
      <c r="E127" s="45"/>
    </row>
    <row r="128" customFormat="false" ht="21" hidden="false" customHeight="true" outlineLevel="0" collapsed="false">
      <c r="A128" s="45"/>
      <c r="B128" s="45"/>
      <c r="C128" s="45"/>
      <c r="D128" s="45"/>
      <c r="E128" s="45"/>
      <c r="G128" s="58" t="s">
        <v>257</v>
      </c>
      <c r="H128" s="35" t="n">
        <v>330.3</v>
      </c>
    </row>
    <row r="129" customFormat="false" ht="21" hidden="false" customHeight="true" outlineLevel="0" collapsed="false">
      <c r="A129" s="41" t="s">
        <v>258</v>
      </c>
      <c r="B129" s="41"/>
      <c r="C129" s="41"/>
      <c r="D129" s="41"/>
      <c r="E129" s="41"/>
      <c r="G129" s="59" t="s">
        <v>259</v>
      </c>
      <c r="H129" s="60" t="n">
        <f aca="false">330-H128</f>
        <v>-0.300000000000011</v>
      </c>
    </row>
    <row r="130" customFormat="false" ht="42.75" hidden="false" customHeight="true" outlineLevel="0" collapsed="false">
      <c r="A130" s="41" t="s">
        <v>165</v>
      </c>
      <c r="B130" s="41"/>
      <c r="C130" s="41" t="s">
        <v>32</v>
      </c>
      <c r="D130" s="41"/>
      <c r="E130" s="41" t="s">
        <v>33</v>
      </c>
      <c r="G130" s="61" t="s">
        <v>260</v>
      </c>
      <c r="H130" s="60"/>
    </row>
    <row r="131" customFormat="false" ht="21" hidden="false" customHeight="true" outlineLevel="0" collapsed="false">
      <c r="A131" s="38" t="s">
        <v>261</v>
      </c>
      <c r="B131" s="38"/>
      <c r="C131" s="44"/>
      <c r="D131" s="44"/>
      <c r="E131" s="6" t="n">
        <f aca="false">E126</f>
        <v>625.069999999999</v>
      </c>
    </row>
    <row r="132" customFormat="false" ht="21" hidden="false" customHeight="true" outlineLevel="0" collapsed="false">
      <c r="A132" s="38" t="s">
        <v>145</v>
      </c>
      <c r="B132" s="38"/>
      <c r="C132" s="14" t="s">
        <v>262</v>
      </c>
      <c r="D132" s="14"/>
      <c r="E132" s="35" t="n">
        <v>130.84</v>
      </c>
    </row>
    <row r="133" customFormat="false" ht="21" hidden="false" customHeight="true" outlineLevel="0" collapsed="false">
      <c r="A133" s="38"/>
      <c r="B133" s="38"/>
      <c r="C133" s="14" t="s">
        <v>263</v>
      </c>
      <c r="D133" s="14"/>
      <c r="E133" s="35" t="n">
        <v>1150</v>
      </c>
    </row>
    <row r="134" customFormat="false" ht="21" hidden="false" customHeight="true" outlineLevel="0" collapsed="false">
      <c r="A134" s="38"/>
      <c r="B134" s="38"/>
      <c r="C134" s="14" t="s">
        <v>264</v>
      </c>
      <c r="D134" s="14"/>
      <c r="E134" s="35" t="n">
        <v>500</v>
      </c>
    </row>
    <row r="135" customFormat="false" ht="21" hidden="false" customHeight="true" outlineLevel="0" collapsed="false">
      <c r="A135" s="38"/>
      <c r="B135" s="38"/>
      <c r="C135" s="14" t="s">
        <v>265</v>
      </c>
      <c r="D135" s="14"/>
      <c r="E135" s="35" t="n">
        <v>30</v>
      </c>
    </row>
    <row r="136" customFormat="false" ht="86.25" hidden="false" customHeight="true" outlineLevel="0" collapsed="false">
      <c r="A136" s="38"/>
      <c r="B136" s="38"/>
      <c r="C136" s="14" t="s">
        <v>266</v>
      </c>
      <c r="D136" s="14"/>
      <c r="E136" s="35" t="n">
        <v>60</v>
      </c>
      <c r="F136" s="54"/>
      <c r="G136" s="54"/>
      <c r="H136" s="62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</row>
    <row r="137" customFormat="false" ht="120" hidden="false" customHeight="true" outlineLevel="0" collapsed="false">
      <c r="A137" s="38"/>
      <c r="B137" s="38"/>
      <c r="C137" s="13" t="s">
        <v>267</v>
      </c>
      <c r="D137" s="13"/>
      <c r="E137" s="35" t="n">
        <v>919.52</v>
      </c>
    </row>
    <row r="138" customFormat="false" ht="21" hidden="false" customHeight="true" outlineLevel="0" collapsed="false">
      <c r="A138" s="38"/>
      <c r="B138" s="38"/>
      <c r="C138" s="13" t="s">
        <v>243</v>
      </c>
      <c r="D138" s="13"/>
      <c r="E138" s="35" t="n">
        <v>600</v>
      </c>
    </row>
    <row r="139" customFormat="false" ht="21" hidden="false" customHeight="true" outlineLevel="0" collapsed="false">
      <c r="A139" s="38"/>
      <c r="B139" s="38"/>
      <c r="C139" s="63" t="s">
        <v>268</v>
      </c>
      <c r="D139" s="63"/>
      <c r="E139" s="35" t="n">
        <v>9.5</v>
      </c>
    </row>
    <row r="140" customFormat="false" ht="21" hidden="false" customHeight="true" outlineLevel="0" collapsed="false">
      <c r="A140" s="38" t="s">
        <v>166</v>
      </c>
      <c r="B140" s="38"/>
      <c r="C140" s="44"/>
      <c r="D140" s="44"/>
      <c r="E140" s="35" t="n">
        <f aca="false">C96</f>
        <v>2028.5</v>
      </c>
    </row>
    <row r="141" customFormat="false" ht="13.5" hidden="false" customHeight="true" outlineLevel="0" collapsed="false">
      <c r="A141" s="42"/>
      <c r="B141" s="42"/>
      <c r="C141" s="40" t="s">
        <v>177</v>
      </c>
      <c r="D141" s="40"/>
      <c r="E141" s="6" t="n">
        <f aca="false">(E39+E131)-SUM(E132:E140)</f>
        <v>502.71</v>
      </c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  <row r="1024" customFormat="false" ht="13.5" hidden="false" customHeight="true" outlineLevel="0" collapsed="false">
      <c r="A1024" s="16"/>
      <c r="B1024" s="16"/>
    </row>
    <row r="1025" customFormat="false" ht="13.5" hidden="false" customHeight="true" outlineLevel="0" collapsed="false">
      <c r="A1025" s="16"/>
      <c r="B1025" s="16"/>
    </row>
    <row r="1026" customFormat="false" ht="13.5" hidden="false" customHeight="true" outlineLevel="0" collapsed="false">
      <c r="A1026" s="16"/>
      <c r="B1026" s="16"/>
    </row>
    <row r="1027" customFormat="false" ht="13.5" hidden="false" customHeight="true" outlineLevel="0" collapsed="false">
      <c r="A1027" s="16"/>
      <c r="B1027" s="16"/>
    </row>
    <row r="1028" customFormat="false" ht="13.5" hidden="false" customHeight="true" outlineLevel="0" collapsed="false">
      <c r="A1028" s="16"/>
      <c r="B1028" s="16"/>
    </row>
    <row r="1029" customFormat="false" ht="13.5" hidden="false" customHeight="true" outlineLevel="0" collapsed="false">
      <c r="A1029" s="16"/>
      <c r="B1029" s="16"/>
    </row>
    <row r="1030" customFormat="false" ht="13.5" hidden="false" customHeight="true" outlineLevel="0" collapsed="false">
      <c r="A1030" s="16"/>
      <c r="B1030" s="16"/>
    </row>
    <row r="1031" customFormat="false" ht="13.5" hidden="false" customHeight="true" outlineLevel="0" collapsed="false">
      <c r="A1031" s="16"/>
      <c r="B1031" s="16"/>
    </row>
    <row r="1032" customFormat="false" ht="13.5" hidden="false" customHeight="true" outlineLevel="0" collapsed="false">
      <c r="A1032" s="16"/>
      <c r="B1032" s="16"/>
    </row>
    <row r="1033" customFormat="false" ht="13.5" hidden="false" customHeight="true" outlineLevel="0" collapsed="false">
      <c r="A1033" s="16"/>
      <c r="B1033" s="16"/>
    </row>
    <row r="1034" customFormat="false" ht="13.5" hidden="false" customHeight="true" outlineLevel="0" collapsed="false">
      <c r="A1034" s="16"/>
      <c r="B1034" s="16"/>
    </row>
    <row r="1035" customFormat="false" ht="13.5" hidden="false" customHeight="true" outlineLevel="0" collapsed="false">
      <c r="A1035" s="16"/>
      <c r="B1035" s="16"/>
    </row>
    <row r="1036" customFormat="false" ht="13.5" hidden="false" customHeight="true" outlineLevel="0" collapsed="false">
      <c r="A1036" s="16"/>
      <c r="B1036" s="16"/>
    </row>
    <row r="1037" customFormat="false" ht="13.5" hidden="false" customHeight="true" outlineLevel="0" collapsed="false">
      <c r="A1037" s="16"/>
      <c r="B1037" s="16"/>
    </row>
    <row r="1038" customFormat="false" ht="13.5" hidden="false" customHeight="true" outlineLevel="0" collapsed="false">
      <c r="A1038" s="16"/>
      <c r="B1038" s="16"/>
    </row>
    <row r="1039" customFormat="false" ht="13.5" hidden="false" customHeight="true" outlineLevel="0" collapsed="false">
      <c r="A1039" s="16"/>
      <c r="B1039" s="16"/>
    </row>
    <row r="1040" customFormat="false" ht="13.5" hidden="false" customHeight="true" outlineLevel="0" collapsed="false">
      <c r="A1040" s="16"/>
      <c r="B1040" s="16"/>
    </row>
    <row r="1041" customFormat="false" ht="13.5" hidden="false" customHeight="true" outlineLevel="0" collapsed="false">
      <c r="A1041" s="16"/>
      <c r="B1041" s="16"/>
    </row>
    <row r="1042" customFormat="false" ht="13.5" hidden="false" customHeight="true" outlineLevel="0" collapsed="false">
      <c r="A1042" s="16"/>
      <c r="B1042" s="16"/>
    </row>
    <row r="1043" customFormat="false" ht="13.5" hidden="false" customHeight="true" outlineLevel="0" collapsed="false">
      <c r="A1043" s="16"/>
      <c r="B1043" s="16"/>
    </row>
    <row r="1044" customFormat="false" ht="13.5" hidden="false" customHeight="true" outlineLevel="0" collapsed="false">
      <c r="A1044" s="16"/>
      <c r="B1044" s="16"/>
    </row>
    <row r="1045" customFormat="false" ht="13.5" hidden="false" customHeight="true" outlineLevel="0" collapsed="false">
      <c r="A1045" s="16"/>
      <c r="B1045" s="16"/>
    </row>
    <row r="1046" customFormat="false" ht="13.5" hidden="false" customHeight="true" outlineLevel="0" collapsed="false">
      <c r="A1046" s="16"/>
      <c r="B1046" s="16"/>
    </row>
    <row r="1047" customFormat="false" ht="13.5" hidden="false" customHeight="true" outlineLevel="0" collapsed="false">
      <c r="A1047" s="16"/>
      <c r="B1047" s="16"/>
    </row>
    <row r="1048" customFormat="false" ht="13.5" hidden="false" customHeight="true" outlineLevel="0" collapsed="false">
      <c r="A1048" s="16"/>
      <c r="B1048" s="16"/>
    </row>
    <row r="1049" customFormat="false" ht="13.5" hidden="false" customHeight="true" outlineLevel="0" collapsed="false">
      <c r="A1049" s="16"/>
      <c r="B1049" s="16"/>
    </row>
    <row r="1050" customFormat="false" ht="13.5" hidden="false" customHeight="true" outlineLevel="0" collapsed="false">
      <c r="A1050" s="16"/>
      <c r="B1050" s="16"/>
    </row>
    <row r="1051" customFormat="false" ht="13.5" hidden="false" customHeight="true" outlineLevel="0" collapsed="false">
      <c r="A1051" s="16"/>
      <c r="B1051" s="16"/>
    </row>
    <row r="1052" customFormat="false" ht="13.5" hidden="false" customHeight="true" outlineLevel="0" collapsed="false">
      <c r="A1052" s="16"/>
      <c r="B1052" s="16"/>
    </row>
    <row r="1053" customFormat="false" ht="13.5" hidden="false" customHeight="true" outlineLevel="0" collapsed="false">
      <c r="A1053" s="16"/>
      <c r="B1053" s="16"/>
    </row>
    <row r="1054" customFormat="false" ht="15" hidden="false" customHeight="false" outlineLevel="0" collapsed="false">
      <c r="A1054" s="16"/>
      <c r="B1054" s="16"/>
    </row>
    <row r="1048576" customFormat="false" ht="12.8" hidden="false" customHeight="false" outlineLevel="0" collapsed="false"/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H129:H130"/>
    <mergeCell ref="A130:B130"/>
    <mergeCell ref="C130:D130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34:C35 E101:E112 E118:E125">
    <cfRule type="cellIs" priority="2" operator="equal" aboveAverage="0" equalAverage="0" bottom="0" percent="0" rank="0" text="" dxfId="1">
      <formula>0</formula>
    </cfRule>
  </conditionalFormatting>
  <conditionalFormatting sqref="C40">
    <cfRule type="cellIs" priority="3" operator="equal" aboveAverage="0" equalAverage="0" bottom="0" percent="0" rank="0" text="" dxfId="2">
      <formula>0</formula>
    </cfRule>
  </conditionalFormatting>
  <conditionalFormatting sqref="C47:C50 C53:C58 C60:C62 C64:C67 C69:C70 C72:C76 C78:C81 C83:C88 C96 H128 E132:E140">
    <cfRule type="cellIs" priority="4" operator="equal" aboveAverage="0" equalAverage="0" bottom="0" percent="0" rank="0" text="" dxfId="3">
      <formula>0</formula>
    </cfRule>
  </conditionalFormatting>
  <conditionalFormatting sqref="D35">
    <cfRule type="cellIs" priority="5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34" activeCellId="0" sqref="A134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9"/>
    <col collapsed="false" customWidth="true" hidden="false" outlineLevel="0" max="7" min="7" style="0" width="38.85"/>
    <col collapsed="false" customWidth="true" hidden="false" outlineLevel="0" max="8" min="8" style="47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269</v>
      </c>
      <c r="B1" s="1"/>
      <c r="C1" s="1"/>
      <c r="D1" s="1"/>
      <c r="E1" s="1"/>
      <c r="F1" s="16"/>
      <c r="G1" s="16"/>
      <c r="H1" s="30"/>
      <c r="I1" s="16"/>
    </row>
    <row r="2" customFormat="false" ht="21" hidden="false" customHeight="true" outlineLevel="0" collapsed="false">
      <c r="A2" s="15"/>
      <c r="B2" s="15"/>
      <c r="C2" s="15"/>
      <c r="D2" s="15"/>
      <c r="E2" s="15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E141</f>
        <v>320.140000000001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320.140000000001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customFormat="false" ht="21" hidden="false" customHeight="true" outlineLevel="0" collapsed="false">
      <c r="A5" s="40" t="s">
        <v>26</v>
      </c>
      <c r="B5" s="40"/>
      <c r="C5" s="6" t="n">
        <f aca="false">C103</f>
        <v>-8483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customFormat="false" ht="13.5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customFormat="false" ht="13.5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customFormat="false" ht="21" hidden="false" customHeight="true" outlineLevel="0" collapsed="false">
      <c r="A8" s="10" t="s">
        <v>270</v>
      </c>
      <c r="B8" s="10"/>
      <c r="C8" s="10"/>
      <c r="D8" s="10"/>
      <c r="E8" s="1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</row>
    <row r="10" customFormat="false" ht="21" hidden="false" customHeight="true" outlineLevel="0" collapsed="false">
      <c r="A10" s="12" t="s">
        <v>271</v>
      </c>
      <c r="B10" s="13" t="s">
        <v>67</v>
      </c>
      <c r="C10" s="14" t="s">
        <v>215</v>
      </c>
      <c r="D10" s="14"/>
      <c r="E10" s="6" t="n">
        <v>0</v>
      </c>
    </row>
    <row r="11" customFormat="false" ht="21" hidden="false" customHeight="true" outlineLevel="0" collapsed="false">
      <c r="A11" s="12" t="s">
        <v>272</v>
      </c>
      <c r="B11" s="13" t="s">
        <v>273</v>
      </c>
      <c r="C11" s="14" t="s">
        <v>274</v>
      </c>
      <c r="D11" s="14"/>
      <c r="E11" s="6" t="n">
        <v>78</v>
      </c>
    </row>
    <row r="12" customFormat="false" ht="21" hidden="false" customHeight="true" outlineLevel="0" collapsed="false">
      <c r="A12" s="12" t="s">
        <v>275</v>
      </c>
      <c r="B12" s="13" t="s">
        <v>88</v>
      </c>
      <c r="C12" s="14" t="s">
        <v>276</v>
      </c>
      <c r="D12" s="14"/>
      <c r="E12" s="6" t="n">
        <v>174</v>
      </c>
    </row>
    <row r="13" customFormat="false" ht="21" hidden="false" customHeight="true" outlineLevel="0" collapsed="false">
      <c r="A13" s="12" t="s">
        <v>275</v>
      </c>
      <c r="B13" s="13" t="s">
        <v>277</v>
      </c>
      <c r="C13" s="64" t="s">
        <v>37</v>
      </c>
      <c r="D13" s="64"/>
      <c r="E13" s="6" t="n">
        <v>68</v>
      </c>
    </row>
    <row r="14" customFormat="false" ht="21" hidden="false" customHeight="true" outlineLevel="0" collapsed="false">
      <c r="A14" s="12" t="s">
        <v>278</v>
      </c>
      <c r="B14" s="13" t="s">
        <v>277</v>
      </c>
      <c r="C14" s="64" t="s">
        <v>37</v>
      </c>
      <c r="D14" s="64"/>
      <c r="E14" s="6" t="n">
        <v>68</v>
      </c>
    </row>
    <row r="15" customFormat="false" ht="21" hidden="false" customHeight="true" outlineLevel="0" collapsed="false">
      <c r="A15" s="12" t="s">
        <v>279</v>
      </c>
      <c r="B15" s="13" t="s">
        <v>36</v>
      </c>
      <c r="C15" s="14" t="s">
        <v>37</v>
      </c>
      <c r="D15" s="14"/>
      <c r="E15" s="6" t="n">
        <v>2405</v>
      </c>
      <c r="G15" s="16"/>
      <c r="H15" s="16"/>
      <c r="I15" s="16"/>
    </row>
    <row r="16" customFormat="false" ht="21" hidden="false" customHeight="true" outlineLevel="0" collapsed="false">
      <c r="A16" s="15"/>
      <c r="B16" s="15"/>
      <c r="C16" s="40" t="s">
        <v>39</v>
      </c>
      <c r="D16" s="40"/>
      <c r="E16" s="6" t="n">
        <f aca="false">SUM(E10:E15)</f>
        <v>2793</v>
      </c>
      <c r="G16" s="16"/>
      <c r="H16" s="16"/>
      <c r="I16" s="16"/>
    </row>
    <row r="17" customFormat="false" ht="13.5" hidden="false" customHeight="true" outlineLevel="0" collapsed="false">
      <c r="A17" s="16"/>
      <c r="B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21" hidden="false" customHeight="true" outlineLevel="0" collapsed="false">
      <c r="A18" s="10" t="s">
        <v>280</v>
      </c>
      <c r="B18" s="10"/>
      <c r="C18" s="10"/>
      <c r="D18" s="10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21" hidden="false" customHeight="true" outlineLevel="0" collapsed="false">
      <c r="A19" s="65" t="s">
        <v>4</v>
      </c>
      <c r="B19" s="10" t="s">
        <v>31</v>
      </c>
      <c r="C19" s="11" t="s">
        <v>32</v>
      </c>
      <c r="D19" s="11"/>
      <c r="E19" s="11" t="s">
        <v>33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21" hidden="false" customHeight="true" outlineLevel="0" collapsed="false">
      <c r="A20" s="12" t="s">
        <v>281</v>
      </c>
      <c r="B20" s="13" t="s">
        <v>67</v>
      </c>
      <c r="C20" s="14" t="s">
        <v>215</v>
      </c>
      <c r="D20" s="14"/>
      <c r="E20" s="6" t="n">
        <v>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21" hidden="false" customHeight="true" outlineLevel="0" collapsed="false">
      <c r="A21" s="12" t="s">
        <v>282</v>
      </c>
      <c r="B21" s="13" t="s">
        <v>36</v>
      </c>
      <c r="C21" s="14" t="s">
        <v>37</v>
      </c>
      <c r="D21" s="14"/>
      <c r="E21" s="6" t="n">
        <v>2405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21" hidden="false" customHeight="true" outlineLevel="0" collapsed="false">
      <c r="A22" s="12" t="s">
        <v>283</v>
      </c>
      <c r="B22" s="13" t="s">
        <v>284</v>
      </c>
      <c r="C22" s="14" t="s">
        <v>285</v>
      </c>
      <c r="D22" s="14"/>
      <c r="E22" s="6" t="n">
        <v>300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49.5" hidden="false" customHeight="true" outlineLevel="0" collapsed="false">
      <c r="A23" s="12" t="s">
        <v>286</v>
      </c>
      <c r="B23" s="13" t="s">
        <v>287</v>
      </c>
      <c r="C23" s="13" t="s">
        <v>288</v>
      </c>
      <c r="D23" s="13"/>
      <c r="E23" s="6" t="n">
        <v>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21" hidden="false" customHeight="true" outlineLevel="0" collapsed="false">
      <c r="A24" s="12" t="s">
        <v>289</v>
      </c>
      <c r="B24" s="13" t="s">
        <v>157</v>
      </c>
      <c r="C24" s="13" t="s">
        <v>290</v>
      </c>
      <c r="D24" s="13"/>
      <c r="E24" s="6" t="n">
        <v>500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39.75" hidden="false" customHeight="true" outlineLevel="0" collapsed="false">
      <c r="A25" s="12" t="s">
        <v>291</v>
      </c>
      <c r="B25" s="66" t="s">
        <v>292</v>
      </c>
      <c r="C25" s="13" t="s">
        <v>293</v>
      </c>
      <c r="D25" s="13"/>
      <c r="E25" s="6" t="n">
        <v>12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39.5" hidden="false" customHeight="true" outlineLevel="0" collapsed="false">
      <c r="A26" s="12" t="s">
        <v>291</v>
      </c>
      <c r="B26" s="66" t="s">
        <v>294</v>
      </c>
      <c r="C26" s="66" t="s">
        <v>295</v>
      </c>
      <c r="D26" s="66"/>
      <c r="E26" s="6" t="n">
        <v>49.1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21" hidden="false" customHeight="true" outlineLevel="0" collapsed="false">
      <c r="A27" s="12" t="s">
        <v>296</v>
      </c>
      <c r="B27" s="66" t="s">
        <v>159</v>
      </c>
      <c r="C27" s="66" t="s">
        <v>297</v>
      </c>
      <c r="D27" s="66"/>
      <c r="E27" s="6" t="n">
        <v>500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21" hidden="false" customHeight="true" outlineLevel="0" collapsed="false">
      <c r="A28" s="12" t="s">
        <v>296</v>
      </c>
      <c r="B28" s="66" t="s">
        <v>15</v>
      </c>
      <c r="C28" s="66" t="s">
        <v>298</v>
      </c>
      <c r="D28" s="66"/>
      <c r="E28" s="6" t="n">
        <v>5.04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21" hidden="false" customHeight="true" outlineLevel="0" collapsed="false">
      <c r="A29" s="12" t="s">
        <v>299</v>
      </c>
      <c r="B29" s="66" t="s">
        <v>159</v>
      </c>
      <c r="C29" s="66" t="s">
        <v>300</v>
      </c>
      <c r="D29" s="66"/>
      <c r="E29" s="6" t="n">
        <v>1000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21" hidden="false" customHeight="true" outlineLevel="0" collapsed="false">
      <c r="A30" s="12" t="s">
        <v>301</v>
      </c>
      <c r="B30" s="66" t="s">
        <v>159</v>
      </c>
      <c r="C30" s="66" t="s">
        <v>302</v>
      </c>
      <c r="D30" s="66"/>
      <c r="E30" s="6" t="n">
        <v>600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21" hidden="false" customHeight="true" outlineLevel="0" collapsed="false">
      <c r="A31" s="15"/>
      <c r="B31" s="15"/>
      <c r="C31" s="40" t="s">
        <v>39</v>
      </c>
      <c r="D31" s="40"/>
      <c r="E31" s="6" t="n">
        <f aca="false">SUM(E20:E30)</f>
        <v>5371.14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3.5" hidden="false" customHeight="true" outlineLevel="0" collapsed="false">
      <c r="A32" s="16"/>
      <c r="B32" s="16"/>
      <c r="C32" s="16"/>
      <c r="D32" s="51"/>
      <c r="E32" s="52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21" hidden="false" customHeight="true" outlineLevel="0" collapsed="false">
      <c r="A33" s="10" t="s">
        <v>303</v>
      </c>
      <c r="B33" s="10"/>
      <c r="C33" s="10"/>
      <c r="D33" s="10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21" hidden="false" customHeight="true" outlineLevel="0" collapsed="false">
      <c r="A34" s="10" t="s">
        <v>4</v>
      </c>
      <c r="B34" s="10" t="s">
        <v>31</v>
      </c>
      <c r="C34" s="11" t="s">
        <v>32</v>
      </c>
      <c r="D34" s="11"/>
      <c r="E34" s="11" t="s">
        <v>33</v>
      </c>
    </row>
    <row r="35" customFormat="false" ht="21" hidden="false" customHeight="true" outlineLevel="0" collapsed="false">
      <c r="A35" s="12" t="s">
        <v>304</v>
      </c>
      <c r="B35" s="13" t="s">
        <v>67</v>
      </c>
      <c r="C35" s="14" t="s">
        <v>215</v>
      </c>
      <c r="D35" s="14"/>
      <c r="E35" s="6" t="n">
        <v>0</v>
      </c>
    </row>
    <row r="36" customFormat="false" ht="21" hidden="false" customHeight="true" outlineLevel="0" collapsed="false">
      <c r="A36" s="12"/>
      <c r="B36" s="13" t="s">
        <v>305</v>
      </c>
      <c r="C36" s="14" t="s">
        <v>306</v>
      </c>
      <c r="D36" s="14"/>
      <c r="E36" s="6" t="n">
        <v>900</v>
      </c>
    </row>
    <row r="37" customFormat="false" ht="21" hidden="false" customHeight="true" outlineLevel="0" collapsed="false">
      <c r="A37" s="12" t="s">
        <v>307</v>
      </c>
      <c r="B37" s="13" t="s">
        <v>36</v>
      </c>
      <c r="C37" s="14" t="s">
        <v>37</v>
      </c>
      <c r="D37" s="14"/>
      <c r="E37" s="6" t="n">
        <v>2405</v>
      </c>
    </row>
    <row r="38" customFormat="false" ht="150" hidden="false" customHeight="true" outlineLevel="0" collapsed="false">
      <c r="A38" s="12"/>
      <c r="B38" s="66" t="s">
        <v>157</v>
      </c>
      <c r="C38" s="66" t="s">
        <v>308</v>
      </c>
      <c r="D38" s="66"/>
      <c r="E38" s="6" t="n">
        <v>66.4</v>
      </c>
    </row>
    <row r="39" customFormat="false" ht="21" hidden="false" customHeight="true" outlineLevel="0" collapsed="false">
      <c r="A39" s="12" t="s">
        <v>307</v>
      </c>
      <c r="B39" s="66" t="s">
        <v>309</v>
      </c>
      <c r="C39" s="66" t="s">
        <v>310</v>
      </c>
      <c r="D39" s="66"/>
      <c r="E39" s="6" t="n">
        <v>200</v>
      </c>
    </row>
    <row r="40" customFormat="false" ht="21" hidden="false" customHeight="true" outlineLevel="0" collapsed="false">
      <c r="A40" s="12" t="s">
        <v>311</v>
      </c>
      <c r="B40" s="66" t="s">
        <v>159</v>
      </c>
      <c r="C40" s="66" t="s">
        <v>312</v>
      </c>
      <c r="D40" s="66"/>
      <c r="E40" s="6" t="n">
        <v>100</v>
      </c>
    </row>
    <row r="41" customFormat="false" ht="21" hidden="false" customHeight="true" outlineLevel="0" collapsed="false">
      <c r="A41" s="12" t="s">
        <v>313</v>
      </c>
      <c r="B41" s="66" t="s">
        <v>157</v>
      </c>
      <c r="C41" s="66" t="s">
        <v>314</v>
      </c>
      <c r="D41" s="66"/>
      <c r="E41" s="6" t="n">
        <v>900</v>
      </c>
    </row>
    <row r="42" customFormat="false" ht="21" hidden="false" customHeight="true" outlineLevel="0" collapsed="false">
      <c r="A42" s="12" t="s">
        <v>315</v>
      </c>
      <c r="B42" s="66" t="s">
        <v>157</v>
      </c>
      <c r="C42" s="66" t="s">
        <v>316</v>
      </c>
      <c r="D42" s="66"/>
      <c r="E42" s="6" t="n">
        <v>50</v>
      </c>
    </row>
    <row r="43" customFormat="false" ht="21" hidden="false" customHeight="true" outlineLevel="0" collapsed="false">
      <c r="A43" s="12" t="s">
        <v>317</v>
      </c>
      <c r="B43" s="66" t="s">
        <v>157</v>
      </c>
      <c r="C43" s="66" t="s">
        <v>318</v>
      </c>
      <c r="D43" s="66"/>
      <c r="E43" s="6" t="n">
        <v>16.14</v>
      </c>
    </row>
    <row r="44" customFormat="false" ht="21" hidden="false" customHeight="true" outlineLevel="0" collapsed="false">
      <c r="A44" s="12" t="s">
        <v>319</v>
      </c>
      <c r="B44" s="66" t="s">
        <v>159</v>
      </c>
      <c r="C44" s="66" t="s">
        <v>320</v>
      </c>
      <c r="D44" s="66"/>
      <c r="E44" s="6" t="n">
        <v>50</v>
      </c>
    </row>
    <row r="45" customFormat="false" ht="36.45" hidden="false" customHeight="true" outlineLevel="0" collapsed="false">
      <c r="A45" s="12" t="s">
        <v>321</v>
      </c>
      <c r="B45" s="66" t="s">
        <v>159</v>
      </c>
      <c r="C45" s="66" t="s">
        <v>322</v>
      </c>
      <c r="D45" s="66"/>
      <c r="E45" s="6" t="n">
        <v>100</v>
      </c>
    </row>
    <row r="46" customFormat="false" ht="21" hidden="false" customHeight="true" outlineLevel="0" collapsed="false">
      <c r="A46" s="12"/>
      <c r="B46" s="63" t="s">
        <v>323</v>
      </c>
      <c r="C46" s="63" t="s">
        <v>324</v>
      </c>
      <c r="D46" s="63"/>
      <c r="E46" s="6" t="n">
        <v>134.1</v>
      </c>
    </row>
    <row r="47" customFormat="false" ht="21" hidden="false" customHeight="true" outlineLevel="0" collapsed="false">
      <c r="A47" s="15"/>
      <c r="B47" s="15"/>
      <c r="C47" s="40" t="s">
        <v>39</v>
      </c>
      <c r="D47" s="40"/>
      <c r="E47" s="6" t="n">
        <f aca="false">SUM(E35:E46)</f>
        <v>4921.64</v>
      </c>
    </row>
    <row r="48" customFormat="false" ht="13.5" hidden="false" customHeight="true" outlineLevel="0" collapsed="false">
      <c r="A48" s="16"/>
      <c r="B48" s="16"/>
      <c r="C48" s="16"/>
      <c r="D48" s="51"/>
      <c r="E48" s="52"/>
    </row>
    <row r="49" customFormat="false" ht="12.75" hidden="false" customHeight="true" outlineLevel="0" collapsed="false">
      <c r="A49" s="16"/>
      <c r="B49" s="16"/>
      <c r="C49" s="16"/>
      <c r="D49" s="51"/>
      <c r="E49" s="52"/>
    </row>
    <row r="50" customFormat="false" ht="13.5" hidden="false" customHeight="true" outlineLevel="0" collapsed="false">
      <c r="A50" s="16"/>
      <c r="B50" s="16"/>
      <c r="C50" s="16"/>
      <c r="D50" s="51"/>
      <c r="E50" s="52"/>
    </row>
    <row r="51" customFormat="false" ht="13.5" hidden="false" customHeight="true" outlineLevel="0" collapsed="false">
      <c r="A51" s="16"/>
      <c r="B51" s="16"/>
    </row>
    <row r="52" customFormat="false" ht="21" hidden="false" customHeight="true" outlineLevel="0" collapsed="false">
      <c r="A52" s="33" t="s">
        <v>325</v>
      </c>
      <c r="B52" s="33"/>
      <c r="C52" s="33"/>
    </row>
    <row r="53" customFormat="false" ht="21" hidden="false" customHeight="true" outlineLevel="0" collapsed="false">
      <c r="A53" s="33" t="s">
        <v>31</v>
      </c>
      <c r="B53" s="33" t="s">
        <v>32</v>
      </c>
      <c r="C53" s="4" t="s">
        <v>33</v>
      </c>
      <c r="D53" s="30"/>
    </row>
    <row r="54" customFormat="false" ht="21" hidden="false" customHeight="true" outlineLevel="0" collapsed="false">
      <c r="A54" s="34" t="s">
        <v>84</v>
      </c>
      <c r="B54" s="34"/>
      <c r="C54" s="34"/>
    </row>
    <row r="55" customFormat="false" ht="21" hidden="false" customHeight="true" outlineLevel="0" collapsed="false">
      <c r="A55" s="12" t="s">
        <v>273</v>
      </c>
      <c r="B55" s="67"/>
      <c r="C55" s="35" t="n">
        <v>0</v>
      </c>
    </row>
    <row r="56" customFormat="false" ht="21" hidden="false" customHeight="true" outlineLevel="0" collapsed="false">
      <c r="A56" s="12" t="s">
        <v>51</v>
      </c>
      <c r="B56" s="67"/>
      <c r="C56" s="35" t="n">
        <v>0</v>
      </c>
    </row>
    <row r="57" customFormat="false" ht="21" hidden="false" customHeight="true" outlineLevel="0" collapsed="false">
      <c r="A57" s="12" t="s">
        <v>88</v>
      </c>
      <c r="B57" s="67" t="s">
        <v>89</v>
      </c>
      <c r="C57" s="35" t="n">
        <v>149</v>
      </c>
    </row>
    <row r="58" customFormat="false" ht="21" hidden="false" customHeight="true" outlineLevel="0" collapsed="false">
      <c r="A58" s="38"/>
      <c r="B58" s="40" t="s">
        <v>91</v>
      </c>
      <c r="C58" s="35" t="n">
        <f aca="false">SUM(C55:C57)</f>
        <v>149</v>
      </c>
    </row>
    <row r="59" customFormat="false" ht="21" hidden="false" customHeight="true" outlineLevel="0" collapsed="false">
      <c r="A59" s="34" t="s">
        <v>326</v>
      </c>
      <c r="B59" s="34"/>
      <c r="C59" s="34"/>
    </row>
    <row r="60" customFormat="false" ht="21" hidden="false" customHeight="true" outlineLevel="0" collapsed="false">
      <c r="A60" s="34"/>
      <c r="B60" s="34"/>
      <c r="C60" s="34"/>
    </row>
    <row r="61" customFormat="false" ht="21" hidden="false" customHeight="true" outlineLevel="0" collapsed="false">
      <c r="A61" s="12" t="s">
        <v>96</v>
      </c>
      <c r="B61" s="67"/>
      <c r="C61" s="35" t="n">
        <v>0</v>
      </c>
    </row>
    <row r="62" customFormat="false" ht="21" hidden="false" customHeight="true" outlineLevel="0" collapsed="false">
      <c r="A62" s="12" t="s">
        <v>98</v>
      </c>
      <c r="B62" s="67"/>
      <c r="C62" s="35" t="n">
        <v>0</v>
      </c>
    </row>
    <row r="63" customFormat="false" ht="21" hidden="false" customHeight="true" outlineLevel="0" collapsed="false">
      <c r="A63" s="12" t="s">
        <v>100</v>
      </c>
      <c r="B63" s="67"/>
      <c r="C63" s="35" t="n">
        <v>0</v>
      </c>
    </row>
    <row r="64" customFormat="false" ht="21" hidden="false" customHeight="true" outlineLevel="0" collapsed="false">
      <c r="A64" s="12" t="s">
        <v>102</v>
      </c>
      <c r="B64" s="67"/>
      <c r="C64" s="35" t="n">
        <v>0</v>
      </c>
    </row>
    <row r="65" customFormat="false" ht="21" hidden="false" customHeight="true" outlineLevel="0" collapsed="false">
      <c r="A65" s="12" t="s">
        <v>232</v>
      </c>
      <c r="B65" s="67"/>
      <c r="C65" s="35" t="n">
        <v>0</v>
      </c>
    </row>
    <row r="66" customFormat="false" ht="21" hidden="false" customHeight="true" outlineLevel="0" collapsed="false">
      <c r="A66" s="12"/>
      <c r="B66" s="40" t="s">
        <v>104</v>
      </c>
      <c r="C66" s="35" t="n">
        <f aca="false">SUM(C61:C65)</f>
        <v>0</v>
      </c>
    </row>
    <row r="67" customFormat="false" ht="21" hidden="false" customHeight="true" outlineLevel="0" collapsed="false">
      <c r="A67" s="34" t="s">
        <v>106</v>
      </c>
      <c r="B67" s="34"/>
      <c r="C67" s="34"/>
    </row>
    <row r="68" customFormat="false" ht="21" hidden="false" customHeight="true" outlineLevel="0" collapsed="false">
      <c r="A68" s="12" t="s">
        <v>108</v>
      </c>
      <c r="B68" s="67" t="s">
        <v>109</v>
      </c>
      <c r="C68" s="35" t="n">
        <v>0</v>
      </c>
    </row>
    <row r="69" customFormat="false" ht="21" hidden="false" customHeight="true" outlineLevel="0" collapsed="false">
      <c r="A69" s="12" t="s">
        <v>111</v>
      </c>
      <c r="B69" s="67" t="s">
        <v>112</v>
      </c>
      <c r="C69" s="35" t="n">
        <v>0</v>
      </c>
    </row>
    <row r="70" customFormat="false" ht="21" hidden="false" customHeight="true" outlineLevel="0" collapsed="false">
      <c r="A70" s="12"/>
      <c r="B70" s="40" t="s">
        <v>114</v>
      </c>
      <c r="C70" s="35" t="n">
        <f aca="false">SUM(C68:C69)</f>
        <v>0</v>
      </c>
    </row>
    <row r="71" customFormat="false" ht="21" hidden="false" customHeight="true" outlineLevel="0" collapsed="false">
      <c r="A71" s="34" t="s">
        <v>116</v>
      </c>
      <c r="B71" s="34"/>
      <c r="C71" s="34"/>
    </row>
    <row r="72" customFormat="false" ht="21" hidden="false" customHeight="true" outlineLevel="0" collapsed="false">
      <c r="A72" s="12" t="s">
        <v>118</v>
      </c>
      <c r="B72" s="67" t="s">
        <v>119</v>
      </c>
      <c r="C72" s="35" t="n">
        <v>0</v>
      </c>
    </row>
    <row r="73" customFormat="false" ht="21" hidden="false" customHeight="true" outlineLevel="0" collapsed="false">
      <c r="A73" s="38"/>
      <c r="B73" s="67" t="s">
        <v>121</v>
      </c>
      <c r="C73" s="35" t="n">
        <v>0</v>
      </c>
    </row>
    <row r="74" customFormat="false" ht="21" hidden="false" customHeight="true" outlineLevel="0" collapsed="false">
      <c r="A74" s="38"/>
      <c r="B74" s="67" t="s">
        <v>123</v>
      </c>
      <c r="C74" s="35" t="n">
        <v>0</v>
      </c>
    </row>
    <row r="75" customFormat="false" ht="21" hidden="false" customHeight="true" outlineLevel="0" collapsed="false">
      <c r="A75" s="38"/>
      <c r="B75" s="40" t="s">
        <v>125</v>
      </c>
      <c r="C75" s="35" t="n">
        <f aca="false">SUM(C72:C74)</f>
        <v>0</v>
      </c>
    </row>
    <row r="76" customFormat="false" ht="21" hidden="false" customHeight="true" outlineLevel="0" collapsed="false">
      <c r="A76" s="34" t="s">
        <v>126</v>
      </c>
      <c r="B76" s="34"/>
      <c r="C76" s="34"/>
    </row>
    <row r="77" customFormat="false" ht="21" hidden="false" customHeight="true" outlineLevel="0" collapsed="false">
      <c r="A77" s="12" t="s">
        <v>127</v>
      </c>
      <c r="B77" s="67" t="s">
        <v>128</v>
      </c>
      <c r="C77" s="35" t="n">
        <v>0</v>
      </c>
    </row>
    <row r="78" customFormat="false" ht="21" hidden="false" customHeight="true" outlineLevel="0" collapsed="false">
      <c r="A78" s="38"/>
      <c r="B78" s="40" t="s">
        <v>129</v>
      </c>
      <c r="C78" s="35" t="n">
        <f aca="false">SUM(C77)</f>
        <v>0</v>
      </c>
    </row>
    <row r="79" customFormat="false" ht="21" hidden="false" customHeight="true" outlineLevel="0" collapsed="false">
      <c r="A79" s="34" t="s">
        <v>130</v>
      </c>
      <c r="B79" s="34"/>
      <c r="C79" s="34"/>
    </row>
    <row r="80" customFormat="false" ht="42.75" hidden="false" customHeight="true" outlineLevel="0" collapsed="false">
      <c r="A80" s="12" t="s">
        <v>327</v>
      </c>
      <c r="B80" s="67" t="s">
        <v>132</v>
      </c>
      <c r="C80" s="35" t="n">
        <v>0</v>
      </c>
    </row>
    <row r="81" customFormat="false" ht="21" hidden="false" customHeight="true" outlineLevel="0" collapsed="false">
      <c r="A81" s="12" t="s">
        <v>133</v>
      </c>
      <c r="B81" s="67" t="s">
        <v>134</v>
      </c>
      <c r="C81" s="35" t="n">
        <v>0</v>
      </c>
    </row>
    <row r="82" customFormat="false" ht="42.75" hidden="false" customHeight="true" outlineLevel="0" collapsed="false">
      <c r="A82" s="12" t="s">
        <v>135</v>
      </c>
      <c r="B82" s="67" t="s">
        <v>136</v>
      </c>
      <c r="C82" s="35" t="n">
        <v>0</v>
      </c>
    </row>
    <row r="83" customFormat="false" ht="21" hidden="false" customHeight="true" outlineLevel="0" collapsed="false">
      <c r="A83" s="12" t="s">
        <v>137</v>
      </c>
      <c r="B83" s="67" t="s">
        <v>137</v>
      </c>
      <c r="C83" s="35" t="n">
        <v>0</v>
      </c>
    </row>
    <row r="84" customFormat="false" ht="21" hidden="false" customHeight="true" outlineLevel="0" collapsed="false">
      <c r="A84" s="12"/>
      <c r="B84" s="40" t="s">
        <v>24</v>
      </c>
      <c r="C84" s="35" t="n">
        <f aca="false">SUM(C80:C83)</f>
        <v>0</v>
      </c>
    </row>
    <row r="85" customFormat="false" ht="21" hidden="false" customHeight="true" outlineLevel="0" collapsed="false">
      <c r="A85" s="34" t="s">
        <v>139</v>
      </c>
      <c r="B85" s="34"/>
      <c r="C85" s="34"/>
    </row>
    <row r="86" customFormat="false" ht="21" hidden="false" customHeight="true" outlineLevel="0" collapsed="false">
      <c r="A86" s="12" t="s">
        <v>140</v>
      </c>
      <c r="B86" s="67"/>
      <c r="C86" s="35" t="n">
        <v>0</v>
      </c>
    </row>
    <row r="87" customFormat="false" ht="21" hidden="false" customHeight="true" outlineLevel="0" collapsed="false">
      <c r="A87" s="38" t="s">
        <v>141</v>
      </c>
      <c r="B87" s="67" t="s">
        <v>142</v>
      </c>
      <c r="C87" s="35" t="n">
        <v>0</v>
      </c>
    </row>
    <row r="88" customFormat="false" ht="21" hidden="false" customHeight="true" outlineLevel="0" collapsed="false">
      <c r="A88" s="12" t="s">
        <v>67</v>
      </c>
      <c r="B88" s="67" t="s">
        <v>143</v>
      </c>
      <c r="C88" s="35" t="n">
        <v>0</v>
      </c>
    </row>
    <row r="89" customFormat="false" ht="21" hidden="false" customHeight="true" outlineLevel="0" collapsed="false">
      <c r="A89" s="12"/>
      <c r="B89" s="40" t="s">
        <v>144</v>
      </c>
      <c r="C89" s="35" t="n">
        <f aca="false">SUM(C86:C88)</f>
        <v>0</v>
      </c>
    </row>
    <row r="90" customFormat="false" ht="21" hidden="false" customHeight="true" outlineLevel="0" collapsed="false">
      <c r="A90" s="34" t="s">
        <v>145</v>
      </c>
      <c r="B90" s="34"/>
      <c r="C90" s="34"/>
    </row>
    <row r="91" customFormat="false" ht="21" hidden="false" customHeight="true" outlineLevel="0" collapsed="false">
      <c r="A91" s="12" t="s">
        <v>146</v>
      </c>
      <c r="B91" s="67" t="s">
        <v>147</v>
      </c>
      <c r="C91" s="35" t="n">
        <v>200</v>
      </c>
    </row>
    <row r="92" customFormat="false" ht="21" hidden="false" customHeight="true" outlineLevel="0" collapsed="false">
      <c r="A92" s="5" t="s">
        <v>148</v>
      </c>
      <c r="B92" s="67" t="s">
        <v>149</v>
      </c>
      <c r="C92" s="35" t="n">
        <v>68</v>
      </c>
    </row>
    <row r="93" customFormat="false" ht="39.75" hidden="false" customHeight="true" outlineLevel="0" collapsed="false">
      <c r="A93" s="12" t="s">
        <v>150</v>
      </c>
      <c r="B93" s="13" t="s">
        <v>328</v>
      </c>
      <c r="C93" s="35" t="n">
        <v>52</v>
      </c>
    </row>
    <row r="94" customFormat="false" ht="21" hidden="false" customHeight="true" outlineLevel="0" collapsed="false">
      <c r="A94" s="12" t="s">
        <v>152</v>
      </c>
      <c r="B94" s="67" t="s">
        <v>234</v>
      </c>
      <c r="C94" s="35" t="n">
        <v>900</v>
      </c>
    </row>
    <row r="95" customFormat="false" ht="21" hidden="false" customHeight="true" outlineLevel="0" collapsed="false">
      <c r="A95" s="38"/>
      <c r="B95" s="40" t="s">
        <v>154</v>
      </c>
      <c r="C95" s="35" t="n">
        <f aca="false">SUM(C91:C94)</f>
        <v>1220</v>
      </c>
    </row>
    <row r="96" customFormat="false" ht="21" hidden="false" customHeight="true" outlineLevel="0" collapsed="false">
      <c r="A96" s="38"/>
      <c r="B96" s="40" t="s">
        <v>24</v>
      </c>
      <c r="C96" s="35" t="n">
        <f aca="false">C58+C66+C70+C75+C78+C84+C89+C95</f>
        <v>1369</v>
      </c>
    </row>
    <row r="97" customFormat="false" ht="21" hidden="false" customHeight="true" outlineLevel="0" collapsed="false">
      <c r="A97" s="34" t="s">
        <v>156</v>
      </c>
      <c r="B97" s="34"/>
      <c r="C97" s="34"/>
    </row>
    <row r="98" customFormat="false" ht="21" hidden="false" customHeight="true" outlineLevel="0" collapsed="false">
      <c r="A98" s="38" t="s">
        <v>157</v>
      </c>
      <c r="B98" s="14"/>
      <c r="C98" s="6" t="n">
        <f aca="false">IF(('July 2024 - September 2024'!C90)+SUM(E112+E122+E134)  &lt; 0,(('July 2024 - September 2024'!C90))+SUM(E112+E122+E134), (('July 2024 - September 2024'!C90))+SUM(E112+E122+E134))</f>
        <v>-7983</v>
      </c>
    </row>
    <row r="99" customFormat="false" ht="21" hidden="false" customHeight="true" outlineLevel="0" collapsed="false">
      <c r="A99" s="38" t="s">
        <v>158</v>
      </c>
      <c r="B99" s="14"/>
      <c r="C99" s="6" t="n">
        <v>0</v>
      </c>
    </row>
    <row r="100" customFormat="false" ht="21" hidden="false" customHeight="true" outlineLevel="0" collapsed="false">
      <c r="A100" s="38" t="s">
        <v>159</v>
      </c>
      <c r="B100" s="14"/>
      <c r="C100" s="6" t="n">
        <f aca="false">IF(('July 2024 - September 2024'!C92)+SUM(E111+E123+E136) &lt; 0,(('July 2024 - September 2024'!C92))+SUM(E111+E123+E136), (('July 2024 - September 2024'!C92))+SUM(E111+E123+E136))</f>
        <v>-500</v>
      </c>
    </row>
    <row r="101" customFormat="false" ht="42.75" hidden="false" customHeight="true" outlineLevel="0" collapsed="false">
      <c r="A101" s="12" t="s">
        <v>160</v>
      </c>
      <c r="B101" s="14"/>
      <c r="C101" s="6" t="n">
        <v>0</v>
      </c>
    </row>
    <row r="102" customFormat="false" ht="42.75" hidden="false" customHeight="true" outlineLevel="0" collapsed="false">
      <c r="A102" s="12" t="s">
        <v>161</v>
      </c>
      <c r="B102" s="14"/>
      <c r="C102" s="6" t="n">
        <v>0</v>
      </c>
    </row>
    <row r="103" customFormat="false" ht="21" hidden="false" customHeight="true" outlineLevel="0" collapsed="false">
      <c r="A103" s="38"/>
      <c r="B103" s="40" t="s">
        <v>162</v>
      </c>
      <c r="C103" s="6" t="n">
        <f aca="false">C98+C99+C100+C101+C102</f>
        <v>-8483</v>
      </c>
    </row>
    <row r="104" customFormat="false" ht="21" hidden="false" customHeight="true" outlineLevel="0" collapsed="false">
      <c r="A104" s="12"/>
      <c r="B104" s="8" t="s">
        <v>163</v>
      </c>
      <c r="C104" s="35" t="n">
        <f aca="false">C96</f>
        <v>1369</v>
      </c>
      <c r="H104" s="68"/>
    </row>
    <row r="105" customFormat="false" ht="13.5" hidden="false" customHeight="true" outlineLevel="0" collapsed="false">
      <c r="A105" s="16"/>
      <c r="B105" s="16"/>
    </row>
    <row r="106" customFormat="false" ht="13.5" hidden="false" customHeight="true" outlineLevel="0" collapsed="false">
      <c r="A106" s="16"/>
      <c r="B106" s="16"/>
    </row>
    <row r="107" customFormat="false" ht="21" hidden="false" customHeight="true" outlineLevel="0" collapsed="false">
      <c r="A107" s="41" t="s">
        <v>329</v>
      </c>
      <c r="B107" s="41"/>
      <c r="C107" s="41"/>
      <c r="D107" s="41"/>
      <c r="E107" s="41"/>
      <c r="G107" s="58" t="s">
        <v>257</v>
      </c>
      <c r="H107" s="35" t="n">
        <v>651.7</v>
      </c>
    </row>
    <row r="108" customFormat="false" ht="21" hidden="false" customHeight="true" outlineLevel="0" collapsed="false">
      <c r="A108" s="41" t="s">
        <v>165</v>
      </c>
      <c r="B108" s="41"/>
      <c r="C108" s="41" t="s">
        <v>32</v>
      </c>
      <c r="D108" s="41"/>
      <c r="E108" s="41" t="s">
        <v>33</v>
      </c>
      <c r="G108" s="59" t="s">
        <v>259</v>
      </c>
      <c r="H108" s="60" t="n">
        <f aca="false">C91-H107</f>
        <v>-451.7</v>
      </c>
    </row>
    <row r="109" customFormat="false" ht="42.75" hidden="false" customHeight="true" outlineLevel="0" collapsed="false">
      <c r="A109" s="38" t="s">
        <v>330</v>
      </c>
      <c r="B109" s="38"/>
      <c r="C109" s="14"/>
      <c r="D109" s="14"/>
      <c r="E109" s="6" t="n">
        <f aca="false">'July 2024 - September 2024'!E141</f>
        <v>502.71</v>
      </c>
      <c r="G109" s="61" t="s">
        <v>260</v>
      </c>
      <c r="H109" s="60"/>
    </row>
    <row r="110" customFormat="false" ht="99.75" hidden="false" customHeight="true" outlineLevel="0" collapsed="false">
      <c r="A110" s="38" t="s">
        <v>145</v>
      </c>
      <c r="B110" s="38"/>
      <c r="C110" s="66" t="s">
        <v>331</v>
      </c>
      <c r="D110" s="66"/>
      <c r="E110" s="35" t="n">
        <v>651.7</v>
      </c>
    </row>
    <row r="111" customFormat="false" ht="21" hidden="false" customHeight="true" outlineLevel="0" collapsed="false">
      <c r="A111" s="38"/>
      <c r="B111" s="38"/>
      <c r="C111" s="14" t="s">
        <v>332</v>
      </c>
      <c r="D111" s="14"/>
      <c r="E111" s="35" t="n">
        <v>200</v>
      </c>
    </row>
    <row r="112" customFormat="false" ht="21" hidden="false" customHeight="true" outlineLevel="0" collapsed="false">
      <c r="A112" s="38"/>
      <c r="B112" s="38"/>
      <c r="C112" s="14" t="s">
        <v>252</v>
      </c>
      <c r="D112" s="14"/>
      <c r="E112" s="35" t="n">
        <v>0</v>
      </c>
    </row>
    <row r="113" customFormat="false" ht="21" hidden="false" customHeight="true" outlineLevel="0" collapsed="false">
      <c r="A113" s="38"/>
      <c r="B113" s="38"/>
      <c r="C113" s="14" t="s">
        <v>333</v>
      </c>
      <c r="D113" s="14"/>
      <c r="E113" s="35" t="n">
        <v>58</v>
      </c>
    </row>
    <row r="114" customFormat="false" ht="21" hidden="false" customHeight="true" outlineLevel="0" collapsed="false">
      <c r="A114" s="38"/>
      <c r="B114" s="38"/>
      <c r="C114" s="14" t="s">
        <v>334</v>
      </c>
      <c r="D114" s="14"/>
      <c r="E114" s="35" t="n">
        <v>600</v>
      </c>
    </row>
    <row r="115" customFormat="false" ht="21" hidden="false" customHeight="true" outlineLevel="0" collapsed="false">
      <c r="A115" s="38"/>
      <c r="B115" s="38"/>
      <c r="C115" s="57" t="s">
        <v>335</v>
      </c>
      <c r="D115" s="57"/>
      <c r="E115" s="69" t="n">
        <v>291.85</v>
      </c>
    </row>
    <row r="116" customFormat="false" ht="21" hidden="false" customHeight="true" outlineLevel="0" collapsed="false">
      <c r="A116" s="38" t="s">
        <v>166</v>
      </c>
      <c r="B116" s="38"/>
      <c r="C116" s="14"/>
      <c r="D116" s="14"/>
      <c r="E116" s="35" t="n">
        <f aca="false">C104</f>
        <v>1369</v>
      </c>
    </row>
    <row r="117" customFormat="false" ht="21" hidden="false" customHeight="true" outlineLevel="0" collapsed="false">
      <c r="A117" s="38"/>
      <c r="B117" s="38"/>
      <c r="C117" s="43" t="s">
        <v>167</v>
      </c>
      <c r="D117" s="43"/>
      <c r="E117" s="6" t="n">
        <f aca="false">('July 2024 - September 2024'!E141+E16)-SUM(E110:E116)</f>
        <v>125.16</v>
      </c>
    </row>
    <row r="118" customFormat="false" ht="13.5" hidden="false" customHeight="true" outlineLevel="0" collapsed="false"/>
    <row r="119" customFormat="false" ht="21" hidden="false" customHeight="true" outlineLevel="0" collapsed="false">
      <c r="A119" s="41" t="s">
        <v>336</v>
      </c>
      <c r="B119" s="41"/>
      <c r="C119" s="41"/>
      <c r="D119" s="41"/>
      <c r="E119" s="41"/>
    </row>
    <row r="120" customFormat="false" ht="21" hidden="false" customHeight="true" outlineLevel="0" collapsed="false">
      <c r="A120" s="41" t="s">
        <v>165</v>
      </c>
      <c r="B120" s="41"/>
      <c r="C120" s="41" t="s">
        <v>32</v>
      </c>
      <c r="D120" s="41"/>
      <c r="E120" s="41" t="s">
        <v>33</v>
      </c>
    </row>
    <row r="121" customFormat="false" ht="42.75" hidden="false" customHeight="true" outlineLevel="0" collapsed="false">
      <c r="A121" s="38" t="s">
        <v>337</v>
      </c>
      <c r="B121" s="38"/>
      <c r="C121" s="14"/>
      <c r="D121" s="14"/>
      <c r="E121" s="6" t="n">
        <f aca="false">E117</f>
        <v>125.16</v>
      </c>
    </row>
    <row r="122" customFormat="false" ht="42.75" hidden="false" customHeight="true" outlineLevel="0" collapsed="false">
      <c r="A122" s="70" t="s">
        <v>145</v>
      </c>
      <c r="B122" s="70"/>
      <c r="C122" s="13" t="s">
        <v>338</v>
      </c>
      <c r="D122" s="13"/>
      <c r="E122" s="35" t="n">
        <v>0</v>
      </c>
    </row>
    <row r="123" customFormat="false" ht="21" hidden="false" customHeight="true" outlineLevel="0" collapsed="false">
      <c r="A123" s="70"/>
      <c r="B123" s="70"/>
      <c r="C123" s="14" t="s">
        <v>339</v>
      </c>
      <c r="D123" s="14"/>
      <c r="E123" s="35" t="n">
        <v>300</v>
      </c>
    </row>
    <row r="124" customFormat="false" ht="289.5" hidden="false" customHeight="true" outlineLevel="0" collapsed="false">
      <c r="A124" s="70"/>
      <c r="B124" s="70"/>
      <c r="C124" s="66" t="s">
        <v>340</v>
      </c>
      <c r="D124" s="66"/>
      <c r="E124" s="35" t="n">
        <v>3389</v>
      </c>
      <c r="G124" s="47"/>
    </row>
    <row r="125" customFormat="false" ht="24.75" hidden="false" customHeight="true" outlineLevel="0" collapsed="false">
      <c r="A125" s="70"/>
      <c r="B125" s="70"/>
      <c r="C125" s="66" t="s">
        <v>341</v>
      </c>
      <c r="D125" s="66"/>
      <c r="E125" s="35" t="n">
        <v>200</v>
      </c>
      <c r="G125" s="47"/>
    </row>
    <row r="126" customFormat="false" ht="24.75" hidden="false" customHeight="true" outlineLevel="0" collapsed="false">
      <c r="A126" s="70"/>
      <c r="B126" s="70"/>
      <c r="C126" s="63" t="s">
        <v>342</v>
      </c>
      <c r="D126" s="63"/>
      <c r="E126" s="35" t="n">
        <v>8.9</v>
      </c>
      <c r="G126" s="47"/>
    </row>
    <row r="127" customFormat="false" ht="21" hidden="false" customHeight="true" outlineLevel="0" collapsed="false">
      <c r="A127" s="38" t="s">
        <v>166</v>
      </c>
      <c r="B127" s="38"/>
      <c r="C127" s="14"/>
      <c r="D127" s="14"/>
      <c r="E127" s="35" t="n">
        <f aca="false">C104</f>
        <v>1369</v>
      </c>
    </row>
    <row r="128" customFormat="false" ht="21" hidden="false" customHeight="true" outlineLevel="0" collapsed="false">
      <c r="A128" s="38"/>
      <c r="B128" s="38"/>
      <c r="C128" s="40" t="s">
        <v>177</v>
      </c>
      <c r="D128" s="40"/>
      <c r="E128" s="6" t="n">
        <f aca="false">(E31+E121)-SUM(E122:E127)</f>
        <v>229.400000000001</v>
      </c>
    </row>
    <row r="129" customFormat="false" ht="13.5" hidden="false" customHeight="true" outlineLevel="0" collapsed="false">
      <c r="A129" s="45"/>
      <c r="B129" s="45"/>
      <c r="C129" s="45"/>
      <c r="D129" s="45"/>
      <c r="E129" s="45"/>
    </row>
    <row r="130" customFormat="false" ht="17.25" hidden="false" customHeight="true" outlineLevel="0" collapsed="false">
      <c r="A130" s="45"/>
      <c r="B130" s="45"/>
      <c r="C130" s="45"/>
      <c r="D130" s="45"/>
      <c r="E130" s="45"/>
    </row>
    <row r="131" customFormat="false" ht="21" hidden="false" customHeight="true" outlineLevel="0" collapsed="false">
      <c r="A131" s="41" t="s">
        <v>343</v>
      </c>
      <c r="B131" s="41"/>
      <c r="C131" s="41"/>
      <c r="D131" s="41"/>
      <c r="E131" s="41"/>
    </row>
    <row r="132" customFormat="false" ht="21" hidden="false" customHeight="true" outlineLevel="0" collapsed="false">
      <c r="A132" s="41" t="s">
        <v>165</v>
      </c>
      <c r="B132" s="41"/>
      <c r="C132" s="41" t="s">
        <v>32</v>
      </c>
      <c r="D132" s="41"/>
      <c r="E132" s="41" t="s">
        <v>33</v>
      </c>
    </row>
    <row r="133" customFormat="false" ht="42.75" hidden="false" customHeight="true" outlineLevel="0" collapsed="false">
      <c r="A133" s="38" t="s">
        <v>344</v>
      </c>
      <c r="B133" s="38"/>
      <c r="C133" s="14"/>
      <c r="D133" s="14"/>
      <c r="E133" s="6" t="n">
        <f aca="false">E128</f>
        <v>229.400000000001</v>
      </c>
    </row>
    <row r="134" customFormat="false" ht="21" hidden="false" customHeight="true" outlineLevel="0" collapsed="false">
      <c r="A134" s="38" t="s">
        <v>145</v>
      </c>
      <c r="B134" s="38"/>
      <c r="C134" s="66" t="s">
        <v>170</v>
      </c>
      <c r="D134" s="66"/>
      <c r="E134" s="35" t="n">
        <v>0</v>
      </c>
    </row>
    <row r="135" customFormat="false" ht="39.75" hidden="false" customHeight="true" outlineLevel="0" collapsed="false">
      <c r="A135" s="38"/>
      <c r="B135" s="38"/>
      <c r="C135" s="66" t="s">
        <v>345</v>
      </c>
      <c r="D135" s="66"/>
      <c r="E135" s="35" t="n">
        <v>351</v>
      </c>
    </row>
    <row r="136" customFormat="false" ht="21" hidden="false" customHeight="true" outlineLevel="0" collapsed="false">
      <c r="A136" s="38"/>
      <c r="B136" s="38"/>
      <c r="C136" s="13" t="s">
        <v>264</v>
      </c>
      <c r="D136" s="13"/>
      <c r="E136" s="35" t="n">
        <v>500</v>
      </c>
    </row>
    <row r="137" customFormat="false" ht="49.5" hidden="false" customHeight="true" outlineLevel="0" collapsed="false">
      <c r="A137" s="38"/>
      <c r="B137" s="38"/>
      <c r="C137" s="66" t="s">
        <v>346</v>
      </c>
      <c r="D137" s="66"/>
      <c r="E137" s="35" t="n">
        <v>370</v>
      </c>
    </row>
    <row r="138" customFormat="false" ht="146.75" hidden="false" customHeight="true" outlineLevel="0" collapsed="false">
      <c r="A138" s="38"/>
      <c r="B138" s="38"/>
      <c r="C138" s="66" t="s">
        <v>347</v>
      </c>
      <c r="D138" s="66"/>
      <c r="E138" s="35" t="n">
        <v>1182.5</v>
      </c>
    </row>
    <row r="139" customFormat="false" ht="352.4" hidden="false" customHeight="true" outlineLevel="0" collapsed="false">
      <c r="A139" s="38"/>
      <c r="B139" s="38"/>
      <c r="C139" s="66" t="s">
        <v>348</v>
      </c>
      <c r="D139" s="66"/>
      <c r="E139" s="35" t="n">
        <v>1058.4</v>
      </c>
    </row>
    <row r="140" customFormat="false" ht="21" hidden="false" customHeight="true" outlineLevel="0" collapsed="false">
      <c r="A140" s="38" t="s">
        <v>166</v>
      </c>
      <c r="B140" s="38"/>
      <c r="C140" s="14"/>
      <c r="D140" s="14"/>
      <c r="E140" s="35" t="n">
        <f aca="false">C104</f>
        <v>1369</v>
      </c>
    </row>
    <row r="141" customFormat="false" ht="21" hidden="false" customHeight="true" outlineLevel="0" collapsed="false">
      <c r="A141" s="38"/>
      <c r="B141" s="38"/>
      <c r="C141" s="40" t="s">
        <v>177</v>
      </c>
      <c r="D141" s="40"/>
      <c r="E141" s="6" t="n">
        <f aca="false">(E47+E133)-SUM(E134:E140)</f>
        <v>320.140000000001</v>
      </c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  <row r="1024" customFormat="false" ht="13.5" hidden="false" customHeight="true" outlineLevel="0" collapsed="false">
      <c r="A1024" s="16"/>
      <c r="B1024" s="16"/>
    </row>
    <row r="1025" customFormat="false" ht="13.5" hidden="false" customHeight="true" outlineLevel="0" collapsed="false">
      <c r="A1025" s="16"/>
      <c r="B1025" s="16"/>
    </row>
    <row r="1026" customFormat="false" ht="13.5" hidden="false" customHeight="true" outlineLevel="0" collapsed="false">
      <c r="A1026" s="16"/>
      <c r="B1026" s="16"/>
    </row>
    <row r="1027" customFormat="false" ht="13.5" hidden="false" customHeight="true" outlineLevel="0" collapsed="false">
      <c r="A1027" s="16"/>
      <c r="B1027" s="16"/>
    </row>
    <row r="1028" customFormat="false" ht="13.5" hidden="false" customHeight="true" outlineLevel="0" collapsed="false">
      <c r="A1028" s="16"/>
      <c r="B1028" s="16"/>
    </row>
    <row r="1029" customFormat="false" ht="13.5" hidden="false" customHeight="true" outlineLevel="0" collapsed="false">
      <c r="A1029" s="16"/>
      <c r="B1029" s="16"/>
    </row>
    <row r="1030" customFormat="false" ht="13.5" hidden="false" customHeight="true" outlineLevel="0" collapsed="false">
      <c r="A1030" s="16"/>
      <c r="B1030" s="16"/>
    </row>
    <row r="1031" customFormat="false" ht="13.5" hidden="false" customHeight="true" outlineLevel="0" collapsed="false">
      <c r="A1031" s="16"/>
      <c r="B1031" s="16"/>
    </row>
    <row r="1032" customFormat="false" ht="13.5" hidden="false" customHeight="true" outlineLevel="0" collapsed="false">
      <c r="A1032" s="16"/>
      <c r="B1032" s="16"/>
    </row>
    <row r="1033" customFormat="false" ht="13.5" hidden="false" customHeight="true" outlineLevel="0" collapsed="false">
      <c r="A1033" s="16"/>
      <c r="B1033" s="16"/>
    </row>
    <row r="1034" customFormat="false" ht="13.5" hidden="false" customHeight="true" outlineLevel="0" collapsed="false">
      <c r="A1034" s="16"/>
      <c r="B1034" s="16"/>
    </row>
    <row r="1035" customFormat="false" ht="13.5" hidden="false" customHeight="true" outlineLevel="0" collapsed="false">
      <c r="A1035" s="16"/>
      <c r="B1035" s="16"/>
    </row>
    <row r="1036" customFormat="false" ht="13.5" hidden="false" customHeight="true" outlineLevel="0" collapsed="false">
      <c r="A1036" s="16"/>
      <c r="B1036" s="16"/>
    </row>
    <row r="1037" customFormat="false" ht="13.5" hidden="false" customHeight="true" outlineLevel="0" collapsed="false">
      <c r="A1037" s="16"/>
      <c r="B1037" s="16"/>
    </row>
    <row r="1038" customFormat="false" ht="13.5" hidden="false" customHeight="true" outlineLevel="0" collapsed="false">
      <c r="A1038" s="16"/>
      <c r="B1038" s="16"/>
    </row>
    <row r="1039" customFormat="false" ht="13.5" hidden="false" customHeight="true" outlineLevel="0" collapsed="false">
      <c r="A1039" s="16"/>
      <c r="B1039" s="16"/>
    </row>
    <row r="1040" customFormat="false" ht="13.5" hidden="false" customHeight="true" outlineLevel="0" collapsed="false">
      <c r="A1040" s="16"/>
      <c r="B1040" s="16"/>
    </row>
    <row r="1041" customFormat="false" ht="13.5" hidden="false" customHeight="true" outlineLevel="0" collapsed="false">
      <c r="A1041" s="16"/>
      <c r="B1041" s="16"/>
    </row>
    <row r="1042" customFormat="false" ht="13.5" hidden="false" customHeight="true" outlineLevel="0" collapsed="false">
      <c r="A1042" s="16"/>
      <c r="B1042" s="16"/>
    </row>
    <row r="1043" customFormat="false" ht="13.5" hidden="false" customHeight="true" outlineLevel="0" collapsed="false">
      <c r="A1043" s="16"/>
      <c r="B1043" s="16"/>
    </row>
    <row r="1044" customFormat="false" ht="13.5" hidden="false" customHeight="true" outlineLevel="0" collapsed="false">
      <c r="A1044" s="16"/>
      <c r="B1044" s="16"/>
    </row>
    <row r="1045" customFormat="false" ht="13.5" hidden="false" customHeight="true" outlineLevel="0" collapsed="false">
      <c r="A1045" s="16"/>
      <c r="B1045" s="16"/>
    </row>
    <row r="1046" customFormat="false" ht="13.5" hidden="false" customHeight="true" outlineLevel="0" collapsed="false">
      <c r="A1046" s="16"/>
      <c r="B1046" s="16"/>
    </row>
    <row r="1047" customFormat="false" ht="13.5" hidden="false" customHeight="true" outlineLevel="0" collapsed="false">
      <c r="A1047" s="16"/>
      <c r="B1047" s="16"/>
    </row>
    <row r="1048" customFormat="false" ht="13.5" hidden="false" customHeight="true" outlineLevel="0" collapsed="false">
      <c r="A1048" s="16"/>
      <c r="B1048" s="16"/>
    </row>
    <row r="1049" customFormat="false" ht="13.5" hidden="false" customHeight="true" outlineLevel="0" collapsed="false">
      <c r="A1049" s="16"/>
      <c r="B1049" s="16"/>
    </row>
    <row r="1050" customFormat="false" ht="13.5" hidden="false" customHeight="true" outlineLevel="0" collapsed="false">
      <c r="A1050" s="16"/>
      <c r="B1050" s="16"/>
    </row>
    <row r="1051" customFormat="false" ht="13.5" hidden="false" customHeight="true" outlineLevel="0" collapsed="false">
      <c r="A1051" s="16"/>
      <c r="B1051" s="16"/>
    </row>
    <row r="1052" customFormat="false" ht="13.5" hidden="false" customHeight="true" outlineLevel="0" collapsed="false">
      <c r="A1052" s="16"/>
      <c r="B1052" s="16"/>
    </row>
    <row r="1053" customFormat="false" ht="13.5" hidden="false" customHeight="true" outlineLevel="0" collapsed="false">
      <c r="A1053" s="16"/>
      <c r="B1053" s="16"/>
    </row>
    <row r="1054" customFormat="false" ht="13.5" hidden="false" customHeight="true" outlineLevel="0" collapsed="false">
      <c r="A1054" s="16"/>
      <c r="B1054" s="16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59:C60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H108:H109"/>
    <mergeCell ref="A109:B109"/>
    <mergeCell ref="C109:D109"/>
    <mergeCell ref="A110:B115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A122:B126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A134:B139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9:C50 H107 E110:E116 E122:E127 E134:E140">
    <cfRule type="cellIs" priority="2" operator="equal" aboveAverage="0" equalAverage="0" bottom="0" percent="0" rank="0" text="" dxfId="5">
      <formula>0</formula>
    </cfRule>
  </conditionalFormatting>
  <conditionalFormatting sqref="C55:C58 C61:C66 C68:C70 C72:C75 C77:C78 C80:C84 C86:C89 C91:C96 C104 E110:E116 E122:E127 E134:E140">
    <cfRule type="cellIs" priority="3" operator="equal" aboveAverage="0" equalAverage="0" bottom="0" percent="0" rank="0" text="" dxfId="6">
      <formula>0</formula>
    </cfRule>
  </conditionalFormatting>
  <conditionalFormatting sqref="C55:C58 C61:C66 C68:C70 C72:C75 C77:C78 C80:C84 C86:C89 C91:C96 C104">
    <cfRule type="cellIs" priority="4" operator="equal" aboveAverage="0" equalAverage="0" bottom="0" percent="0" rank="0" text="" dxfId="7">
      <formula>0</formula>
    </cfRule>
  </conditionalFormatting>
  <conditionalFormatting sqref="D50">
    <cfRule type="cellIs" priority="5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94" colorId="64" zoomScale="90" zoomScaleNormal="90" zoomScalePageLayoutView="100" workbookViewId="0">
      <selection pane="topLeft" activeCell="I89" activeCellId="0" sqref="I89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8" min="6" style="0" width="10.43"/>
    <col collapsed="false" customWidth="true" hidden="false" outlineLevel="0" max="9" min="9" style="0" width="38.85"/>
    <col collapsed="false" customWidth="true" hidden="false" outlineLevel="0" max="10" min="10" style="47" width="10.43"/>
    <col collapsed="false" customWidth="true" hidden="false" outlineLevel="0" max="11" min="11" style="0" width="19.43"/>
    <col collapsed="false" customWidth="true" hidden="false" outlineLevel="0" max="27" min="12" style="0" width="9"/>
  </cols>
  <sheetData>
    <row r="1" customFormat="false" ht="21" hidden="false" customHeight="true" outlineLevel="0" collapsed="false">
      <c r="A1" s="1" t="s">
        <v>349</v>
      </c>
      <c r="B1" s="1"/>
      <c r="C1" s="1"/>
      <c r="D1" s="1"/>
      <c r="E1" s="1"/>
      <c r="F1" s="16"/>
      <c r="G1" s="16"/>
      <c r="H1" s="16"/>
      <c r="I1" s="16"/>
      <c r="J1" s="30"/>
      <c r="K1" s="16"/>
    </row>
    <row r="2" customFormat="false" ht="21" hidden="false" customHeight="true" outlineLevel="0" collapsed="false">
      <c r="A2" s="15"/>
      <c r="B2" s="15"/>
      <c r="C2" s="15"/>
      <c r="D2" s="15"/>
      <c r="E2" s="15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E113</f>
        <v>1084.14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1084.14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customFormat="false" ht="21" hidden="false" customHeight="true" outlineLevel="0" collapsed="false">
      <c r="A5" s="40" t="s">
        <v>26</v>
      </c>
      <c r="B5" s="40"/>
      <c r="C5" s="6" t="n">
        <f aca="false">C83</f>
        <v>-5283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customFormat="false" ht="13.5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</row>
    <row r="7" customFormat="false" ht="13.5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customFormat="false" ht="21" hidden="false" customHeight="true" outlineLevel="0" collapsed="false">
      <c r="A8" s="10" t="s">
        <v>350</v>
      </c>
      <c r="B8" s="10"/>
      <c r="C8" s="10"/>
      <c r="D8" s="10"/>
      <c r="E8" s="1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</row>
    <row r="10" customFormat="false" ht="21" hidden="false" customHeight="true" outlineLevel="0" collapsed="false">
      <c r="A10" s="12" t="s">
        <v>351</v>
      </c>
      <c r="B10" s="13" t="s">
        <v>36</v>
      </c>
      <c r="C10" s="14" t="s">
        <v>37</v>
      </c>
      <c r="D10" s="14"/>
      <c r="E10" s="6" t="n">
        <v>2405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customFormat="false" ht="21" hidden="false" customHeight="true" outlineLevel="0" collapsed="false">
      <c r="A11" s="12" t="s">
        <v>352</v>
      </c>
      <c r="B11" s="13" t="s">
        <v>67</v>
      </c>
      <c r="C11" s="14" t="s">
        <v>215</v>
      </c>
      <c r="D11" s="14"/>
      <c r="E11" s="6" t="n">
        <v>0</v>
      </c>
    </row>
    <row r="12" customFormat="false" ht="21" hidden="false" customHeight="true" outlineLevel="0" collapsed="false">
      <c r="A12" s="12"/>
      <c r="B12" s="13" t="s">
        <v>353</v>
      </c>
      <c r="C12" s="14" t="s">
        <v>354</v>
      </c>
      <c r="D12" s="14"/>
      <c r="E12" s="6" t="n">
        <v>50</v>
      </c>
    </row>
    <row r="13" customFormat="false" ht="21" hidden="false" customHeight="true" outlineLevel="0" collapsed="false">
      <c r="A13" s="15"/>
      <c r="B13" s="15"/>
      <c r="C13" s="40" t="s">
        <v>39</v>
      </c>
      <c r="D13" s="40"/>
      <c r="E13" s="6" t="n">
        <f aca="false">SUM(E10:E12)</f>
        <v>2455</v>
      </c>
    </row>
    <row r="14" customFormat="false" ht="13.5" hidden="false" customHeight="true" outlineLevel="0" collapsed="false">
      <c r="A14" s="16"/>
      <c r="B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customFormat="false" ht="21" hidden="false" customHeight="true" outlineLevel="0" collapsed="false">
      <c r="A15" s="10" t="s">
        <v>355</v>
      </c>
      <c r="B15" s="10"/>
      <c r="C15" s="10"/>
      <c r="D15" s="10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customFormat="false" ht="21" hidden="false" customHeight="true" outlineLevel="0" collapsed="false">
      <c r="A16" s="10" t="s">
        <v>4</v>
      </c>
      <c r="B16" s="10" t="s">
        <v>31</v>
      </c>
      <c r="C16" s="11" t="s">
        <v>32</v>
      </c>
      <c r="D16" s="11"/>
      <c r="E16" s="11" t="s">
        <v>33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customFormat="false" ht="21" hidden="false" customHeight="true" outlineLevel="0" collapsed="false">
      <c r="A17" s="12" t="s">
        <v>356</v>
      </c>
      <c r="B17" s="13" t="s">
        <v>36</v>
      </c>
      <c r="C17" s="14" t="s">
        <v>37</v>
      </c>
      <c r="D17" s="14"/>
      <c r="E17" s="6" t="n">
        <v>2405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customFormat="false" ht="21" hidden="false" customHeight="true" outlineLevel="0" collapsed="false">
      <c r="A18" s="12" t="s">
        <v>357</v>
      </c>
      <c r="B18" s="13" t="s">
        <v>67</v>
      </c>
      <c r="C18" s="14" t="s">
        <v>215</v>
      </c>
      <c r="D18" s="14"/>
      <c r="E18" s="6" t="n">
        <v>0</v>
      </c>
    </row>
    <row r="19" customFormat="false" ht="21" hidden="false" customHeight="true" outlineLevel="0" collapsed="false">
      <c r="A19" s="12"/>
      <c r="B19" s="13" t="s">
        <v>358</v>
      </c>
      <c r="C19" s="14" t="s">
        <v>359</v>
      </c>
      <c r="D19" s="14"/>
      <c r="E19" s="6" t="n">
        <v>325</v>
      </c>
    </row>
    <row r="20" customFormat="false" ht="21" hidden="false" customHeight="true" outlineLevel="0" collapsed="false">
      <c r="A20" s="12"/>
      <c r="B20" s="13" t="s">
        <v>353</v>
      </c>
      <c r="C20" s="14" t="s">
        <v>354</v>
      </c>
      <c r="D20" s="14"/>
      <c r="E20" s="6" t="n">
        <v>50</v>
      </c>
    </row>
    <row r="21" customFormat="false" ht="21" hidden="false" customHeight="true" outlineLevel="0" collapsed="false">
      <c r="A21" s="15"/>
      <c r="B21" s="15"/>
      <c r="C21" s="40" t="s">
        <v>39</v>
      </c>
      <c r="D21" s="40"/>
      <c r="E21" s="6" t="n">
        <f aca="false">SUM(E17:E20)</f>
        <v>2780</v>
      </c>
    </row>
    <row r="22" customFormat="false" ht="13.5" hidden="false" customHeight="true" outlineLevel="0" collapsed="false">
      <c r="A22" s="16"/>
      <c r="B22" s="16"/>
      <c r="C22" s="16"/>
      <c r="D22" s="51"/>
      <c r="E22" s="52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21" hidden="false" customHeight="true" outlineLevel="0" collapsed="false">
      <c r="A23" s="10" t="s">
        <v>360</v>
      </c>
      <c r="B23" s="10"/>
      <c r="C23" s="10"/>
      <c r="D23" s="10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71"/>
    </row>
    <row r="24" customFormat="false" ht="21" hidden="false" customHeight="true" outlineLevel="0" collapsed="false">
      <c r="A24" s="10" t="s">
        <v>4</v>
      </c>
      <c r="B24" s="10" t="s">
        <v>31</v>
      </c>
      <c r="C24" s="11" t="s">
        <v>32</v>
      </c>
      <c r="D24" s="11"/>
      <c r="E24" s="11" t="s">
        <v>33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21" hidden="false" customHeight="true" outlineLevel="0" collapsed="false">
      <c r="A25" s="12" t="s">
        <v>361</v>
      </c>
      <c r="B25" s="13" t="s">
        <v>36</v>
      </c>
      <c r="C25" s="14" t="s">
        <v>37</v>
      </c>
      <c r="D25" s="14"/>
      <c r="E25" s="6" t="n">
        <v>2405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21" hidden="false" customHeight="true" outlineLevel="0" collapsed="false">
      <c r="A26" s="12" t="s">
        <v>362</v>
      </c>
      <c r="B26" s="13" t="s">
        <v>67</v>
      </c>
      <c r="C26" s="14" t="s">
        <v>215</v>
      </c>
      <c r="D26" s="14"/>
      <c r="E26" s="6" t="n">
        <v>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21" hidden="false" customHeight="true" outlineLevel="0" collapsed="false">
      <c r="A27" s="15"/>
      <c r="B27" s="15"/>
      <c r="C27" s="40" t="s">
        <v>39</v>
      </c>
      <c r="D27" s="40"/>
      <c r="E27" s="6" t="n">
        <f aca="false">SUM(E25:E26)</f>
        <v>2405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3.5" hidden="false" customHeight="true" outlineLevel="0" collapsed="false">
      <c r="A28" s="16"/>
      <c r="B28" s="16"/>
      <c r="C28" s="16"/>
      <c r="D28" s="51"/>
      <c r="E28" s="52"/>
    </row>
    <row r="29" customFormat="false" ht="12.75" hidden="false" customHeight="true" outlineLevel="0" collapsed="false">
      <c r="A29" s="16"/>
      <c r="B29" s="16"/>
      <c r="C29" s="16"/>
      <c r="D29" s="51"/>
      <c r="E29" s="52"/>
    </row>
    <row r="30" customFormat="false" ht="13.5" hidden="false" customHeight="true" outlineLevel="0" collapsed="false">
      <c r="A30" s="16"/>
      <c r="B30" s="16"/>
      <c r="C30" s="16"/>
      <c r="D30" s="51"/>
      <c r="E30" s="52"/>
    </row>
    <row r="31" customFormat="false" ht="13.5" hidden="false" customHeight="true" outlineLevel="0" collapsed="false">
      <c r="A31" s="16"/>
      <c r="B31" s="16"/>
    </row>
    <row r="32" customFormat="false" ht="21" hidden="false" customHeight="true" outlineLevel="0" collapsed="false">
      <c r="A32" s="33" t="s">
        <v>363</v>
      </c>
      <c r="B32" s="33"/>
      <c r="C32" s="33"/>
    </row>
    <row r="33" customFormat="false" ht="21" hidden="false" customHeight="true" outlineLevel="0" collapsed="false">
      <c r="A33" s="33" t="s">
        <v>31</v>
      </c>
      <c r="B33" s="33" t="s">
        <v>32</v>
      </c>
      <c r="C33" s="4" t="s">
        <v>33</v>
      </c>
      <c r="D33" s="72"/>
    </row>
    <row r="34" customFormat="false" ht="21" hidden="false" customHeight="true" outlineLevel="0" collapsed="false">
      <c r="A34" s="34" t="s">
        <v>84</v>
      </c>
      <c r="B34" s="34"/>
      <c r="C34" s="34"/>
      <c r="D34" s="72"/>
    </row>
    <row r="35" customFormat="false" ht="21" hidden="false" customHeight="true" outlineLevel="0" collapsed="false">
      <c r="A35" s="12" t="s">
        <v>273</v>
      </c>
      <c r="B35" s="13"/>
      <c r="C35" s="35" t="n">
        <v>78</v>
      </c>
    </row>
    <row r="36" customFormat="false" ht="21" hidden="false" customHeight="true" outlineLevel="0" collapsed="false">
      <c r="A36" s="73" t="s">
        <v>364</v>
      </c>
      <c r="B36" s="14" t="s">
        <v>365</v>
      </c>
      <c r="C36" s="35" t="n">
        <v>50</v>
      </c>
    </row>
    <row r="37" customFormat="false" ht="21" hidden="false" customHeight="true" outlineLevel="0" collapsed="false">
      <c r="A37" s="12" t="s">
        <v>88</v>
      </c>
      <c r="B37" s="13" t="s">
        <v>89</v>
      </c>
      <c r="C37" s="35" t="n">
        <v>149</v>
      </c>
    </row>
    <row r="38" customFormat="false" ht="21" hidden="false" customHeight="true" outlineLevel="0" collapsed="false">
      <c r="A38" s="38"/>
      <c r="B38" s="8" t="s">
        <v>91</v>
      </c>
      <c r="C38" s="35" t="n">
        <f aca="false">SUM(C35:C37)</f>
        <v>277</v>
      </c>
    </row>
    <row r="39" customFormat="false" ht="21" hidden="false" customHeight="true" outlineLevel="0" collapsed="false">
      <c r="A39" s="34" t="s">
        <v>326</v>
      </c>
      <c r="B39" s="34"/>
      <c r="C39" s="34"/>
    </row>
    <row r="40" s="16" customFormat="true" ht="21" hidden="false" customHeight="true" outlineLevel="0" collapsed="false">
      <c r="A40" s="34"/>
      <c r="B40" s="34"/>
      <c r="C40" s="34"/>
      <c r="J40" s="47"/>
    </row>
    <row r="41" customFormat="false" ht="21" hidden="false" customHeight="true" outlineLevel="0" collapsed="false">
      <c r="A41" s="12" t="s">
        <v>96</v>
      </c>
      <c r="B41" s="13"/>
      <c r="C41" s="35" t="n">
        <v>0</v>
      </c>
    </row>
    <row r="42" customFormat="false" ht="21" hidden="false" customHeight="true" outlineLevel="0" collapsed="false">
      <c r="A42" s="12" t="s">
        <v>98</v>
      </c>
      <c r="B42" s="13"/>
      <c r="C42" s="35" t="n">
        <v>0</v>
      </c>
    </row>
    <row r="43" customFormat="false" ht="21" hidden="false" customHeight="true" outlineLevel="0" collapsed="false">
      <c r="A43" s="12" t="s">
        <v>100</v>
      </c>
      <c r="B43" s="13"/>
      <c r="C43" s="35" t="n">
        <v>0</v>
      </c>
    </row>
    <row r="44" customFormat="false" ht="21" hidden="false" customHeight="true" outlineLevel="0" collapsed="false">
      <c r="A44" s="12" t="s">
        <v>102</v>
      </c>
      <c r="B44" s="13"/>
      <c r="C44" s="35" t="n">
        <v>0</v>
      </c>
    </row>
    <row r="45" customFormat="false" ht="21" hidden="false" customHeight="true" outlineLevel="0" collapsed="false">
      <c r="A45" s="12" t="s">
        <v>232</v>
      </c>
      <c r="B45" s="13"/>
      <c r="C45" s="35" t="n">
        <v>0</v>
      </c>
    </row>
    <row r="46" customFormat="false" ht="21" hidden="false" customHeight="true" outlineLevel="0" collapsed="false">
      <c r="A46" s="12"/>
      <c r="B46" s="8" t="s">
        <v>104</v>
      </c>
      <c r="C46" s="35" t="n">
        <f aca="false">SUM(C41:C45)</f>
        <v>0</v>
      </c>
    </row>
    <row r="47" customFormat="false" ht="21" hidden="false" customHeight="true" outlineLevel="0" collapsed="false">
      <c r="A47" s="34" t="s">
        <v>106</v>
      </c>
      <c r="B47" s="34"/>
      <c r="C47" s="34"/>
    </row>
    <row r="48" customFormat="false" ht="21" hidden="false" customHeight="true" outlineLevel="0" collapsed="false">
      <c r="A48" s="12" t="s">
        <v>108</v>
      </c>
      <c r="B48" s="13" t="s">
        <v>109</v>
      </c>
      <c r="C48" s="35" t="n">
        <v>0</v>
      </c>
    </row>
    <row r="49" customFormat="false" ht="21" hidden="false" customHeight="true" outlineLevel="0" collapsed="false">
      <c r="A49" s="12" t="s">
        <v>111</v>
      </c>
      <c r="B49" s="13" t="s">
        <v>112</v>
      </c>
      <c r="C49" s="35" t="n">
        <v>0</v>
      </c>
    </row>
    <row r="50" customFormat="false" ht="21" hidden="false" customHeight="true" outlineLevel="0" collapsed="false">
      <c r="A50" s="12"/>
      <c r="B50" s="8" t="s">
        <v>114</v>
      </c>
      <c r="C50" s="35" t="n">
        <f aca="false">SUM(C48:C49)</f>
        <v>0</v>
      </c>
    </row>
    <row r="51" customFormat="false" ht="21" hidden="false" customHeight="true" outlineLevel="0" collapsed="false">
      <c r="A51" s="34" t="s">
        <v>116</v>
      </c>
      <c r="B51" s="34"/>
      <c r="C51" s="34"/>
    </row>
    <row r="52" customFormat="false" ht="21" hidden="false" customHeight="true" outlineLevel="0" collapsed="false">
      <c r="A52" s="12" t="s">
        <v>118</v>
      </c>
      <c r="B52" s="13" t="s">
        <v>119</v>
      </c>
      <c r="C52" s="35" t="n">
        <v>0</v>
      </c>
    </row>
    <row r="53" customFormat="false" ht="21" hidden="false" customHeight="true" outlineLevel="0" collapsed="false">
      <c r="A53" s="38"/>
      <c r="B53" s="13" t="s">
        <v>121</v>
      </c>
      <c r="C53" s="35" t="n">
        <v>0</v>
      </c>
    </row>
    <row r="54" customFormat="false" ht="21" hidden="false" customHeight="true" outlineLevel="0" collapsed="false">
      <c r="A54" s="38"/>
      <c r="B54" s="13" t="s">
        <v>123</v>
      </c>
      <c r="C54" s="35" t="n">
        <v>0</v>
      </c>
    </row>
    <row r="55" customFormat="false" ht="21" hidden="false" customHeight="true" outlineLevel="0" collapsed="false">
      <c r="A55" s="38"/>
      <c r="B55" s="8" t="s">
        <v>125</v>
      </c>
      <c r="C55" s="35" t="n">
        <f aca="false">SUM(C52:C54)</f>
        <v>0</v>
      </c>
    </row>
    <row r="56" customFormat="false" ht="21" hidden="false" customHeight="true" outlineLevel="0" collapsed="false">
      <c r="A56" s="34" t="s">
        <v>126</v>
      </c>
      <c r="B56" s="34"/>
      <c r="C56" s="34"/>
    </row>
    <row r="57" customFormat="false" ht="21" hidden="false" customHeight="true" outlineLevel="0" collapsed="false">
      <c r="A57" s="12" t="s">
        <v>127</v>
      </c>
      <c r="B57" s="13" t="s">
        <v>128</v>
      </c>
      <c r="C57" s="35" t="n">
        <v>0</v>
      </c>
    </row>
    <row r="58" customFormat="false" ht="21" hidden="false" customHeight="true" outlineLevel="0" collapsed="false">
      <c r="A58" s="38"/>
      <c r="B58" s="8" t="s">
        <v>129</v>
      </c>
      <c r="C58" s="35" t="n">
        <f aca="false">SUM(C57)</f>
        <v>0</v>
      </c>
    </row>
    <row r="59" customFormat="false" ht="21" hidden="false" customHeight="true" outlineLevel="0" collapsed="false">
      <c r="A59" s="34" t="s">
        <v>130</v>
      </c>
      <c r="B59" s="34"/>
      <c r="C59" s="34"/>
    </row>
    <row r="60" customFormat="false" ht="42.75" hidden="false" customHeight="true" outlineLevel="0" collapsed="false">
      <c r="A60" s="12" t="s">
        <v>327</v>
      </c>
      <c r="B60" s="13" t="s">
        <v>132</v>
      </c>
      <c r="C60" s="35" t="n">
        <v>0</v>
      </c>
    </row>
    <row r="61" customFormat="false" ht="21" hidden="false" customHeight="true" outlineLevel="0" collapsed="false">
      <c r="A61" s="12" t="s">
        <v>133</v>
      </c>
      <c r="B61" s="13" t="s">
        <v>134</v>
      </c>
      <c r="C61" s="35" t="n">
        <v>0</v>
      </c>
    </row>
    <row r="62" customFormat="false" ht="42.75" hidden="false" customHeight="true" outlineLevel="0" collapsed="false">
      <c r="A62" s="12" t="s">
        <v>135</v>
      </c>
      <c r="B62" s="13" t="s">
        <v>136</v>
      </c>
      <c r="C62" s="35" t="n">
        <v>0</v>
      </c>
    </row>
    <row r="63" customFormat="false" ht="21" hidden="false" customHeight="true" outlineLevel="0" collapsed="false">
      <c r="A63" s="12" t="s">
        <v>137</v>
      </c>
      <c r="B63" s="13" t="s">
        <v>137</v>
      </c>
      <c r="C63" s="35" t="n">
        <v>0</v>
      </c>
    </row>
    <row r="64" customFormat="false" ht="21" hidden="false" customHeight="true" outlineLevel="0" collapsed="false">
      <c r="A64" s="12"/>
      <c r="B64" s="8" t="s">
        <v>24</v>
      </c>
      <c r="C64" s="35" t="n">
        <f aca="false">SUM(C60:C63)</f>
        <v>0</v>
      </c>
    </row>
    <row r="65" customFormat="false" ht="21" hidden="false" customHeight="true" outlineLevel="0" collapsed="false">
      <c r="A65" s="34" t="s">
        <v>139</v>
      </c>
      <c r="B65" s="34"/>
      <c r="C65" s="34"/>
    </row>
    <row r="66" customFormat="false" ht="21" hidden="false" customHeight="true" outlineLevel="0" collapsed="false">
      <c r="A66" s="12" t="s">
        <v>140</v>
      </c>
      <c r="B66" s="14"/>
      <c r="C66" s="35" t="n">
        <v>0</v>
      </c>
    </row>
    <row r="67" customFormat="false" ht="21" hidden="false" customHeight="true" outlineLevel="0" collapsed="false">
      <c r="A67" s="38" t="s">
        <v>141</v>
      </c>
      <c r="B67" s="14" t="s">
        <v>142</v>
      </c>
      <c r="C67" s="35" t="n">
        <v>0</v>
      </c>
    </row>
    <row r="68" customFormat="false" ht="21" hidden="false" customHeight="true" outlineLevel="0" collapsed="false">
      <c r="A68" s="12" t="s">
        <v>67</v>
      </c>
      <c r="B68" s="13" t="s">
        <v>143</v>
      </c>
      <c r="C68" s="35" t="n">
        <v>0</v>
      </c>
    </row>
    <row r="69" customFormat="false" ht="21" hidden="false" customHeight="true" outlineLevel="0" collapsed="false">
      <c r="A69" s="12"/>
      <c r="B69" s="8" t="s">
        <v>144</v>
      </c>
      <c r="C69" s="35" t="n">
        <f aca="false">SUM(C66:C68)</f>
        <v>0</v>
      </c>
    </row>
    <row r="70" customFormat="false" ht="21" hidden="false" customHeight="true" outlineLevel="0" collapsed="false">
      <c r="A70" s="34" t="s">
        <v>145</v>
      </c>
      <c r="B70" s="34"/>
      <c r="C70" s="34"/>
    </row>
    <row r="71" customFormat="false" ht="21" hidden="false" customHeight="true" outlineLevel="0" collapsed="false">
      <c r="A71" s="12" t="s">
        <v>146</v>
      </c>
      <c r="B71" s="14" t="s">
        <v>147</v>
      </c>
      <c r="C71" s="35" t="n">
        <v>0</v>
      </c>
    </row>
    <row r="72" customFormat="false" ht="21" hidden="false" customHeight="true" outlineLevel="0" collapsed="false">
      <c r="A72" s="5" t="s">
        <v>148</v>
      </c>
      <c r="B72" s="55" t="s">
        <v>149</v>
      </c>
      <c r="C72" s="35" t="n">
        <v>68</v>
      </c>
    </row>
    <row r="73" customFormat="false" ht="39.75" hidden="false" customHeight="true" outlineLevel="0" collapsed="false">
      <c r="A73" s="12" t="s">
        <v>150</v>
      </c>
      <c r="B73" s="13" t="s">
        <v>366</v>
      </c>
      <c r="C73" s="35" t="n">
        <v>52</v>
      </c>
    </row>
    <row r="74" customFormat="false" ht="21" hidden="false" customHeight="true" outlineLevel="0" collapsed="false">
      <c r="A74" s="12" t="s">
        <v>367</v>
      </c>
      <c r="B74" s="14" t="s">
        <v>368</v>
      </c>
      <c r="C74" s="35" t="n">
        <v>0</v>
      </c>
    </row>
    <row r="75" customFormat="false" ht="21" hidden="false" customHeight="true" outlineLevel="0" collapsed="false">
      <c r="A75" s="38"/>
      <c r="B75" s="40" t="s">
        <v>154</v>
      </c>
      <c r="C75" s="35" t="n">
        <f aca="false">SUM(C71:C74)</f>
        <v>120</v>
      </c>
    </row>
    <row r="76" customFormat="false" ht="21" hidden="false" customHeight="true" outlineLevel="0" collapsed="false">
      <c r="A76" s="38"/>
      <c r="B76" s="40" t="s">
        <v>24</v>
      </c>
      <c r="C76" s="35" t="n">
        <f aca="false">C38+C46+C50+C55+C58+C64+C69+C75</f>
        <v>397</v>
      </c>
    </row>
    <row r="77" customFormat="false" ht="21" hidden="false" customHeight="true" outlineLevel="0" collapsed="false">
      <c r="A77" s="34" t="s">
        <v>156</v>
      </c>
      <c r="B77" s="34"/>
      <c r="C77" s="34"/>
    </row>
    <row r="78" customFormat="false" ht="21" hidden="false" customHeight="true" outlineLevel="0" collapsed="false">
      <c r="A78" s="38" t="s">
        <v>157</v>
      </c>
      <c r="B78" s="14"/>
      <c r="C78" s="6" t="n">
        <f aca="false">IF(('October 2024 - December 2024'!C98)+SUM(E89+E100+E109)  &lt; 0,(('October 2024 - December 2024'!C98))+SUM(E89+E100+E109), (('October 2024 - December 2024'!C98))+SUM(E89+E100+E109))</f>
        <v>-5283</v>
      </c>
    </row>
    <row r="79" customFormat="false" ht="21" hidden="false" customHeight="true" outlineLevel="0" collapsed="false">
      <c r="A79" s="38" t="s">
        <v>158</v>
      </c>
      <c r="B79" s="14"/>
      <c r="C79" s="6" t="n">
        <v>0</v>
      </c>
    </row>
    <row r="80" customFormat="false" ht="21" hidden="false" customHeight="true" outlineLevel="0" collapsed="false">
      <c r="A80" s="38" t="s">
        <v>159</v>
      </c>
      <c r="B80" s="14"/>
      <c r="C80" s="6" t="n">
        <f aca="false">IF(('October 2024 - December 2024'!C100)+SUM(E91) &lt; 0,(('October 2024 - December 2024'!C100))+SUM(E91), (('October 2024 - December 2024'!C100))+SUM(E91))</f>
        <v>0</v>
      </c>
    </row>
    <row r="81" customFormat="false" ht="42.75" hidden="false" customHeight="true" outlineLevel="0" collapsed="false">
      <c r="A81" s="12" t="s">
        <v>160</v>
      </c>
      <c r="B81" s="14"/>
      <c r="C81" s="6" t="n">
        <v>0</v>
      </c>
    </row>
    <row r="82" customFormat="false" ht="42.75" hidden="false" customHeight="true" outlineLevel="0" collapsed="false">
      <c r="A82" s="12" t="s">
        <v>161</v>
      </c>
      <c r="B82" s="14"/>
      <c r="C82" s="6" t="n">
        <v>0</v>
      </c>
    </row>
    <row r="83" customFormat="false" ht="21" hidden="false" customHeight="true" outlineLevel="0" collapsed="false">
      <c r="A83" s="38"/>
      <c r="B83" s="40" t="s">
        <v>162</v>
      </c>
      <c r="C83" s="6" t="n">
        <f aca="false">C78+C79+C80+C81+C82</f>
        <v>-5283</v>
      </c>
    </row>
    <row r="84" customFormat="false" ht="21" hidden="false" customHeight="true" outlineLevel="0" collapsed="false">
      <c r="A84" s="12"/>
      <c r="B84" s="8" t="s">
        <v>163</v>
      </c>
      <c r="C84" s="35" t="n">
        <f aca="false">C76</f>
        <v>397</v>
      </c>
      <c r="J84" s="68"/>
    </row>
    <row r="85" customFormat="false" ht="13.5" hidden="false" customHeight="true" outlineLevel="0" collapsed="false">
      <c r="A85" s="16"/>
      <c r="B85" s="16"/>
    </row>
    <row r="86" customFormat="false" ht="13.5" hidden="false" customHeight="true" outlineLevel="0" collapsed="false">
      <c r="A86" s="16"/>
      <c r="B86" s="16"/>
    </row>
    <row r="87" customFormat="false" ht="21" hidden="false" customHeight="true" outlineLevel="0" collapsed="false">
      <c r="A87" s="41" t="s">
        <v>369</v>
      </c>
      <c r="B87" s="41"/>
      <c r="C87" s="41"/>
      <c r="D87" s="41"/>
      <c r="E87" s="41"/>
      <c r="F87" s="41"/>
      <c r="G87" s="41"/>
    </row>
    <row r="88" customFormat="false" ht="21" hidden="false" customHeight="true" outlineLevel="0" collapsed="false">
      <c r="A88" s="41" t="s">
        <v>165</v>
      </c>
      <c r="B88" s="41"/>
      <c r="C88" s="41" t="s">
        <v>32</v>
      </c>
      <c r="D88" s="41"/>
      <c r="E88" s="41" t="s">
        <v>33</v>
      </c>
      <c r="F88" s="41"/>
      <c r="G88" s="41"/>
      <c r="H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</row>
    <row r="89" customFormat="false" ht="42.75" hidden="false" customHeight="true" outlineLevel="0" collapsed="false">
      <c r="A89" s="38" t="s">
        <v>145</v>
      </c>
      <c r="B89" s="38"/>
      <c r="C89" s="14" t="s">
        <v>370</v>
      </c>
      <c r="D89" s="14"/>
      <c r="E89" s="35" t="n">
        <v>300</v>
      </c>
      <c r="F89" s="35"/>
      <c r="G89" s="35"/>
    </row>
    <row r="90" customFormat="false" ht="43.1" hidden="false" customHeight="true" outlineLevel="0" collapsed="false">
      <c r="A90" s="38"/>
      <c r="B90" s="38"/>
      <c r="C90" s="13" t="s">
        <v>371</v>
      </c>
      <c r="D90" s="13"/>
      <c r="E90" s="35" t="n">
        <v>650</v>
      </c>
      <c r="F90" s="35"/>
      <c r="G90" s="35"/>
    </row>
    <row r="91" customFormat="false" ht="21" hidden="false" customHeight="true" outlineLevel="0" collapsed="false">
      <c r="A91" s="38"/>
      <c r="B91" s="38"/>
      <c r="C91" s="13" t="s">
        <v>264</v>
      </c>
      <c r="D91" s="13"/>
      <c r="E91" s="35" t="n">
        <v>500</v>
      </c>
      <c r="F91" s="35"/>
      <c r="G91" s="35"/>
    </row>
    <row r="92" customFormat="false" ht="156.7" hidden="false" customHeight="true" outlineLevel="0" collapsed="false">
      <c r="A92" s="38"/>
      <c r="B92" s="38"/>
      <c r="C92" s="13" t="s">
        <v>372</v>
      </c>
      <c r="D92" s="13"/>
      <c r="E92" s="35" t="n">
        <v>395</v>
      </c>
      <c r="F92" s="35"/>
      <c r="G92" s="35"/>
      <c r="H92" s="47"/>
    </row>
    <row r="93" customFormat="false" ht="21" hidden="false" customHeight="true" outlineLevel="0" collapsed="false">
      <c r="A93" s="38" t="s">
        <v>166</v>
      </c>
      <c r="B93" s="38"/>
      <c r="C93" s="14"/>
      <c r="D93" s="14"/>
      <c r="E93" s="35" t="n">
        <f aca="false">C84</f>
        <v>397</v>
      </c>
      <c r="F93" s="35"/>
      <c r="G93" s="35"/>
    </row>
    <row r="94" customFormat="false" ht="21" hidden="false" customHeight="true" outlineLevel="0" collapsed="false">
      <c r="A94" s="38"/>
      <c r="B94" s="38"/>
      <c r="C94" s="43" t="s">
        <v>167</v>
      </c>
      <c r="D94" s="43"/>
      <c r="E94" s="6" t="n">
        <f aca="false">('October 2024 - December 2024'!E141+E13)-SUM(E89:E93)</f>
        <v>533.140000000001</v>
      </c>
      <c r="F94" s="6"/>
      <c r="G94" s="6"/>
    </row>
    <row r="95" customFormat="false" ht="13.5" hidden="false" customHeight="true" outlineLevel="0" collapsed="false"/>
    <row r="96" customFormat="false" ht="21" hidden="false" customHeight="true" outlineLevel="0" collapsed="false">
      <c r="A96" s="41" t="s">
        <v>373</v>
      </c>
      <c r="B96" s="41"/>
      <c r="C96" s="41"/>
      <c r="D96" s="41"/>
      <c r="E96" s="41"/>
      <c r="F96" s="41"/>
      <c r="G96" s="41"/>
    </row>
    <row r="97" customFormat="false" ht="21" hidden="false" customHeight="true" outlineLevel="0" collapsed="false">
      <c r="A97" s="41" t="s">
        <v>165</v>
      </c>
      <c r="B97" s="41"/>
      <c r="C97" s="41" t="s">
        <v>32</v>
      </c>
      <c r="D97" s="41"/>
      <c r="E97" s="41" t="s">
        <v>33</v>
      </c>
      <c r="F97" s="41"/>
      <c r="G97" s="41"/>
      <c r="H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</row>
    <row r="98" customFormat="false" ht="42.75" hidden="false" customHeight="true" outlineLevel="0" collapsed="false">
      <c r="A98" s="38" t="s">
        <v>374</v>
      </c>
      <c r="B98" s="38"/>
      <c r="C98" s="14"/>
      <c r="D98" s="14"/>
      <c r="E98" s="6" t="n">
        <f aca="false">E94</f>
        <v>533.140000000001</v>
      </c>
      <c r="F98" s="6"/>
      <c r="G98" s="6"/>
    </row>
    <row r="99" customFormat="false" ht="42.75" hidden="false" customHeight="true" outlineLevel="0" collapsed="false">
      <c r="A99" s="38" t="s">
        <v>145</v>
      </c>
      <c r="B99" s="38"/>
      <c r="C99" s="13" t="s">
        <v>375</v>
      </c>
      <c r="D99" s="13"/>
      <c r="E99" s="35" t="n">
        <v>0</v>
      </c>
      <c r="F99" s="35"/>
      <c r="G99" s="35"/>
    </row>
    <row r="100" customFormat="false" ht="21" hidden="false" customHeight="true" outlineLevel="0" collapsed="false">
      <c r="A100" s="38"/>
      <c r="B100" s="38"/>
      <c r="C100" s="66" t="s">
        <v>376</v>
      </c>
      <c r="D100" s="66"/>
      <c r="E100" s="35" t="n">
        <v>1200</v>
      </c>
      <c r="F100" s="35"/>
      <c r="G100" s="35"/>
    </row>
    <row r="101" customFormat="false" ht="180" hidden="false" customHeight="true" outlineLevel="0" collapsed="false">
      <c r="A101" s="38"/>
      <c r="B101" s="38"/>
      <c r="C101" s="13" t="s">
        <v>377</v>
      </c>
      <c r="D101" s="13"/>
      <c r="E101" s="35" t="n">
        <v>395</v>
      </c>
      <c r="F101" s="35"/>
      <c r="G101" s="35"/>
      <c r="H101" s="47"/>
    </row>
    <row r="102" customFormat="false" ht="21" hidden="false" customHeight="true" outlineLevel="0" collapsed="false">
      <c r="A102" s="38" t="s">
        <v>166</v>
      </c>
      <c r="B102" s="38"/>
      <c r="C102" s="67"/>
      <c r="D102" s="67"/>
      <c r="E102" s="35" t="n">
        <f aca="false">C84</f>
        <v>397</v>
      </c>
      <c r="F102" s="35"/>
      <c r="G102" s="35"/>
    </row>
    <row r="103" customFormat="false" ht="21" hidden="false" customHeight="true" outlineLevel="0" collapsed="false">
      <c r="A103" s="38"/>
      <c r="B103" s="38"/>
      <c r="C103" s="40" t="s">
        <v>177</v>
      </c>
      <c r="D103" s="40"/>
      <c r="E103" s="6" t="n">
        <f aca="false">(E21+E98)-SUM(E99:E102)</f>
        <v>1321.14</v>
      </c>
      <c r="F103" s="6"/>
      <c r="G103" s="6"/>
    </row>
    <row r="104" customFormat="false" ht="13.5" hidden="false" customHeight="true" outlineLevel="0" collapsed="false">
      <c r="A104" s="45"/>
      <c r="B104" s="45"/>
      <c r="C104" s="45"/>
      <c r="D104" s="45"/>
      <c r="E104" s="45"/>
    </row>
    <row r="105" customFormat="false" ht="17.25" hidden="false" customHeight="true" outlineLevel="0" collapsed="false">
      <c r="A105" s="45"/>
      <c r="B105" s="45"/>
      <c r="C105" s="45"/>
      <c r="D105" s="45"/>
      <c r="E105" s="45"/>
    </row>
    <row r="106" customFormat="false" ht="21" hidden="false" customHeight="true" outlineLevel="0" collapsed="false">
      <c r="A106" s="41" t="s">
        <v>378</v>
      </c>
      <c r="B106" s="41"/>
      <c r="C106" s="41"/>
      <c r="D106" s="41"/>
      <c r="E106" s="41"/>
      <c r="F106" s="41"/>
      <c r="G106" s="41"/>
    </row>
    <row r="107" customFormat="false" ht="21" hidden="false" customHeight="true" outlineLevel="0" collapsed="false">
      <c r="A107" s="41" t="s">
        <v>165</v>
      </c>
      <c r="B107" s="41"/>
      <c r="C107" s="41" t="s">
        <v>32</v>
      </c>
      <c r="D107" s="41"/>
      <c r="E107" s="41" t="s">
        <v>33</v>
      </c>
      <c r="F107" s="41"/>
      <c r="G107" s="41"/>
      <c r="H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</row>
    <row r="108" customFormat="false" ht="42.75" hidden="false" customHeight="true" outlineLevel="0" collapsed="false">
      <c r="A108" s="38" t="s">
        <v>379</v>
      </c>
      <c r="B108" s="38"/>
      <c r="C108" s="14"/>
      <c r="D108" s="14"/>
      <c r="E108" s="6" t="n">
        <f aca="false">E103</f>
        <v>1321.14</v>
      </c>
      <c r="F108" s="6"/>
      <c r="G108" s="6"/>
    </row>
    <row r="109" customFormat="false" ht="21" hidden="false" customHeight="true" outlineLevel="0" collapsed="false">
      <c r="A109" s="38" t="s">
        <v>145</v>
      </c>
      <c r="B109" s="38"/>
      <c r="C109" s="49" t="s">
        <v>380</v>
      </c>
      <c r="D109" s="49"/>
      <c r="E109" s="35" t="n">
        <v>1200</v>
      </c>
      <c r="F109" s="35"/>
      <c r="G109" s="35"/>
    </row>
    <row r="110" customFormat="false" ht="45.6" hidden="false" customHeight="true" outlineLevel="0" collapsed="false">
      <c r="A110" s="38"/>
      <c r="B110" s="38"/>
      <c r="C110" s="13" t="s">
        <v>371</v>
      </c>
      <c r="D110" s="13"/>
      <c r="E110" s="35" t="n">
        <v>650</v>
      </c>
      <c r="F110" s="35"/>
      <c r="G110" s="35"/>
    </row>
    <row r="111" customFormat="false" ht="180" hidden="false" customHeight="true" outlineLevel="0" collapsed="false">
      <c r="A111" s="38"/>
      <c r="B111" s="38"/>
      <c r="C111" s="13" t="s">
        <v>377</v>
      </c>
      <c r="D111" s="13"/>
      <c r="E111" s="35" t="n">
        <v>395</v>
      </c>
      <c r="F111" s="35"/>
      <c r="G111" s="35"/>
      <c r="H111" s="47"/>
    </row>
    <row r="112" customFormat="false" ht="21" hidden="false" customHeight="true" outlineLevel="0" collapsed="false">
      <c r="A112" s="38" t="s">
        <v>166</v>
      </c>
      <c r="B112" s="38"/>
      <c r="C112" s="14"/>
      <c r="D112" s="14"/>
      <c r="E112" s="35" t="n">
        <f aca="false">C84</f>
        <v>397</v>
      </c>
      <c r="F112" s="35"/>
      <c r="G112" s="35"/>
    </row>
    <row r="113" customFormat="false" ht="21" hidden="false" customHeight="true" outlineLevel="0" collapsed="false">
      <c r="A113" s="38"/>
      <c r="B113" s="38"/>
      <c r="C113" s="40" t="s">
        <v>177</v>
      </c>
      <c r="D113" s="40"/>
      <c r="E113" s="6" t="n">
        <f aca="false">(E27+E108)-SUM(E109:E112)</f>
        <v>1084.14</v>
      </c>
      <c r="F113" s="6"/>
      <c r="G113" s="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  <row r="1024" customFormat="false" ht="13.5" hidden="false" customHeight="true" outlineLevel="0" collapsed="false">
      <c r="A1024" s="16"/>
      <c r="B1024" s="16"/>
    </row>
    <row r="1025" customFormat="false" ht="13.5" hidden="false" customHeight="true" outlineLevel="0" collapsed="false">
      <c r="A1025" s="16"/>
      <c r="B1025" s="16"/>
    </row>
    <row r="1026" customFormat="false" ht="13.5" hidden="false" customHeight="true" outlineLevel="0" collapsed="false">
      <c r="A1026" s="16"/>
      <c r="B1026" s="16"/>
    </row>
    <row r="1048576" customFormat="false" ht="12.8" hidden="false" customHeight="false" outlineLevel="0" collapsed="false"/>
  </sheetData>
  <mergeCells count="93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G87"/>
    <mergeCell ref="A88:B88"/>
    <mergeCell ref="C88:D88"/>
    <mergeCell ref="E88:G88"/>
    <mergeCell ref="A89:B92"/>
    <mergeCell ref="C89:D89"/>
    <mergeCell ref="E89:G89"/>
    <mergeCell ref="C90:D90"/>
    <mergeCell ref="E90:G90"/>
    <mergeCell ref="C91:D91"/>
    <mergeCell ref="E91:G91"/>
    <mergeCell ref="C92:D92"/>
    <mergeCell ref="E92:G92"/>
    <mergeCell ref="A93:B93"/>
    <mergeCell ref="C93:D93"/>
    <mergeCell ref="E93:G93"/>
    <mergeCell ref="A94:B94"/>
    <mergeCell ref="C94:D94"/>
    <mergeCell ref="E94:G94"/>
    <mergeCell ref="A96:G96"/>
    <mergeCell ref="A97:B97"/>
    <mergeCell ref="C97:D97"/>
    <mergeCell ref="E97:G97"/>
    <mergeCell ref="A98:B98"/>
    <mergeCell ref="C98:D98"/>
    <mergeCell ref="E98:G98"/>
    <mergeCell ref="A99:B101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6:G106"/>
    <mergeCell ref="A107:B107"/>
    <mergeCell ref="C107:D107"/>
    <mergeCell ref="E107:G107"/>
    <mergeCell ref="A108:B108"/>
    <mergeCell ref="C108:D108"/>
    <mergeCell ref="E108:G108"/>
    <mergeCell ref="A109:B111"/>
    <mergeCell ref="C109:D109"/>
    <mergeCell ref="E109:G109"/>
    <mergeCell ref="C110:D110"/>
    <mergeCell ref="E110:G110"/>
    <mergeCell ref="C111:D111"/>
    <mergeCell ref="E111:G111"/>
    <mergeCell ref="A112:B112"/>
    <mergeCell ref="C112:D112"/>
    <mergeCell ref="E112:G112"/>
    <mergeCell ref="A113:B113"/>
    <mergeCell ref="C113:D113"/>
    <mergeCell ref="E113:G113"/>
  </mergeCells>
  <conditionalFormatting sqref="C35:C38 C41:C46 C48:C50 C52:C55 C57:C58 C60:C64 C66:C69 C84">
    <cfRule type="cellIs" priority="2" operator="equal" aboveAverage="0" equalAverage="0" bottom="0" percent="0" rank="0" text="" dxfId="9">
      <formula>0</formula>
    </cfRule>
  </conditionalFormatting>
  <conditionalFormatting sqref="C71:C76">
    <cfRule type="cellIs" priority="3" operator="equal" aboveAverage="0" equalAverage="0" bottom="0" percent="0" rank="0" text="" dxfId="10">
      <formula>0</formula>
    </cfRule>
  </conditionalFormatting>
  <conditionalFormatting sqref="C74">
    <cfRule type="cellIs" priority="4" operator="equal" aboveAverage="0" equalAverage="0" bottom="0" percent="0" rank="0" text="" dxfId="11">
      <formula>0</formula>
    </cfRule>
  </conditionalFormatting>
  <conditionalFormatting sqref="D36">
    <cfRule type="cellIs" priority="5" operator="equal" aboveAverage="0" equalAverage="0" bottom="0" percent="0" rank="0" text="" dxfId="12">
      <formula>0</formula>
    </cfRule>
  </conditionalFormatting>
  <conditionalFormatting sqref="E89:E93">
    <cfRule type="cellIs" priority="6" operator="equal" aboveAverage="0" equalAverage="0" bottom="0" percent="0" rank="0" text="" dxfId="13">
      <formula>0</formula>
    </cfRule>
  </conditionalFormatting>
  <conditionalFormatting sqref="E92">
    <cfRule type="cellIs" priority="7" operator="equal" aboveAverage="0" equalAverage="0" bottom="0" percent="0" rank="0" text="" dxfId="14">
      <formula>0</formula>
    </cfRule>
  </conditionalFormatting>
  <conditionalFormatting sqref="E99:E102">
    <cfRule type="cellIs" priority="8" operator="equal" aboveAverage="0" equalAverage="0" bottom="0" percent="0" rank="0" text="" dxfId="15">
      <formula>0</formula>
    </cfRule>
  </conditionalFormatting>
  <conditionalFormatting sqref="E101">
    <cfRule type="cellIs" priority="9" operator="equal" aboveAverage="0" equalAverage="0" bottom="0" percent="0" rank="0" text="" dxfId="16">
      <formula>0</formula>
    </cfRule>
  </conditionalFormatting>
  <conditionalFormatting sqref="E109:E112">
    <cfRule type="cellIs" priority="10" operator="equal" aboveAverage="0" equalAverage="0" bottom="0" percent="0" rank="0" text="" dxfId="17">
      <formula>0</formula>
    </cfRule>
  </conditionalFormatting>
  <conditionalFormatting sqref="E111">
    <cfRule type="cellIs" priority="11" operator="equal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24"/>
  <sheetViews>
    <sheetView showFormulas="false" showGridLines="true" showRowColHeaders="true" showZeros="true" rightToLeft="false" tabSelected="false" showOutlineSymbols="true" defaultGridColor="true" view="normal" topLeftCell="A73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7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381</v>
      </c>
      <c r="B1" s="1"/>
      <c r="C1" s="1"/>
      <c r="D1" s="1"/>
      <c r="E1" s="1"/>
      <c r="F1" s="16"/>
      <c r="G1" s="16"/>
      <c r="H1" s="30"/>
      <c r="I1" s="16"/>
    </row>
    <row r="2" customFormat="false" ht="21" hidden="false" customHeight="true" outlineLevel="0" collapsed="false">
      <c r="A2" s="15"/>
      <c r="B2" s="15"/>
      <c r="C2" s="15"/>
      <c r="D2" s="15"/>
      <c r="E2" s="15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2323.14</v>
      </c>
      <c r="D3" s="48"/>
      <c r="E3" s="48"/>
      <c r="F3" s="71"/>
      <c r="G3" s="71"/>
      <c r="H3" s="74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2323.14</v>
      </c>
      <c r="D4" s="48"/>
      <c r="E4" s="48"/>
      <c r="F4" s="71"/>
      <c r="G4" s="71"/>
      <c r="H4" s="74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" hidden="false" customHeight="true" outlineLevel="0" collapsed="false">
      <c r="A5" s="40" t="s">
        <v>26</v>
      </c>
      <c r="B5" s="40"/>
      <c r="C5" s="6" t="n">
        <f aca="false">C82</f>
        <v>-1683</v>
      </c>
      <c r="D5" s="48"/>
      <c r="E5" s="48"/>
      <c r="F5" s="71"/>
      <c r="G5" s="71"/>
      <c r="H5" s="74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5"/>
      <c r="B6" s="75"/>
      <c r="C6" s="75"/>
      <c r="D6" s="75"/>
      <c r="E6" s="75"/>
      <c r="F6" s="71"/>
      <c r="G6" s="71"/>
      <c r="H6" s="74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" hidden="false" customHeight="true" outlineLevel="0" collapsed="false">
      <c r="A8" s="10" t="s">
        <v>382</v>
      </c>
      <c r="B8" s="10"/>
      <c r="C8" s="10"/>
      <c r="D8" s="10"/>
      <c r="E8" s="10"/>
      <c r="G8" s="71"/>
      <c r="H8" s="74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</row>
    <row r="10" customFormat="false" ht="21" hidden="false" customHeight="true" outlineLevel="0" collapsed="false">
      <c r="A10" s="12" t="s">
        <v>383</v>
      </c>
      <c r="B10" s="13" t="s">
        <v>36</v>
      </c>
      <c r="C10" s="14" t="s">
        <v>37</v>
      </c>
      <c r="D10" s="14"/>
      <c r="E10" s="6" t="n">
        <v>2405</v>
      </c>
    </row>
    <row r="11" customFormat="false" ht="21" hidden="false" customHeight="true" outlineLevel="0" collapsed="false">
      <c r="A11" s="12"/>
      <c r="B11" s="13" t="s">
        <v>358</v>
      </c>
      <c r="C11" s="14" t="s">
        <v>359</v>
      </c>
      <c r="D11" s="14"/>
      <c r="E11" s="6" t="n">
        <v>325</v>
      </c>
      <c r="H11" s="0"/>
      <c r="J11" s="47"/>
    </row>
    <row r="12" customFormat="false" ht="21" hidden="false" customHeight="true" outlineLevel="0" collapsed="false">
      <c r="A12" s="12" t="s">
        <v>384</v>
      </c>
      <c r="B12" s="13" t="s">
        <v>67</v>
      </c>
      <c r="C12" s="14" t="s">
        <v>215</v>
      </c>
      <c r="D12" s="14"/>
      <c r="E12" s="6" t="n">
        <v>0</v>
      </c>
    </row>
    <row r="13" customFormat="false" ht="21" hidden="false" customHeight="true" outlineLevel="0" collapsed="false">
      <c r="A13" s="15"/>
      <c r="B13" s="15"/>
      <c r="C13" s="40" t="s">
        <v>39</v>
      </c>
      <c r="D13" s="40"/>
      <c r="E13" s="6" t="n">
        <f aca="false">SUM(E10:E12)</f>
        <v>2730</v>
      </c>
    </row>
    <row r="14" customFormat="false" ht="13.5" hidden="false" customHeight="true" outlineLevel="0" collapsed="false">
      <c r="A14" s="16"/>
      <c r="B14" s="16"/>
    </row>
    <row r="15" customFormat="false" ht="21" hidden="false" customHeight="true" outlineLevel="0" collapsed="false">
      <c r="A15" s="10" t="s">
        <v>385</v>
      </c>
      <c r="B15" s="10"/>
      <c r="C15" s="10"/>
      <c r="D15" s="10"/>
      <c r="E15" s="10"/>
      <c r="G15" s="71"/>
      <c r="H15" s="74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customFormat="false" ht="21" hidden="false" customHeight="true" outlineLevel="0" collapsed="false">
      <c r="A16" s="10" t="s">
        <v>4</v>
      </c>
      <c r="B16" s="10" t="s">
        <v>31</v>
      </c>
      <c r="C16" s="11" t="s">
        <v>32</v>
      </c>
      <c r="D16" s="11"/>
      <c r="E16" s="11" t="s">
        <v>33</v>
      </c>
    </row>
    <row r="17" customFormat="false" ht="21" hidden="false" customHeight="true" outlineLevel="0" collapsed="false">
      <c r="A17" s="12" t="s">
        <v>386</v>
      </c>
      <c r="B17" s="13" t="s">
        <v>36</v>
      </c>
      <c r="C17" s="14" t="s">
        <v>37</v>
      </c>
      <c r="D17" s="14"/>
      <c r="E17" s="6" t="n">
        <v>2405</v>
      </c>
    </row>
    <row r="18" customFormat="false" ht="21" hidden="false" customHeight="true" outlineLevel="0" collapsed="false">
      <c r="A18" s="12" t="s">
        <v>387</v>
      </c>
      <c r="B18" s="13" t="s">
        <v>67</v>
      </c>
      <c r="C18" s="14" t="s">
        <v>215</v>
      </c>
      <c r="D18" s="14"/>
      <c r="E18" s="6" t="n">
        <v>0</v>
      </c>
    </row>
    <row r="19" customFormat="false" ht="21" hidden="false" customHeight="true" outlineLevel="0" collapsed="false">
      <c r="A19" s="15"/>
      <c r="B19" s="15"/>
      <c r="C19" s="40" t="s">
        <v>39</v>
      </c>
      <c r="D19" s="40"/>
      <c r="E19" s="6" t="n">
        <f aca="false">SUM(E17:E18)</f>
        <v>2405</v>
      </c>
    </row>
    <row r="20" customFormat="false" ht="13.5" hidden="false" customHeight="true" outlineLevel="0" collapsed="false">
      <c r="A20" s="16"/>
      <c r="B20" s="16"/>
      <c r="C20" s="16"/>
      <c r="D20" s="51"/>
      <c r="E20" s="52"/>
    </row>
    <row r="21" customFormat="false" ht="21" hidden="false" customHeight="true" outlineLevel="0" collapsed="false">
      <c r="A21" s="10" t="s">
        <v>388</v>
      </c>
      <c r="B21" s="10"/>
      <c r="C21" s="10"/>
      <c r="D21" s="10"/>
      <c r="E21" s="10"/>
      <c r="G21" s="71"/>
      <c r="H21" s="74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customFormat="false" ht="21" hidden="false" customHeight="true" outlineLevel="0" collapsed="false">
      <c r="A22" s="10" t="s">
        <v>4</v>
      </c>
      <c r="B22" s="10" t="s">
        <v>31</v>
      </c>
      <c r="C22" s="11" t="s">
        <v>32</v>
      </c>
      <c r="D22" s="11"/>
      <c r="E22" s="11" t="s">
        <v>33</v>
      </c>
    </row>
    <row r="23" customFormat="false" ht="21" hidden="false" customHeight="true" outlineLevel="0" collapsed="false">
      <c r="A23" s="12" t="s">
        <v>389</v>
      </c>
      <c r="B23" s="13" t="s">
        <v>36</v>
      </c>
      <c r="C23" s="14" t="s">
        <v>37</v>
      </c>
      <c r="D23" s="14"/>
      <c r="E23" s="6" t="n">
        <v>2405</v>
      </c>
    </row>
    <row r="24" customFormat="false" ht="21" hidden="false" customHeight="true" outlineLevel="0" collapsed="false">
      <c r="A24" s="12" t="s">
        <v>390</v>
      </c>
      <c r="B24" s="13" t="s">
        <v>67</v>
      </c>
      <c r="C24" s="14" t="s">
        <v>215</v>
      </c>
      <c r="D24" s="14"/>
      <c r="E24" s="6" t="n">
        <v>0</v>
      </c>
    </row>
    <row r="25" customFormat="false" ht="21" hidden="false" customHeight="true" outlineLevel="0" collapsed="false">
      <c r="A25" s="12"/>
      <c r="B25" s="13" t="s">
        <v>358</v>
      </c>
      <c r="C25" s="14" t="s">
        <v>359</v>
      </c>
      <c r="D25" s="14"/>
      <c r="E25" s="6" t="n">
        <v>325</v>
      </c>
      <c r="H25" s="0"/>
      <c r="J25" s="47"/>
    </row>
    <row r="26" customFormat="false" ht="21" hidden="false" customHeight="true" outlineLevel="0" collapsed="false">
      <c r="A26" s="15"/>
      <c r="B26" s="15"/>
      <c r="C26" s="40" t="s">
        <v>39</v>
      </c>
      <c r="D26" s="40"/>
      <c r="E26" s="6" t="n">
        <f aca="false">SUM(E23:E25)</f>
        <v>2730</v>
      </c>
    </row>
    <row r="27" customFormat="false" ht="13.5" hidden="false" customHeight="true" outlineLevel="0" collapsed="false">
      <c r="A27" s="16"/>
      <c r="B27" s="16"/>
      <c r="C27" s="16"/>
      <c r="D27" s="51"/>
      <c r="E27" s="52"/>
    </row>
    <row r="28" customFormat="false" ht="12.75" hidden="false" customHeight="true" outlineLevel="0" collapsed="false">
      <c r="A28" s="16"/>
      <c r="B28" s="16"/>
      <c r="C28" s="16"/>
      <c r="D28" s="51"/>
      <c r="E28" s="52"/>
    </row>
    <row r="29" customFormat="false" ht="13.5" hidden="false" customHeight="true" outlineLevel="0" collapsed="false">
      <c r="A29" s="16"/>
      <c r="B29" s="16"/>
      <c r="C29" s="16"/>
      <c r="D29" s="51"/>
      <c r="E29" s="52"/>
    </row>
    <row r="30" customFormat="false" ht="13.5" hidden="false" customHeight="true" outlineLevel="0" collapsed="false">
      <c r="A30" s="16"/>
      <c r="B30" s="16"/>
    </row>
    <row r="31" customFormat="false" ht="21" hidden="false" customHeight="true" outlineLevel="0" collapsed="false">
      <c r="A31" s="33" t="s">
        <v>391</v>
      </c>
      <c r="B31" s="33"/>
      <c r="C31" s="33"/>
    </row>
    <row r="32" customFormat="false" ht="21" hidden="false" customHeight="true" outlineLevel="0" collapsed="false">
      <c r="A32" s="33" t="s">
        <v>31</v>
      </c>
      <c r="B32" s="33" t="s">
        <v>32</v>
      </c>
      <c r="C32" s="4" t="s">
        <v>33</v>
      </c>
      <c r="D32" s="30"/>
    </row>
    <row r="33" customFormat="false" ht="21" hidden="false" customHeight="true" outlineLevel="0" collapsed="false">
      <c r="A33" s="34" t="s">
        <v>84</v>
      </c>
      <c r="B33" s="34"/>
      <c r="C33" s="34"/>
    </row>
    <row r="34" customFormat="false" ht="21" hidden="false" customHeight="true" outlineLevel="0" collapsed="false">
      <c r="A34" s="12" t="s">
        <v>273</v>
      </c>
      <c r="B34" s="13"/>
      <c r="C34" s="35" t="n">
        <v>78</v>
      </c>
    </row>
    <row r="35" customFormat="false" ht="21" hidden="false" customHeight="true" outlineLevel="0" collapsed="false">
      <c r="A35" s="73" t="s">
        <v>364</v>
      </c>
      <c r="B35" s="14" t="s">
        <v>365</v>
      </c>
      <c r="C35" s="35" t="n">
        <v>50</v>
      </c>
      <c r="H35" s="0"/>
      <c r="J35" s="47"/>
    </row>
    <row r="36" customFormat="false" ht="21" hidden="false" customHeight="true" outlineLevel="0" collapsed="false">
      <c r="A36" s="12" t="s">
        <v>88</v>
      </c>
      <c r="B36" s="13" t="s">
        <v>89</v>
      </c>
      <c r="C36" s="35" t="n">
        <v>149</v>
      </c>
    </row>
    <row r="37" customFormat="false" ht="21" hidden="false" customHeight="true" outlineLevel="0" collapsed="false">
      <c r="A37" s="38"/>
      <c r="B37" s="8" t="s">
        <v>91</v>
      </c>
      <c r="C37" s="35" t="n">
        <f aca="false">SUM(C34:C36)</f>
        <v>277</v>
      </c>
    </row>
    <row r="38" customFormat="false" ht="21" hidden="false" customHeight="true" outlineLevel="0" collapsed="false">
      <c r="A38" s="34" t="s">
        <v>326</v>
      </c>
      <c r="B38" s="34"/>
      <c r="C38" s="34"/>
    </row>
    <row r="39" customFormat="false" ht="21" hidden="false" customHeight="true" outlineLevel="0" collapsed="false">
      <c r="A39" s="34"/>
      <c r="B39" s="34"/>
      <c r="C39" s="34"/>
    </row>
    <row r="40" customFormat="false" ht="21" hidden="false" customHeight="true" outlineLevel="0" collapsed="false">
      <c r="A40" s="12" t="s">
        <v>96</v>
      </c>
      <c r="B40" s="13"/>
      <c r="C40" s="35" t="n">
        <v>0</v>
      </c>
    </row>
    <row r="41" customFormat="false" ht="21" hidden="false" customHeight="true" outlineLevel="0" collapsed="false">
      <c r="A41" s="12" t="s">
        <v>98</v>
      </c>
      <c r="B41" s="13"/>
      <c r="C41" s="35" t="n">
        <v>0</v>
      </c>
    </row>
    <row r="42" customFormat="false" ht="21" hidden="false" customHeight="true" outlineLevel="0" collapsed="false">
      <c r="A42" s="12" t="s">
        <v>100</v>
      </c>
      <c r="B42" s="13"/>
      <c r="C42" s="35" t="n">
        <v>0</v>
      </c>
    </row>
    <row r="43" customFormat="false" ht="21" hidden="false" customHeight="true" outlineLevel="0" collapsed="false">
      <c r="A43" s="12" t="s">
        <v>102</v>
      </c>
      <c r="B43" s="13"/>
      <c r="C43" s="35" t="n">
        <v>0</v>
      </c>
    </row>
    <row r="44" customFormat="false" ht="21" hidden="false" customHeight="true" outlineLevel="0" collapsed="false">
      <c r="A44" s="12" t="s">
        <v>232</v>
      </c>
      <c r="B44" s="13"/>
      <c r="C44" s="35" t="n">
        <v>0</v>
      </c>
    </row>
    <row r="45" customFormat="false" ht="21" hidden="false" customHeight="true" outlineLevel="0" collapsed="false">
      <c r="A45" s="12"/>
      <c r="B45" s="8" t="s">
        <v>104</v>
      </c>
      <c r="C45" s="35" t="n">
        <f aca="false">SUM(C40:C44)</f>
        <v>0</v>
      </c>
    </row>
    <row r="46" customFormat="false" ht="21" hidden="false" customHeight="true" outlineLevel="0" collapsed="false">
      <c r="A46" s="34" t="s">
        <v>106</v>
      </c>
      <c r="B46" s="34"/>
      <c r="C46" s="34"/>
    </row>
    <row r="47" customFormat="false" ht="21" hidden="false" customHeight="true" outlineLevel="0" collapsed="false">
      <c r="A47" s="12" t="s">
        <v>108</v>
      </c>
      <c r="B47" s="13" t="s">
        <v>109</v>
      </c>
      <c r="C47" s="35" t="n">
        <v>0</v>
      </c>
    </row>
    <row r="48" customFormat="false" ht="21" hidden="false" customHeight="true" outlineLevel="0" collapsed="false">
      <c r="A48" s="12" t="s">
        <v>111</v>
      </c>
      <c r="B48" s="13" t="s">
        <v>112</v>
      </c>
      <c r="C48" s="35" t="n">
        <v>0</v>
      </c>
    </row>
    <row r="49" customFormat="false" ht="21" hidden="false" customHeight="true" outlineLevel="0" collapsed="false">
      <c r="A49" s="12"/>
      <c r="B49" s="8" t="s">
        <v>114</v>
      </c>
      <c r="C49" s="35" t="n">
        <f aca="false">SUM(C47:C48)</f>
        <v>0</v>
      </c>
    </row>
    <row r="50" customFormat="false" ht="21" hidden="false" customHeight="true" outlineLevel="0" collapsed="false">
      <c r="A50" s="34" t="s">
        <v>116</v>
      </c>
      <c r="B50" s="34"/>
      <c r="C50" s="34"/>
    </row>
    <row r="51" customFormat="false" ht="21" hidden="false" customHeight="true" outlineLevel="0" collapsed="false">
      <c r="A51" s="12" t="s">
        <v>118</v>
      </c>
      <c r="B51" s="13" t="s">
        <v>119</v>
      </c>
      <c r="C51" s="35" t="n">
        <v>0</v>
      </c>
    </row>
    <row r="52" customFormat="false" ht="21" hidden="false" customHeight="true" outlineLevel="0" collapsed="false">
      <c r="A52" s="38"/>
      <c r="B52" s="13" t="s">
        <v>121</v>
      </c>
      <c r="C52" s="35" t="n">
        <v>0</v>
      </c>
    </row>
    <row r="53" customFormat="false" ht="21" hidden="false" customHeight="true" outlineLevel="0" collapsed="false">
      <c r="A53" s="38"/>
      <c r="B53" s="13" t="s">
        <v>123</v>
      </c>
      <c r="C53" s="35" t="n">
        <v>0</v>
      </c>
    </row>
    <row r="54" customFormat="false" ht="21" hidden="false" customHeight="true" outlineLevel="0" collapsed="false">
      <c r="A54" s="38"/>
      <c r="B54" s="8" t="s">
        <v>125</v>
      </c>
      <c r="C54" s="35" t="n">
        <f aca="false">SUM(C51:C53)</f>
        <v>0</v>
      </c>
    </row>
    <row r="55" customFormat="false" ht="21" hidden="false" customHeight="true" outlineLevel="0" collapsed="false">
      <c r="A55" s="34" t="s">
        <v>126</v>
      </c>
      <c r="B55" s="34"/>
      <c r="C55" s="34"/>
    </row>
    <row r="56" customFormat="false" ht="21" hidden="false" customHeight="true" outlineLevel="0" collapsed="false">
      <c r="A56" s="12" t="s">
        <v>127</v>
      </c>
      <c r="B56" s="13" t="s">
        <v>128</v>
      </c>
      <c r="C56" s="35" t="n">
        <v>0</v>
      </c>
    </row>
    <row r="57" customFormat="false" ht="21" hidden="false" customHeight="true" outlineLevel="0" collapsed="false">
      <c r="A57" s="38"/>
      <c r="B57" s="8" t="s">
        <v>129</v>
      </c>
      <c r="C57" s="35" t="n">
        <f aca="false">SUM(C56)</f>
        <v>0</v>
      </c>
    </row>
    <row r="58" customFormat="false" ht="21" hidden="false" customHeight="true" outlineLevel="0" collapsed="false">
      <c r="A58" s="34" t="s">
        <v>130</v>
      </c>
      <c r="B58" s="34"/>
      <c r="C58" s="34"/>
    </row>
    <row r="59" customFormat="false" ht="42.75" hidden="false" customHeight="true" outlineLevel="0" collapsed="false">
      <c r="A59" s="12" t="s">
        <v>327</v>
      </c>
      <c r="B59" s="13" t="s">
        <v>132</v>
      </c>
      <c r="C59" s="35" t="n">
        <v>0</v>
      </c>
      <c r="E59" s="76"/>
    </row>
    <row r="60" customFormat="false" ht="21" hidden="false" customHeight="true" outlineLevel="0" collapsed="false">
      <c r="A60" s="12" t="s">
        <v>133</v>
      </c>
      <c r="B60" s="13" t="s">
        <v>134</v>
      </c>
      <c r="C60" s="35" t="n">
        <v>0</v>
      </c>
    </row>
    <row r="61" customFormat="false" ht="42.75" hidden="false" customHeight="true" outlineLevel="0" collapsed="false">
      <c r="A61" s="12" t="s">
        <v>135</v>
      </c>
      <c r="B61" s="13" t="s">
        <v>136</v>
      </c>
      <c r="C61" s="35" t="n">
        <v>0</v>
      </c>
    </row>
    <row r="62" customFormat="false" ht="21" hidden="false" customHeight="true" outlineLevel="0" collapsed="false">
      <c r="A62" s="12" t="s">
        <v>137</v>
      </c>
      <c r="B62" s="13" t="s">
        <v>137</v>
      </c>
      <c r="C62" s="35" t="n">
        <v>0</v>
      </c>
    </row>
    <row r="63" customFormat="false" ht="21" hidden="false" customHeight="true" outlineLevel="0" collapsed="false">
      <c r="A63" s="12"/>
      <c r="B63" s="8" t="s">
        <v>24</v>
      </c>
      <c r="C63" s="35" t="n">
        <f aca="false">SUM(C59:C62)</f>
        <v>0</v>
      </c>
    </row>
    <row r="64" customFormat="false" ht="21" hidden="false" customHeight="true" outlineLevel="0" collapsed="false">
      <c r="A64" s="34" t="s">
        <v>139</v>
      </c>
      <c r="B64" s="34"/>
      <c r="C64" s="34"/>
    </row>
    <row r="65" customFormat="false" ht="21" hidden="false" customHeight="true" outlineLevel="0" collapsed="false">
      <c r="A65" s="12" t="s">
        <v>140</v>
      </c>
      <c r="B65" s="14"/>
      <c r="C65" s="35" t="n">
        <v>0</v>
      </c>
    </row>
    <row r="66" customFormat="false" ht="21" hidden="false" customHeight="true" outlineLevel="0" collapsed="false">
      <c r="A66" s="38" t="s">
        <v>141</v>
      </c>
      <c r="B66" s="14" t="s">
        <v>142</v>
      </c>
      <c r="C66" s="35" t="n">
        <v>0</v>
      </c>
    </row>
    <row r="67" customFormat="false" ht="21" hidden="false" customHeight="true" outlineLevel="0" collapsed="false">
      <c r="A67" s="12" t="s">
        <v>67</v>
      </c>
      <c r="B67" s="13" t="s">
        <v>143</v>
      </c>
      <c r="C67" s="35" t="n">
        <v>0</v>
      </c>
    </row>
    <row r="68" customFormat="false" ht="21" hidden="false" customHeight="true" outlineLevel="0" collapsed="false">
      <c r="A68" s="12"/>
      <c r="B68" s="8" t="s">
        <v>144</v>
      </c>
      <c r="C68" s="35" t="n">
        <f aca="false">SUM(C65:C67)</f>
        <v>0</v>
      </c>
    </row>
    <row r="69" customFormat="false" ht="21" hidden="false" customHeight="true" outlineLevel="0" collapsed="false">
      <c r="A69" s="34" t="s">
        <v>145</v>
      </c>
      <c r="B69" s="34"/>
      <c r="C69" s="34"/>
    </row>
    <row r="70" customFormat="false" ht="21" hidden="false" customHeight="true" outlineLevel="0" collapsed="false">
      <c r="A70" s="12" t="s">
        <v>146</v>
      </c>
      <c r="B70" s="14" t="s">
        <v>147</v>
      </c>
      <c r="C70" s="35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5" t="n">
        <v>68</v>
      </c>
    </row>
    <row r="72" customFormat="false" ht="39.75" hidden="false" customHeight="true" outlineLevel="0" collapsed="false">
      <c r="A72" s="12" t="s">
        <v>150</v>
      </c>
      <c r="B72" s="13" t="s">
        <v>366</v>
      </c>
      <c r="C72" s="35" t="n">
        <v>52</v>
      </c>
    </row>
    <row r="73" customFormat="false" ht="21" hidden="false" customHeight="true" outlineLevel="0" collapsed="false">
      <c r="A73" s="12" t="s">
        <v>367</v>
      </c>
      <c r="B73" s="14" t="s">
        <v>368</v>
      </c>
      <c r="C73" s="35" t="n">
        <v>0</v>
      </c>
      <c r="J73" s="47"/>
    </row>
    <row r="74" customFormat="false" ht="21" hidden="false" customHeight="true" outlineLevel="0" collapsed="false">
      <c r="A74" s="38"/>
      <c r="B74" s="40" t="s">
        <v>154</v>
      </c>
      <c r="C74" s="35" t="n">
        <f aca="false">SUM(C70:C73)</f>
        <v>120</v>
      </c>
    </row>
    <row r="75" customFormat="false" ht="21" hidden="false" customHeight="true" outlineLevel="0" collapsed="false">
      <c r="A75" s="38"/>
      <c r="B75" s="40" t="s">
        <v>24</v>
      </c>
      <c r="C75" s="35" t="n">
        <f aca="false">C37+C45+C49+C54+C57+C63+C68+C74</f>
        <v>397</v>
      </c>
    </row>
    <row r="76" customFormat="false" ht="21" hidden="false" customHeight="true" outlineLevel="0" collapsed="false">
      <c r="A76" s="34" t="s">
        <v>156</v>
      </c>
      <c r="B76" s="34"/>
      <c r="C76" s="34"/>
    </row>
    <row r="77" customFormat="false" ht="21" hidden="false" customHeight="true" outlineLevel="0" collapsed="false">
      <c r="A77" s="38" t="s">
        <v>157</v>
      </c>
      <c r="B77" s="14"/>
      <c r="C77" s="6" t="n">
        <f aca="false">IF(('January 2025 - March 2025'!C78)+SUM(E88+E97+E107) &lt; 0,(('January 2025 - March 2025'!C78))+SUM(E88+E97+E107), (('January 2025 - March 2025'!C78))+SUM(E88+E97+E107))</f>
        <v>-1683</v>
      </c>
    </row>
    <row r="78" customFormat="false" ht="21" hidden="false" customHeight="true" outlineLevel="0" collapsed="false">
      <c r="A78" s="38" t="s">
        <v>158</v>
      </c>
      <c r="B78" s="14"/>
      <c r="C78" s="6" t="n">
        <v>0</v>
      </c>
    </row>
    <row r="79" customFormat="false" ht="21" hidden="false" customHeight="true" outlineLevel="0" collapsed="false">
      <c r="A79" s="38" t="s">
        <v>159</v>
      </c>
      <c r="B79" s="14"/>
      <c r="C79" s="6" t="n">
        <f aca="false">IF(('January 2025 - March 2025'!C80)+SUM(0) &lt; 0,(('January 2025 - March 2025'!C80))+SUM(0), (('January 2025 - March 2025'!C80))+SUM(0))</f>
        <v>0</v>
      </c>
    </row>
    <row r="80" customFormat="false" ht="42.75" hidden="false" customHeight="true" outlineLevel="0" collapsed="false">
      <c r="A80" s="12" t="s">
        <v>160</v>
      </c>
      <c r="B80" s="14"/>
      <c r="C80" s="6" t="n">
        <v>0</v>
      </c>
    </row>
    <row r="81" customFormat="false" ht="42.75" hidden="false" customHeight="true" outlineLevel="0" collapsed="false">
      <c r="A81" s="12" t="s">
        <v>161</v>
      </c>
      <c r="B81" s="14"/>
      <c r="C81" s="6" t="n">
        <v>0</v>
      </c>
    </row>
    <row r="82" customFormat="false" ht="21" hidden="false" customHeight="true" outlineLevel="0" collapsed="false">
      <c r="A82" s="38"/>
      <c r="B82" s="40" t="s">
        <v>162</v>
      </c>
      <c r="C82" s="6" t="n">
        <f aca="false">C77+C78+C79+C80+C81</f>
        <v>-1683</v>
      </c>
    </row>
    <row r="83" customFormat="false" ht="21" hidden="false" customHeight="true" outlineLevel="0" collapsed="false">
      <c r="A83" s="12"/>
      <c r="B83" s="8" t="s">
        <v>163</v>
      </c>
      <c r="C83" s="35" t="n">
        <f aca="false">C75</f>
        <v>397</v>
      </c>
      <c r="H83" s="68"/>
    </row>
    <row r="84" customFormat="false" ht="13.5" hidden="false" customHeight="true" outlineLevel="0" collapsed="false">
      <c r="A84" s="16"/>
      <c r="B84" s="16"/>
    </row>
    <row r="85" customFormat="false" ht="13.5" hidden="false" customHeight="true" outlineLevel="0" collapsed="false">
      <c r="A85" s="16"/>
      <c r="B85" s="16"/>
    </row>
    <row r="86" customFormat="false" ht="21" hidden="false" customHeight="true" outlineLevel="0" collapsed="false">
      <c r="A86" s="41" t="s">
        <v>392</v>
      </c>
      <c r="B86" s="41"/>
      <c r="C86" s="41"/>
      <c r="D86" s="41"/>
      <c r="E86" s="41"/>
    </row>
    <row r="87" customFormat="false" ht="21" hidden="false" customHeight="true" outlineLevel="0" collapsed="false">
      <c r="A87" s="41" t="s">
        <v>165</v>
      </c>
      <c r="B87" s="41"/>
      <c r="C87" s="41" t="s">
        <v>32</v>
      </c>
      <c r="D87" s="41"/>
      <c r="E87" s="41" t="s">
        <v>33</v>
      </c>
    </row>
    <row r="88" customFormat="false" ht="21" hidden="false" customHeight="true" outlineLevel="0" collapsed="false">
      <c r="A88" s="38" t="s">
        <v>145</v>
      </c>
      <c r="B88" s="38"/>
      <c r="C88" s="49" t="s">
        <v>380</v>
      </c>
      <c r="D88" s="49"/>
      <c r="E88" s="35" t="n">
        <v>1200</v>
      </c>
    </row>
    <row r="89" customFormat="false" ht="21" hidden="false" customHeight="true" outlineLevel="0" collapsed="false">
      <c r="A89" s="38"/>
      <c r="B89" s="38"/>
      <c r="C89" s="14" t="s">
        <v>393</v>
      </c>
      <c r="D89" s="14"/>
      <c r="E89" s="35" t="n">
        <v>0</v>
      </c>
    </row>
    <row r="90" customFormat="false" ht="180" hidden="false" customHeight="true" outlineLevel="0" collapsed="false">
      <c r="A90" s="38"/>
      <c r="B90" s="38"/>
      <c r="C90" s="66" t="s">
        <v>377</v>
      </c>
      <c r="D90" s="66"/>
      <c r="E90" s="35" t="n">
        <v>395</v>
      </c>
    </row>
    <row r="91" customFormat="false" ht="21" hidden="false" customHeight="true" outlineLevel="0" collapsed="false">
      <c r="A91" s="38" t="s">
        <v>166</v>
      </c>
      <c r="B91" s="38"/>
      <c r="C91" s="14"/>
      <c r="D91" s="14"/>
      <c r="E91" s="35" t="n">
        <f aca="false">C83</f>
        <v>397</v>
      </c>
    </row>
    <row r="92" customFormat="false" ht="21" hidden="false" customHeight="true" outlineLevel="0" collapsed="false">
      <c r="A92" s="38"/>
      <c r="B92" s="38"/>
      <c r="C92" s="43" t="s">
        <v>167</v>
      </c>
      <c r="D92" s="43"/>
      <c r="E92" s="6" t="n">
        <f aca="false">('January 2025 - March 2025'!E113+E13)-SUM(E88:E91)</f>
        <v>1822.14</v>
      </c>
    </row>
    <row r="93" customFormat="false" ht="13.5" hidden="false" customHeight="true" outlineLevel="0" collapsed="false"/>
    <row r="94" customFormat="false" ht="21" hidden="false" customHeight="true" outlineLevel="0" collapsed="false">
      <c r="A94" s="41" t="s">
        <v>394</v>
      </c>
      <c r="B94" s="41"/>
      <c r="C94" s="41"/>
      <c r="D94" s="41"/>
      <c r="E94" s="41"/>
    </row>
    <row r="95" customFormat="false" ht="21" hidden="false" customHeight="true" outlineLevel="0" collapsed="false">
      <c r="A95" s="41" t="s">
        <v>165</v>
      </c>
      <c r="B95" s="41"/>
      <c r="C95" s="41" t="s">
        <v>32</v>
      </c>
      <c r="D95" s="41"/>
      <c r="E95" s="41" t="s">
        <v>33</v>
      </c>
    </row>
    <row r="96" customFormat="false" ht="21" hidden="false" customHeight="true" outlineLevel="0" collapsed="false">
      <c r="A96" s="38" t="s">
        <v>395</v>
      </c>
      <c r="B96" s="38"/>
      <c r="C96" s="14"/>
      <c r="D96" s="14"/>
      <c r="E96" s="6" t="n">
        <f aca="false">E92</f>
        <v>1822.14</v>
      </c>
    </row>
    <row r="97" customFormat="false" ht="21" hidden="false" customHeight="true" outlineLevel="0" collapsed="false">
      <c r="A97" s="38" t="s">
        <v>145</v>
      </c>
      <c r="B97" s="38"/>
      <c r="C97" s="49" t="s">
        <v>380</v>
      </c>
      <c r="D97" s="49"/>
      <c r="E97" s="35" t="n">
        <v>1200</v>
      </c>
    </row>
    <row r="98" customFormat="false" ht="53.05" hidden="false" customHeight="true" outlineLevel="0" collapsed="false">
      <c r="A98" s="38"/>
      <c r="B98" s="38"/>
      <c r="C98" s="13" t="s">
        <v>371</v>
      </c>
      <c r="D98" s="13"/>
      <c r="E98" s="35" t="n">
        <v>650</v>
      </c>
    </row>
    <row r="99" customFormat="false" ht="180" hidden="false" customHeight="true" outlineLevel="0" collapsed="false">
      <c r="A99" s="38"/>
      <c r="B99" s="38"/>
      <c r="C99" s="66" t="s">
        <v>377</v>
      </c>
      <c r="D99" s="66"/>
      <c r="E99" s="35" t="n">
        <v>395</v>
      </c>
    </row>
    <row r="100" customFormat="false" ht="21" hidden="false" customHeight="true" outlineLevel="0" collapsed="false">
      <c r="A100" s="38" t="s">
        <v>166</v>
      </c>
      <c r="B100" s="38"/>
      <c r="C100" s="14"/>
      <c r="D100" s="14"/>
      <c r="E100" s="35" t="n">
        <f aca="false">C83</f>
        <v>397</v>
      </c>
    </row>
    <row r="101" customFormat="false" ht="21" hidden="false" customHeight="true" outlineLevel="0" collapsed="false">
      <c r="A101" s="38"/>
      <c r="B101" s="38"/>
      <c r="C101" s="40" t="s">
        <v>177</v>
      </c>
      <c r="D101" s="40"/>
      <c r="E101" s="6" t="n">
        <f aca="false">(E19+E96)-SUM(E97:E100)</f>
        <v>1585.14</v>
      </c>
    </row>
    <row r="102" customFormat="false" ht="13.5" hidden="false" customHeight="true" outlineLevel="0" collapsed="false">
      <c r="A102" s="45"/>
      <c r="B102" s="45"/>
      <c r="C102" s="45"/>
      <c r="D102" s="45"/>
      <c r="E102" s="45"/>
    </row>
    <row r="103" customFormat="false" ht="17.25" hidden="false" customHeight="true" outlineLevel="0" collapsed="false">
      <c r="A103" s="45"/>
      <c r="B103" s="45"/>
      <c r="C103" s="45"/>
      <c r="D103" s="45"/>
      <c r="E103" s="45"/>
    </row>
    <row r="104" customFormat="false" ht="21" hidden="false" customHeight="true" outlineLevel="0" collapsed="false">
      <c r="A104" s="41" t="s">
        <v>396</v>
      </c>
      <c r="B104" s="41"/>
      <c r="C104" s="41"/>
      <c r="D104" s="41"/>
      <c r="E104" s="41"/>
    </row>
    <row r="105" customFormat="false" ht="21" hidden="false" customHeight="true" outlineLevel="0" collapsed="false">
      <c r="A105" s="41" t="s">
        <v>165</v>
      </c>
      <c r="B105" s="41"/>
      <c r="C105" s="41" t="s">
        <v>32</v>
      </c>
      <c r="D105" s="41"/>
      <c r="E105" s="41" t="s">
        <v>33</v>
      </c>
    </row>
    <row r="106" customFormat="false" ht="21" hidden="false" customHeight="true" outlineLevel="0" collapsed="false">
      <c r="A106" s="38" t="s">
        <v>397</v>
      </c>
      <c r="B106" s="38"/>
      <c r="C106" s="14"/>
      <c r="D106" s="14"/>
      <c r="E106" s="6" t="n">
        <f aca="false">E101</f>
        <v>1585.14</v>
      </c>
    </row>
    <row r="107" customFormat="false" ht="21" hidden="false" customHeight="true" outlineLevel="0" collapsed="false">
      <c r="A107" s="38" t="s">
        <v>145</v>
      </c>
      <c r="B107" s="38"/>
      <c r="C107" s="49" t="s">
        <v>380</v>
      </c>
      <c r="D107" s="49"/>
      <c r="E107" s="35" t="n">
        <v>1200</v>
      </c>
    </row>
    <row r="108" customFormat="false" ht="90" hidden="false" customHeight="true" outlineLevel="0" collapsed="false">
      <c r="A108" s="38"/>
      <c r="B108" s="38"/>
      <c r="C108" s="13" t="s">
        <v>398</v>
      </c>
      <c r="D108" s="13"/>
      <c r="E108" s="35" t="n">
        <v>0</v>
      </c>
    </row>
    <row r="109" customFormat="false" ht="180" hidden="false" customHeight="true" outlineLevel="0" collapsed="false">
      <c r="A109" s="38"/>
      <c r="B109" s="38"/>
      <c r="C109" s="13" t="s">
        <v>377</v>
      </c>
      <c r="D109" s="13"/>
      <c r="E109" s="35" t="n">
        <v>395</v>
      </c>
    </row>
    <row r="110" customFormat="false" ht="21" hidden="false" customHeight="true" outlineLevel="0" collapsed="false">
      <c r="A110" s="38" t="s">
        <v>166</v>
      </c>
      <c r="B110" s="38"/>
      <c r="C110" s="14"/>
      <c r="D110" s="14"/>
      <c r="E110" s="35" t="n">
        <f aca="false">C83</f>
        <v>397</v>
      </c>
    </row>
    <row r="111" customFormat="false" ht="21" hidden="false" customHeight="true" outlineLevel="0" collapsed="false">
      <c r="A111" s="38"/>
      <c r="B111" s="38"/>
      <c r="C111" s="40" t="s">
        <v>177</v>
      </c>
      <c r="D111" s="40"/>
      <c r="E111" s="6" t="n">
        <f aca="false">(E26+E106)-SUM(E107:E110)</f>
        <v>2323.14</v>
      </c>
    </row>
    <row r="112" customFormat="false" ht="13.5" hidden="false" customHeight="true" outlineLevel="0" collapsed="false">
      <c r="A112" s="16"/>
      <c r="B112" s="16"/>
    </row>
    <row r="113" customFormat="false" ht="13.5" hidden="false" customHeight="true" outlineLevel="0" collapsed="false">
      <c r="A113" s="16"/>
      <c r="B113" s="1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  <row r="1024" customFormat="false" ht="13.5" hidden="false" customHeight="true" outlineLevel="0" collapsed="false">
      <c r="A1024" s="16"/>
      <c r="B1024" s="16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19">
      <formula>0</formula>
    </cfRule>
  </conditionalFormatting>
  <conditionalFormatting sqref="C39:C49">
    <cfRule type="cellIs" priority="3" operator="equal" aboveAverage="0" equalAverage="0" bottom="0" percent="0" rank="0" text="" dxfId="20">
      <formula>0</formula>
    </cfRule>
  </conditionalFormatting>
  <conditionalFormatting sqref="C51:C54 C56:C57 C59:C63 C65:C68 C83">
    <cfRule type="cellIs" priority="4" operator="equal" aboveAverage="0" equalAverage="0" bottom="0" percent="0" rank="0" text="" dxfId="21">
      <formula>0</formula>
    </cfRule>
  </conditionalFormatting>
  <conditionalFormatting sqref="C70:C75">
    <cfRule type="cellIs" priority="5" operator="equal" aboveAverage="0" equalAverage="0" bottom="0" percent="0" rank="0" text="" dxfId="22">
      <formula>0</formula>
    </cfRule>
  </conditionalFormatting>
  <conditionalFormatting sqref="C73">
    <cfRule type="cellIs" priority="6" operator="equal" aboveAverage="0" equalAverage="0" bottom="0" percent="0" rank="0" text="" dxfId="23">
      <formula>0</formula>
    </cfRule>
  </conditionalFormatting>
  <conditionalFormatting sqref="D34">
    <cfRule type="cellIs" priority="7" operator="equal" aboveAverage="0" equalAverage="0" bottom="0" percent="0" rank="0" text="" dxfId="24">
      <formula>0</formula>
    </cfRule>
  </conditionalFormatting>
  <conditionalFormatting sqref="E88:E91">
    <cfRule type="cellIs" priority="8" operator="equal" aboveAverage="0" equalAverage="0" bottom="0" percent="0" rank="0" text="" dxfId="25">
      <formula>0</formula>
    </cfRule>
  </conditionalFormatting>
  <conditionalFormatting sqref="E90">
    <cfRule type="cellIs" priority="9" operator="equal" aboveAverage="0" equalAverage="0" bottom="0" percent="0" rank="0" text="" dxfId="26">
      <formula>0</formula>
    </cfRule>
  </conditionalFormatting>
  <conditionalFormatting sqref="E97:E100">
    <cfRule type="cellIs" priority="10" operator="equal" aboveAverage="0" equalAverage="0" bottom="0" percent="0" rank="0" text="" dxfId="27">
      <formula>0</formula>
    </cfRule>
  </conditionalFormatting>
  <conditionalFormatting sqref="E99">
    <cfRule type="cellIs" priority="11" operator="equal" aboveAverage="0" equalAverage="0" bottom="0" percent="0" rank="0" text="" dxfId="28">
      <formula>0</formula>
    </cfRule>
  </conditionalFormatting>
  <conditionalFormatting sqref="E107:E110">
    <cfRule type="cellIs" priority="12" operator="equal" aboveAverage="0" equalAverage="0" bottom="0" percent="0" rank="0" text="" dxfId="29">
      <formula>0</formula>
    </cfRule>
  </conditionalFormatting>
  <conditionalFormatting sqref="E109">
    <cfRule type="cellIs" priority="13" operator="equal" aboveAverage="0" equalAverage="0" bottom="0" percent="0" rank="0" text="" dxfId="30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023"/>
  <sheetViews>
    <sheetView showFormulas="false" showGridLines="true" showRowColHeaders="true" showZeros="true" rightToLeft="false" tabSelected="false" showOutlineSymbols="true" defaultGridColor="true" view="normal" topLeftCell="A88" colorId="64" zoomScale="90" zoomScaleNormal="90" zoomScalePageLayoutView="100" workbookViewId="0">
      <selection pane="topLeft" activeCell="G98" activeCellId="0" sqref="G98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7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399</v>
      </c>
      <c r="B1" s="1"/>
      <c r="C1" s="1"/>
      <c r="D1" s="1"/>
      <c r="E1" s="1"/>
      <c r="F1" s="16"/>
      <c r="G1" s="16"/>
      <c r="H1" s="30"/>
      <c r="I1" s="16"/>
    </row>
    <row r="2" customFormat="false" ht="21" hidden="false" customHeight="true" outlineLevel="0" collapsed="false">
      <c r="A2" s="77"/>
      <c r="B2" s="77"/>
      <c r="C2" s="15"/>
      <c r="D2" s="77"/>
      <c r="E2" s="77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5689.14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5689.14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customFormat="false" ht="21" hidden="false" customHeight="true" outlineLevel="0" collapsed="false">
      <c r="A5" s="40" t="s">
        <v>26</v>
      </c>
      <c r="B5" s="40"/>
      <c r="C5" s="6" t="n">
        <f aca="false">C81</f>
        <v>0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customFormat="false" ht="13.5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customFormat="false" ht="13.5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customFormat="false" ht="21" hidden="false" customHeight="true" outlineLevel="0" collapsed="false">
      <c r="A8" s="10" t="s">
        <v>400</v>
      </c>
      <c r="B8" s="10"/>
      <c r="C8" s="10"/>
      <c r="D8" s="10"/>
      <c r="E8" s="1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customFormat="false" ht="21" hidden="false" customHeight="true" outlineLevel="0" collapsed="false">
      <c r="A10" s="12" t="s">
        <v>401</v>
      </c>
      <c r="B10" s="13" t="s">
        <v>36</v>
      </c>
      <c r="C10" s="14" t="s">
        <v>37</v>
      </c>
      <c r="D10" s="14"/>
      <c r="E10" s="6" t="n">
        <v>2405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customFormat="false" ht="21" hidden="false" customHeight="true" outlineLevel="0" collapsed="false">
      <c r="A11" s="12" t="s">
        <v>402</v>
      </c>
      <c r="B11" s="13" t="s">
        <v>67</v>
      </c>
      <c r="C11" s="14" t="s">
        <v>215</v>
      </c>
      <c r="D11" s="14"/>
      <c r="E11" s="6" t="n">
        <v>0</v>
      </c>
    </row>
    <row r="12" customFormat="false" ht="21" hidden="false" customHeight="true" outlineLevel="0" collapsed="false">
      <c r="A12" s="15"/>
      <c r="B12" s="15"/>
      <c r="C12" s="40" t="s">
        <v>39</v>
      </c>
      <c r="D12" s="40"/>
      <c r="E12" s="6" t="n">
        <f aca="false">SUM(E10:E11)</f>
        <v>2405</v>
      </c>
    </row>
    <row r="13" customFormat="false" ht="13.5" hidden="false" customHeight="true" outlineLevel="0" collapsed="false">
      <c r="A13" s="16"/>
      <c r="B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21" hidden="false" customHeight="true" outlineLevel="0" collapsed="false">
      <c r="A14" s="10" t="s">
        <v>403</v>
      </c>
      <c r="B14" s="10"/>
      <c r="C14" s="10"/>
      <c r="D14" s="10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21" hidden="false" customHeight="true" outlineLevel="0" collapsed="false">
      <c r="A15" s="10" t="s">
        <v>4</v>
      </c>
      <c r="B15" s="10" t="s">
        <v>31</v>
      </c>
      <c r="C15" s="11" t="s">
        <v>32</v>
      </c>
      <c r="D15" s="11"/>
      <c r="E15" s="11" t="s">
        <v>33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21" hidden="false" customHeight="true" outlineLevel="0" collapsed="false">
      <c r="A16" s="12" t="s">
        <v>404</v>
      </c>
      <c r="B16" s="13" t="s">
        <v>36</v>
      </c>
      <c r="C16" s="14" t="s">
        <v>37</v>
      </c>
      <c r="D16" s="14"/>
      <c r="E16" s="6" t="n">
        <v>2405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21" hidden="false" customHeight="true" outlineLevel="0" collapsed="false">
      <c r="A17" s="12" t="s">
        <v>405</v>
      </c>
      <c r="B17" s="13" t="s">
        <v>67</v>
      </c>
      <c r="C17" s="14" t="s">
        <v>215</v>
      </c>
      <c r="D17" s="14"/>
      <c r="E17" s="6" t="n">
        <v>0</v>
      </c>
    </row>
    <row r="18" customFormat="false" ht="21" hidden="false" customHeight="true" outlineLevel="0" collapsed="false">
      <c r="A18" s="12"/>
      <c r="B18" s="13" t="s">
        <v>358</v>
      </c>
      <c r="C18" s="14" t="s">
        <v>359</v>
      </c>
      <c r="D18" s="14"/>
      <c r="E18" s="6" t="n">
        <v>325</v>
      </c>
      <c r="H18" s="0"/>
      <c r="J18" s="47"/>
    </row>
    <row r="19" customFormat="false" ht="21" hidden="false" customHeight="true" outlineLevel="0" collapsed="false">
      <c r="A19" s="15"/>
      <c r="B19" s="15"/>
      <c r="C19" s="40" t="s">
        <v>39</v>
      </c>
      <c r="D19" s="40"/>
      <c r="E19" s="6" t="n">
        <f aca="false">SUM(E16:E18)</f>
        <v>2730</v>
      </c>
    </row>
    <row r="20" customFormat="false" ht="13.5" hidden="false" customHeight="true" outlineLevel="0" collapsed="false">
      <c r="A20" s="16"/>
      <c r="B20" s="16"/>
      <c r="C20" s="16"/>
      <c r="D20" s="51"/>
      <c r="E20" s="5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21" hidden="false" customHeight="true" outlineLevel="0" collapsed="false">
      <c r="A21" s="10" t="s">
        <v>406</v>
      </c>
      <c r="B21" s="10"/>
      <c r="C21" s="10"/>
      <c r="D21" s="10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21" hidden="false" customHeight="true" outlineLevel="0" collapsed="false">
      <c r="A22" s="10" t="s">
        <v>4</v>
      </c>
      <c r="B22" s="10" t="s">
        <v>31</v>
      </c>
      <c r="C22" s="11" t="s">
        <v>32</v>
      </c>
      <c r="D22" s="11"/>
      <c r="E22" s="11" t="s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21" hidden="false" customHeight="true" outlineLevel="0" collapsed="false">
      <c r="A23" s="12" t="s">
        <v>407</v>
      </c>
      <c r="B23" s="13" t="s">
        <v>36</v>
      </c>
      <c r="C23" s="14" t="s">
        <v>37</v>
      </c>
      <c r="D23" s="14"/>
      <c r="E23" s="6" t="n">
        <v>2405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21" hidden="false" customHeight="true" outlineLevel="0" collapsed="false">
      <c r="A24" s="12" t="s">
        <v>408</v>
      </c>
      <c r="B24" s="13" t="s">
        <v>67</v>
      </c>
      <c r="C24" s="14" t="s">
        <v>215</v>
      </c>
      <c r="D24" s="14"/>
      <c r="E24" s="6" t="n">
        <v>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21" hidden="false" customHeight="true" outlineLevel="0" collapsed="false">
      <c r="A25" s="15"/>
      <c r="B25" s="15"/>
      <c r="C25" s="40" t="s">
        <v>39</v>
      </c>
      <c r="D25" s="40"/>
      <c r="E25" s="6" t="n">
        <f aca="false">SUM(E23:E24)</f>
        <v>2405</v>
      </c>
    </row>
    <row r="26" customFormat="false" ht="13.5" hidden="false" customHeight="true" outlineLevel="0" collapsed="false">
      <c r="A26" s="16"/>
      <c r="B26" s="16"/>
      <c r="C26" s="16"/>
      <c r="D26" s="51"/>
      <c r="E26" s="52"/>
    </row>
    <row r="27" customFormat="false" ht="12.75" hidden="false" customHeight="true" outlineLevel="0" collapsed="false">
      <c r="A27" s="16"/>
      <c r="B27" s="16"/>
      <c r="C27" s="16"/>
      <c r="D27" s="51"/>
      <c r="E27" s="52"/>
    </row>
    <row r="28" customFormat="false" ht="13.5" hidden="false" customHeight="true" outlineLevel="0" collapsed="false">
      <c r="A28" s="16"/>
      <c r="B28" s="16"/>
      <c r="C28" s="16"/>
      <c r="D28" s="51"/>
      <c r="E28" s="52"/>
    </row>
    <row r="29" customFormat="false" ht="13.5" hidden="false" customHeight="true" outlineLevel="0" collapsed="false">
      <c r="A29" s="16"/>
      <c r="B29" s="16"/>
    </row>
    <row r="30" customFormat="false" ht="21" hidden="false" customHeight="true" outlineLevel="0" collapsed="false">
      <c r="A30" s="33" t="s">
        <v>409</v>
      </c>
      <c r="B30" s="33"/>
      <c r="C30" s="33"/>
    </row>
    <row r="31" customFormat="false" ht="21" hidden="false" customHeight="true" outlineLevel="0" collapsed="false">
      <c r="A31" s="33" t="s">
        <v>31</v>
      </c>
      <c r="B31" s="33" t="s">
        <v>32</v>
      </c>
      <c r="C31" s="4" t="s">
        <v>33</v>
      </c>
      <c r="D31" s="30"/>
    </row>
    <row r="32" customFormat="false" ht="21" hidden="false" customHeight="true" outlineLevel="0" collapsed="false">
      <c r="A32" s="34" t="s">
        <v>84</v>
      </c>
      <c r="B32" s="34"/>
      <c r="C32" s="34"/>
    </row>
    <row r="33" customFormat="false" ht="21" hidden="false" customHeight="true" outlineLevel="0" collapsed="false">
      <c r="A33" s="12" t="s">
        <v>273</v>
      </c>
      <c r="B33" s="13"/>
      <c r="C33" s="35" t="n">
        <v>78</v>
      </c>
      <c r="D33" s="72"/>
    </row>
    <row r="34" customFormat="false" ht="21" hidden="false" customHeight="true" outlineLevel="0" collapsed="false">
      <c r="A34" s="73" t="s">
        <v>364</v>
      </c>
      <c r="B34" s="14" t="s">
        <v>365</v>
      </c>
      <c r="C34" s="35" t="n">
        <v>50</v>
      </c>
      <c r="H34" s="0"/>
      <c r="J34" s="47"/>
    </row>
    <row r="35" customFormat="false" ht="21" hidden="false" customHeight="true" outlineLevel="0" collapsed="false">
      <c r="A35" s="12" t="s">
        <v>88</v>
      </c>
      <c r="B35" s="13" t="s">
        <v>89</v>
      </c>
      <c r="C35" s="35" t="n">
        <v>149</v>
      </c>
    </row>
    <row r="36" customFormat="false" ht="21" hidden="false" customHeight="true" outlineLevel="0" collapsed="false">
      <c r="A36" s="38"/>
      <c r="B36" s="8" t="s">
        <v>91</v>
      </c>
      <c r="C36" s="35" t="n">
        <f aca="false">SUM(C33:C35)</f>
        <v>277</v>
      </c>
    </row>
    <row r="37" customFormat="false" ht="21" hidden="false" customHeight="true" outlineLevel="0" collapsed="false">
      <c r="A37" s="34" t="s">
        <v>326</v>
      </c>
      <c r="B37" s="34"/>
      <c r="C37" s="34"/>
    </row>
    <row r="38" customFormat="false" ht="21" hidden="false" customHeight="true" outlineLevel="0" collapsed="false">
      <c r="A38" s="34"/>
      <c r="B38" s="34"/>
      <c r="C38" s="34"/>
    </row>
    <row r="39" customFormat="false" ht="21" hidden="false" customHeight="true" outlineLevel="0" collapsed="false">
      <c r="A39" s="12" t="s">
        <v>96</v>
      </c>
      <c r="B39" s="13"/>
      <c r="C39" s="35" t="n">
        <v>0</v>
      </c>
    </row>
    <row r="40" customFormat="false" ht="21" hidden="false" customHeight="true" outlineLevel="0" collapsed="false">
      <c r="A40" s="12" t="s">
        <v>98</v>
      </c>
      <c r="B40" s="13"/>
      <c r="C40" s="35" t="n">
        <v>0</v>
      </c>
    </row>
    <row r="41" customFormat="false" ht="21" hidden="false" customHeight="true" outlineLevel="0" collapsed="false">
      <c r="A41" s="12" t="s">
        <v>100</v>
      </c>
      <c r="B41" s="13"/>
      <c r="C41" s="35" t="n">
        <v>0</v>
      </c>
    </row>
    <row r="42" customFormat="false" ht="21" hidden="false" customHeight="true" outlineLevel="0" collapsed="false">
      <c r="A42" s="12" t="s">
        <v>102</v>
      </c>
      <c r="B42" s="13"/>
      <c r="C42" s="35" t="n">
        <v>0</v>
      </c>
    </row>
    <row r="43" customFormat="false" ht="42.75" hidden="false" customHeight="true" outlineLevel="0" collapsed="false">
      <c r="A43" s="12" t="s">
        <v>160</v>
      </c>
      <c r="B43" s="13"/>
      <c r="C43" s="35" t="n">
        <v>0</v>
      </c>
    </row>
    <row r="44" customFormat="false" ht="21" hidden="false" customHeight="true" outlineLevel="0" collapsed="false">
      <c r="A44" s="12"/>
      <c r="B44" s="8" t="s">
        <v>104</v>
      </c>
      <c r="C44" s="35" t="n">
        <f aca="false">SUM(C39:C43)</f>
        <v>0</v>
      </c>
    </row>
    <row r="45" customFormat="false" ht="21" hidden="false" customHeight="true" outlineLevel="0" collapsed="false">
      <c r="A45" s="34" t="s">
        <v>106</v>
      </c>
      <c r="B45" s="34"/>
      <c r="C45" s="34"/>
    </row>
    <row r="46" customFormat="false" ht="21" hidden="false" customHeight="true" outlineLevel="0" collapsed="false">
      <c r="A46" s="12" t="s">
        <v>108</v>
      </c>
      <c r="B46" s="13" t="s">
        <v>109</v>
      </c>
      <c r="C46" s="35" t="n">
        <v>0</v>
      </c>
    </row>
    <row r="47" customFormat="false" ht="21" hidden="false" customHeight="true" outlineLevel="0" collapsed="false">
      <c r="A47" s="12" t="s">
        <v>111</v>
      </c>
      <c r="B47" s="13" t="s">
        <v>112</v>
      </c>
      <c r="C47" s="35" t="n">
        <v>0</v>
      </c>
    </row>
    <row r="48" customFormat="false" ht="21" hidden="false" customHeight="true" outlineLevel="0" collapsed="false">
      <c r="A48" s="12"/>
      <c r="B48" s="8" t="s">
        <v>114</v>
      </c>
      <c r="C48" s="35" t="n">
        <f aca="false">SUM(C46:C47)</f>
        <v>0</v>
      </c>
    </row>
    <row r="49" customFormat="false" ht="21" hidden="false" customHeight="true" outlineLevel="0" collapsed="false">
      <c r="A49" s="34" t="s">
        <v>116</v>
      </c>
      <c r="B49" s="34"/>
      <c r="C49" s="34"/>
    </row>
    <row r="50" customFormat="false" ht="21" hidden="false" customHeight="true" outlineLevel="0" collapsed="false">
      <c r="A50" s="12" t="s">
        <v>118</v>
      </c>
      <c r="B50" s="13" t="s">
        <v>119</v>
      </c>
      <c r="C50" s="35" t="n">
        <v>0</v>
      </c>
    </row>
    <row r="51" customFormat="false" ht="21" hidden="false" customHeight="true" outlineLevel="0" collapsed="false">
      <c r="A51" s="38"/>
      <c r="B51" s="13" t="s">
        <v>121</v>
      </c>
      <c r="C51" s="35" t="n">
        <v>0</v>
      </c>
    </row>
    <row r="52" customFormat="false" ht="21" hidden="false" customHeight="true" outlineLevel="0" collapsed="false">
      <c r="A52" s="38"/>
      <c r="B52" s="13" t="s">
        <v>123</v>
      </c>
      <c r="C52" s="35" t="n">
        <v>0</v>
      </c>
    </row>
    <row r="53" customFormat="false" ht="21" hidden="false" customHeight="true" outlineLevel="0" collapsed="false">
      <c r="A53" s="38"/>
      <c r="B53" s="8" t="s">
        <v>125</v>
      </c>
      <c r="C53" s="35" t="n">
        <f aca="false">SUM(C50:C52)</f>
        <v>0</v>
      </c>
    </row>
    <row r="54" customFormat="false" ht="21" hidden="false" customHeight="true" outlineLevel="0" collapsed="false">
      <c r="A54" s="34" t="s">
        <v>126</v>
      </c>
      <c r="B54" s="34"/>
      <c r="C54" s="34"/>
    </row>
    <row r="55" customFormat="false" ht="21" hidden="false" customHeight="true" outlineLevel="0" collapsed="false">
      <c r="A55" s="12" t="s">
        <v>127</v>
      </c>
      <c r="B55" s="13" t="s">
        <v>128</v>
      </c>
      <c r="C55" s="35" t="n">
        <v>0</v>
      </c>
    </row>
    <row r="56" customFormat="false" ht="21" hidden="false" customHeight="true" outlineLevel="0" collapsed="false">
      <c r="A56" s="38"/>
      <c r="B56" s="8" t="s">
        <v>129</v>
      </c>
      <c r="C56" s="35" t="n">
        <f aca="false">SUM(C55)</f>
        <v>0</v>
      </c>
    </row>
    <row r="57" customFormat="false" ht="21" hidden="false" customHeight="true" outlineLevel="0" collapsed="false">
      <c r="A57" s="34" t="s">
        <v>130</v>
      </c>
      <c r="B57" s="34"/>
      <c r="C57" s="34"/>
    </row>
    <row r="58" customFormat="false" ht="42.75" hidden="false" customHeight="true" outlineLevel="0" collapsed="false">
      <c r="A58" s="12" t="s">
        <v>327</v>
      </c>
      <c r="B58" s="13" t="s">
        <v>132</v>
      </c>
      <c r="C58" s="35" t="n">
        <v>0</v>
      </c>
    </row>
    <row r="59" customFormat="false" ht="21" hidden="false" customHeight="true" outlineLevel="0" collapsed="false">
      <c r="A59" s="12" t="s">
        <v>133</v>
      </c>
      <c r="B59" s="13" t="s">
        <v>134</v>
      </c>
      <c r="C59" s="35" t="n">
        <v>0</v>
      </c>
    </row>
    <row r="60" customFormat="false" ht="42.75" hidden="false" customHeight="true" outlineLevel="0" collapsed="false">
      <c r="A60" s="12" t="s">
        <v>135</v>
      </c>
      <c r="B60" s="13" t="s">
        <v>136</v>
      </c>
      <c r="C60" s="35" t="n">
        <v>0</v>
      </c>
    </row>
    <row r="61" customFormat="false" ht="21" hidden="false" customHeight="true" outlineLevel="0" collapsed="false">
      <c r="A61" s="12" t="s">
        <v>137</v>
      </c>
      <c r="B61" s="13" t="s">
        <v>137</v>
      </c>
      <c r="C61" s="35" t="n">
        <v>0</v>
      </c>
    </row>
    <row r="62" customFormat="false" ht="21" hidden="false" customHeight="true" outlineLevel="0" collapsed="false">
      <c r="A62" s="12"/>
      <c r="B62" s="8" t="s">
        <v>24</v>
      </c>
      <c r="C62" s="35" t="n">
        <f aca="false">SUM(C58:C61)</f>
        <v>0</v>
      </c>
    </row>
    <row r="63" customFormat="false" ht="21" hidden="false" customHeight="true" outlineLevel="0" collapsed="false">
      <c r="A63" s="34" t="s">
        <v>139</v>
      </c>
      <c r="B63" s="34"/>
      <c r="C63" s="34"/>
    </row>
    <row r="64" customFormat="false" ht="21" hidden="false" customHeight="true" outlineLevel="0" collapsed="false">
      <c r="A64" s="12" t="s">
        <v>140</v>
      </c>
      <c r="B64" s="14"/>
      <c r="C64" s="35" t="n">
        <v>0</v>
      </c>
    </row>
    <row r="65" customFormat="false" ht="21" hidden="false" customHeight="true" outlineLevel="0" collapsed="false">
      <c r="A65" s="38" t="s">
        <v>141</v>
      </c>
      <c r="B65" s="14" t="s">
        <v>142</v>
      </c>
      <c r="C65" s="35" t="n">
        <v>0</v>
      </c>
    </row>
    <row r="66" customFormat="false" ht="21" hidden="false" customHeight="true" outlineLevel="0" collapsed="false">
      <c r="A66" s="12" t="s">
        <v>67</v>
      </c>
      <c r="B66" s="13" t="s">
        <v>143</v>
      </c>
      <c r="C66" s="35" t="n">
        <v>0</v>
      </c>
    </row>
    <row r="67" customFormat="false" ht="21" hidden="false" customHeight="true" outlineLevel="0" collapsed="false">
      <c r="A67" s="12"/>
      <c r="B67" s="8" t="s">
        <v>144</v>
      </c>
      <c r="C67" s="35" t="n">
        <f aca="false">SUM(C64:C66)</f>
        <v>0</v>
      </c>
    </row>
    <row r="68" customFormat="false" ht="21" hidden="false" customHeight="true" outlineLevel="0" collapsed="false">
      <c r="A68" s="34" t="s">
        <v>145</v>
      </c>
      <c r="B68" s="34"/>
      <c r="C68" s="34"/>
    </row>
    <row r="69" customFormat="false" ht="21" hidden="false" customHeight="true" outlineLevel="0" collapsed="false">
      <c r="A69" s="12" t="s">
        <v>146</v>
      </c>
      <c r="B69" s="14" t="s">
        <v>147</v>
      </c>
      <c r="C69" s="35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5" t="n">
        <v>68</v>
      </c>
    </row>
    <row r="71" customFormat="false" ht="39.75" hidden="false" customHeight="true" outlineLevel="0" collapsed="false">
      <c r="A71" s="12" t="s">
        <v>150</v>
      </c>
      <c r="B71" s="13" t="s">
        <v>366</v>
      </c>
      <c r="C71" s="35" t="n">
        <v>52</v>
      </c>
    </row>
    <row r="72" customFormat="false" ht="21" hidden="false" customHeight="true" outlineLevel="0" collapsed="false">
      <c r="A72" s="12" t="s">
        <v>367</v>
      </c>
      <c r="B72" s="14" t="s">
        <v>368</v>
      </c>
      <c r="C72" s="35" t="n">
        <v>0</v>
      </c>
      <c r="J72" s="47"/>
    </row>
    <row r="73" customFormat="false" ht="21" hidden="false" customHeight="true" outlineLevel="0" collapsed="false">
      <c r="A73" s="38"/>
      <c r="B73" s="40" t="s">
        <v>154</v>
      </c>
      <c r="C73" s="35" t="n">
        <f aca="false">SUM(C69:C72)</f>
        <v>120</v>
      </c>
    </row>
    <row r="74" customFormat="false" ht="21" hidden="false" customHeight="true" outlineLevel="0" collapsed="false">
      <c r="A74" s="38"/>
      <c r="B74" s="40" t="s">
        <v>24</v>
      </c>
      <c r="C74" s="35" t="n">
        <f aca="false">C36+C44+C48+C53+C56+C62+C67+C73</f>
        <v>397</v>
      </c>
    </row>
    <row r="75" customFormat="false" ht="21" hidden="false" customHeight="true" outlineLevel="0" collapsed="false">
      <c r="A75" s="34" t="s">
        <v>156</v>
      </c>
      <c r="B75" s="34"/>
      <c r="C75" s="34"/>
    </row>
    <row r="76" customFormat="false" ht="21" hidden="false" customHeight="true" outlineLevel="0" collapsed="false">
      <c r="A76" s="38" t="s">
        <v>157</v>
      </c>
      <c r="B76" s="14"/>
      <c r="C76" s="6" t="n">
        <f aca="false">IF(('April 2025 - June 2025'!C77)+SUM(E88+E97+E107) &lt; 0,(('April 2025 - June 2025'!C77))+SUM(E88+E97+E107), (('April 2025 - June 2025'!C77))+SUM(E88+E97+E107))</f>
        <v>0</v>
      </c>
    </row>
    <row r="77" customFormat="false" ht="21" hidden="false" customHeight="true" outlineLevel="0" collapsed="false">
      <c r="A77" s="38" t="s">
        <v>158</v>
      </c>
      <c r="B77" s="14"/>
      <c r="C77" s="6" t="n">
        <v>0</v>
      </c>
    </row>
    <row r="78" customFormat="false" ht="21" hidden="false" customHeight="true" outlineLevel="0" collapsed="false">
      <c r="A78" s="38" t="s">
        <v>159</v>
      </c>
      <c r="B78" s="14"/>
      <c r="C78" s="6" t="n">
        <f aca="false">IF(('April 2025 - June 2025'!C79)+SUM(0) &lt; 0,(('April 2025 - June 2025'!C79))+SUM(0), (('April 2025 - June 2025'!C79))+SUM(0))</f>
        <v>0</v>
      </c>
    </row>
    <row r="79" customFormat="false" ht="42.75" hidden="false" customHeight="true" outlineLevel="0" collapsed="false">
      <c r="A79" s="12" t="s">
        <v>160</v>
      </c>
      <c r="B79" s="14"/>
      <c r="C79" s="6" t="n">
        <v>0</v>
      </c>
    </row>
    <row r="80" customFormat="false" ht="42.75" hidden="false" customHeight="true" outlineLevel="0" collapsed="false">
      <c r="A80" s="12" t="s">
        <v>161</v>
      </c>
      <c r="B80" s="14"/>
      <c r="C80" s="6" t="n">
        <v>0</v>
      </c>
    </row>
    <row r="81" customFormat="false" ht="21" hidden="false" customHeight="true" outlineLevel="0" collapsed="false">
      <c r="A81" s="38"/>
      <c r="B81" s="40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2"/>
      <c r="B82" s="8" t="s">
        <v>163</v>
      </c>
      <c r="C82" s="35" t="n">
        <f aca="false">C74</f>
        <v>397</v>
      </c>
      <c r="H82" s="68"/>
    </row>
    <row r="83" customFormat="false" ht="13.5" hidden="false" customHeight="true" outlineLevel="0" collapsed="false">
      <c r="A83" s="16"/>
      <c r="B83" s="16"/>
    </row>
    <row r="84" customFormat="false" ht="13.5" hidden="false" customHeight="true" outlineLevel="0" collapsed="false">
      <c r="A84" s="16"/>
      <c r="B84" s="16"/>
    </row>
    <row r="85" customFormat="false" ht="21" hidden="false" customHeight="true" outlineLevel="0" collapsed="false">
      <c r="A85" s="78" t="s">
        <v>410</v>
      </c>
      <c r="B85" s="78"/>
      <c r="C85" s="78"/>
      <c r="D85" s="78"/>
      <c r="E85" s="78"/>
    </row>
    <row r="86" customFormat="false" ht="21" hidden="false" customHeight="true" outlineLevel="0" collapsed="false">
      <c r="A86" s="78" t="s">
        <v>165</v>
      </c>
      <c r="B86" s="78"/>
      <c r="C86" s="78" t="s">
        <v>32</v>
      </c>
      <c r="D86" s="78"/>
      <c r="E86" s="78" t="s">
        <v>33</v>
      </c>
    </row>
    <row r="87" customFormat="false" ht="42.75" hidden="false" customHeight="true" outlineLevel="0" collapsed="false">
      <c r="A87" s="38" t="s">
        <v>145</v>
      </c>
      <c r="B87" s="38"/>
      <c r="C87" s="13" t="s">
        <v>411</v>
      </c>
      <c r="D87" s="13"/>
      <c r="E87" s="35" t="n">
        <v>650</v>
      </c>
    </row>
    <row r="88" customFormat="false" ht="21" hidden="false" customHeight="true" outlineLevel="0" collapsed="false">
      <c r="A88" s="38"/>
      <c r="B88" s="38"/>
      <c r="C88" s="49" t="s">
        <v>412</v>
      </c>
      <c r="D88" s="49"/>
      <c r="E88" s="35" t="n">
        <v>1100</v>
      </c>
    </row>
    <row r="89" customFormat="false" ht="39.75" hidden="false" customHeight="true" outlineLevel="0" collapsed="false">
      <c r="A89" s="38"/>
      <c r="B89" s="38"/>
      <c r="C89" s="13" t="s">
        <v>413</v>
      </c>
      <c r="D89" s="13"/>
      <c r="E89" s="35" t="n">
        <v>0</v>
      </c>
    </row>
    <row r="90" customFormat="false" ht="21" hidden="false" customHeight="true" outlineLevel="0" collapsed="false">
      <c r="A90" s="38" t="s">
        <v>166</v>
      </c>
      <c r="B90" s="38"/>
      <c r="C90" s="14"/>
      <c r="D90" s="14"/>
      <c r="E90" s="35" t="n">
        <f aca="false">C82</f>
        <v>397</v>
      </c>
    </row>
    <row r="91" customFormat="false" ht="21" hidden="false" customHeight="true" outlineLevel="0" collapsed="false">
      <c r="A91" s="38"/>
      <c r="B91" s="38"/>
      <c r="C91" s="43" t="s">
        <v>167</v>
      </c>
      <c r="D91" s="43"/>
      <c r="E91" s="6" t="n">
        <f aca="false">('April 2025 - June 2025'!E111+E12)-SUM(E87:E90)</f>
        <v>2581.14</v>
      </c>
    </row>
    <row r="92" customFormat="false" ht="13.5" hidden="false" customHeight="true" outlineLevel="0" collapsed="false">
      <c r="A92" s="79"/>
      <c r="B92" s="79"/>
      <c r="C92" s="79"/>
      <c r="D92" s="79"/>
      <c r="E92" s="79"/>
    </row>
    <row r="93" customFormat="false" ht="21" hidden="false" customHeight="true" outlineLevel="0" collapsed="false">
      <c r="A93" s="78" t="s">
        <v>414</v>
      </c>
      <c r="B93" s="78"/>
      <c r="C93" s="78"/>
      <c r="D93" s="78"/>
      <c r="E93" s="78"/>
    </row>
    <row r="94" customFormat="false" ht="21" hidden="false" customHeight="true" outlineLevel="0" collapsed="false">
      <c r="A94" s="78" t="s">
        <v>165</v>
      </c>
      <c r="B94" s="78"/>
      <c r="C94" s="78" t="s">
        <v>32</v>
      </c>
      <c r="D94" s="78"/>
      <c r="E94" s="78" t="s">
        <v>33</v>
      </c>
    </row>
    <row r="95" customFormat="false" ht="21" hidden="false" customHeight="true" outlineLevel="0" collapsed="false">
      <c r="A95" s="38" t="s">
        <v>415</v>
      </c>
      <c r="B95" s="38"/>
      <c r="C95" s="14"/>
      <c r="D95" s="14"/>
      <c r="E95" s="6" t="n">
        <f aca="false">E91</f>
        <v>2581.14</v>
      </c>
    </row>
    <row r="96" customFormat="false" ht="42.75" hidden="false" customHeight="true" outlineLevel="0" collapsed="false">
      <c r="A96" s="38" t="s">
        <v>145</v>
      </c>
      <c r="B96" s="38"/>
      <c r="C96" s="13" t="s">
        <v>375</v>
      </c>
      <c r="D96" s="13"/>
      <c r="E96" s="35" t="n">
        <v>0</v>
      </c>
    </row>
    <row r="97" customFormat="false" ht="21" hidden="false" customHeight="true" outlineLevel="0" collapsed="false">
      <c r="A97" s="38"/>
      <c r="B97" s="38"/>
      <c r="C97" s="49" t="s">
        <v>416</v>
      </c>
      <c r="D97" s="49"/>
      <c r="E97" s="35" t="n">
        <v>583</v>
      </c>
    </row>
    <row r="98" customFormat="false" ht="39.75" hidden="false" customHeight="true" outlineLevel="0" collapsed="false">
      <c r="A98" s="38"/>
      <c r="B98" s="38"/>
      <c r="C98" s="13" t="s">
        <v>413</v>
      </c>
      <c r="D98" s="13"/>
      <c r="E98" s="35" t="n">
        <v>0</v>
      </c>
    </row>
    <row r="99" customFormat="false" ht="21" hidden="false" customHeight="true" outlineLevel="0" collapsed="false">
      <c r="A99" s="38" t="s">
        <v>166</v>
      </c>
      <c r="B99" s="38"/>
      <c r="C99" s="14"/>
      <c r="D99" s="14"/>
      <c r="E99" s="35" t="n">
        <f aca="false">C82</f>
        <v>397</v>
      </c>
    </row>
    <row r="100" customFormat="false" ht="21" hidden="false" customHeight="true" outlineLevel="0" collapsed="false">
      <c r="A100" s="38"/>
      <c r="B100" s="38"/>
      <c r="C100" s="40" t="s">
        <v>177</v>
      </c>
      <c r="D100" s="40"/>
      <c r="E100" s="6" t="n">
        <f aca="false">(E19+E95)-SUM(E96:E99)</f>
        <v>4331.14</v>
      </c>
    </row>
    <row r="101" customFormat="false" ht="13.5" hidden="false" customHeight="true" outlineLevel="0" collapsed="false">
      <c r="A101" s="45"/>
      <c r="B101" s="45"/>
      <c r="C101" s="45"/>
      <c r="D101" s="45"/>
      <c r="E101" s="45"/>
    </row>
    <row r="102" customFormat="false" ht="17.25" hidden="false" customHeight="true" outlineLevel="0" collapsed="false">
      <c r="A102" s="45"/>
      <c r="B102" s="45"/>
      <c r="C102" s="45"/>
      <c r="D102" s="45"/>
      <c r="E102" s="45"/>
    </row>
    <row r="103" customFormat="false" ht="21" hidden="false" customHeight="true" outlineLevel="0" collapsed="false">
      <c r="A103" s="80" t="s">
        <v>417</v>
      </c>
      <c r="B103" s="80"/>
      <c r="C103" s="80"/>
      <c r="D103" s="80"/>
      <c r="E103" s="80"/>
    </row>
    <row r="104" customFormat="false" ht="21" hidden="false" customHeight="true" outlineLevel="0" collapsed="false">
      <c r="A104" s="78" t="s">
        <v>165</v>
      </c>
      <c r="B104" s="78"/>
      <c r="C104" s="78" t="s">
        <v>32</v>
      </c>
      <c r="D104" s="78"/>
      <c r="E104" s="78" t="s">
        <v>33</v>
      </c>
    </row>
    <row r="105" customFormat="false" ht="21" hidden="false" customHeight="true" outlineLevel="0" collapsed="false">
      <c r="A105" s="38" t="s">
        <v>418</v>
      </c>
      <c r="B105" s="38"/>
      <c r="C105" s="14"/>
      <c r="D105" s="14"/>
      <c r="E105" s="6" t="n">
        <f aca="false">E100</f>
        <v>4331.14</v>
      </c>
    </row>
    <row r="106" customFormat="false" ht="63" hidden="false" customHeight="true" outlineLevel="0" collapsed="false">
      <c r="A106" s="38" t="s">
        <v>145</v>
      </c>
      <c r="B106" s="38"/>
      <c r="C106" s="13" t="s">
        <v>411</v>
      </c>
      <c r="D106" s="13"/>
      <c r="E106" s="35" t="n">
        <v>650</v>
      </c>
    </row>
    <row r="107" customFormat="false" ht="21" hidden="false" customHeight="true" outlineLevel="0" collapsed="false">
      <c r="A107" s="38"/>
      <c r="B107" s="38"/>
      <c r="C107" s="49" t="s">
        <v>419</v>
      </c>
      <c r="D107" s="49"/>
      <c r="E107" s="35" t="n">
        <v>0</v>
      </c>
    </row>
    <row r="108" customFormat="false" ht="39.75" hidden="false" customHeight="true" outlineLevel="0" collapsed="false">
      <c r="A108" s="38"/>
      <c r="B108" s="38"/>
      <c r="C108" s="13" t="s">
        <v>413</v>
      </c>
      <c r="D108" s="13"/>
      <c r="E108" s="35" t="n">
        <v>0</v>
      </c>
    </row>
    <row r="109" customFormat="false" ht="21" hidden="false" customHeight="true" outlineLevel="0" collapsed="false">
      <c r="A109" s="38" t="s">
        <v>166</v>
      </c>
      <c r="B109" s="38"/>
      <c r="C109" s="14"/>
      <c r="D109" s="14"/>
      <c r="E109" s="35" t="n">
        <f aca="false">C82</f>
        <v>397</v>
      </c>
    </row>
    <row r="110" customFormat="false" ht="21" hidden="false" customHeight="true" outlineLevel="0" collapsed="false">
      <c r="A110" s="38"/>
      <c r="B110" s="38"/>
      <c r="C110" s="40" t="s">
        <v>177</v>
      </c>
      <c r="D110" s="40"/>
      <c r="E110" s="6" t="n">
        <f aca="false">(E25+E105)-SUM(E106:E109)</f>
        <v>5689.14</v>
      </c>
    </row>
    <row r="111" customFormat="false" ht="13.5" hidden="false" customHeight="true" outlineLevel="0" collapsed="false">
      <c r="A111" s="16"/>
      <c r="B111" s="16"/>
    </row>
    <row r="112" customFormat="false" ht="13.5" hidden="false" customHeight="true" outlineLevel="0" collapsed="false">
      <c r="A112" s="16"/>
      <c r="B112" s="16"/>
    </row>
    <row r="113" customFormat="false" ht="13.5" hidden="false" customHeight="true" outlineLevel="0" collapsed="false">
      <c r="A113" s="16"/>
      <c r="B113" s="1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C32">
    <cfRule type="cellIs" priority="2" operator="equal" aboveAverage="0" equalAverage="0" bottom="0" percent="0" rank="0" text="" dxfId="31">
      <formula>0</formula>
    </cfRule>
  </conditionalFormatting>
  <conditionalFormatting sqref="C38:C48">
    <cfRule type="cellIs" priority="3" operator="equal" aboveAverage="0" equalAverage="0" bottom="0" percent="0" rank="0" text="" dxfId="32">
      <formula>0</formula>
    </cfRule>
  </conditionalFormatting>
  <conditionalFormatting sqref="C69:C74">
    <cfRule type="cellIs" priority="4" operator="equal" aboveAverage="0" equalAverage="0" bottom="0" percent="0" rank="0" text="" dxfId="33">
      <formula>0</formula>
    </cfRule>
  </conditionalFormatting>
  <conditionalFormatting sqref="C72">
    <cfRule type="cellIs" priority="5" operator="equal" aboveAverage="0" equalAverage="0" bottom="0" percent="0" rank="0" text="" dxfId="34">
      <formula>0</formula>
    </cfRule>
  </conditionalFormatting>
  <conditionalFormatting sqref="C33:D33 C35:C36 C50:C53 C55:C56 C58:C62 C64:C67 C82">
    <cfRule type="cellIs" priority="6" operator="equal" aboveAverage="0" equalAverage="0" bottom="0" percent="0" rank="0" text="" dxfId="35">
      <formula>0</formula>
    </cfRule>
  </conditionalFormatting>
  <conditionalFormatting sqref="E87:E90">
    <cfRule type="cellIs" priority="7" operator="equal" aboveAverage="0" equalAverage="0" bottom="0" percent="0" rank="0" text="" dxfId="36">
      <formula>0</formula>
    </cfRule>
  </conditionalFormatting>
  <conditionalFormatting sqref="E89">
    <cfRule type="cellIs" priority="8" operator="equal" aboveAverage="0" equalAverage="0" bottom="0" percent="0" rank="0" text="" dxfId="37">
      <formula>0</formula>
    </cfRule>
  </conditionalFormatting>
  <conditionalFormatting sqref="E96:E99">
    <cfRule type="cellIs" priority="9" operator="equal" aboveAverage="0" equalAverage="0" bottom="0" percent="0" rank="0" text="" dxfId="38">
      <formula>0</formula>
    </cfRule>
  </conditionalFormatting>
  <conditionalFormatting sqref="E98">
    <cfRule type="cellIs" priority="10" operator="equal" aboveAverage="0" equalAverage="0" bottom="0" percent="0" rank="0" text="" dxfId="39">
      <formula>0</formula>
    </cfRule>
  </conditionalFormatting>
  <conditionalFormatting sqref="E106:E109">
    <cfRule type="cellIs" priority="11" operator="equal" aboveAverage="0" equalAverage="0" bottom="0" percent="0" rank="0" text="" dxfId="40">
      <formula>0</formula>
    </cfRule>
  </conditionalFormatting>
  <conditionalFormatting sqref="E108">
    <cfRule type="cellIs" priority="12" operator="equal" aboveAverage="0" equalAverage="0" bottom="0" percent="0" rank="0" text="" dxfId="41">
      <formula>0</formula>
    </cfRule>
  </conditionalFormatting>
  <conditionalFormatting sqref="C34">
    <cfRule type="cellIs" priority="13" operator="equal" aboveAverage="0" equalAverage="0" bottom="0" percent="0" rank="0" text="" dxfId="9">
      <formula>0</formula>
    </cfRule>
  </conditionalFormatting>
  <conditionalFormatting sqref="D34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7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420</v>
      </c>
      <c r="B1" s="1"/>
      <c r="C1" s="1"/>
      <c r="D1" s="1"/>
      <c r="E1" s="1"/>
      <c r="F1" s="16"/>
      <c r="G1" s="16"/>
      <c r="H1" s="30"/>
      <c r="I1" s="16"/>
    </row>
    <row r="2" customFormat="false" ht="21" hidden="false" customHeight="true" outlineLevel="0" collapsed="false">
      <c r="A2" s="77"/>
      <c r="B2" s="77"/>
      <c r="C2" s="77"/>
      <c r="D2" s="77"/>
      <c r="E2" s="77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11713.14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11713.14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21" hidden="false" customHeight="true" outlineLevel="0" collapsed="false">
      <c r="A5" s="40" t="s">
        <v>26</v>
      </c>
      <c r="B5" s="40"/>
      <c r="C5" s="6" t="n">
        <f aca="false">C82</f>
        <v>0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21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21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21" hidden="false" customHeight="true" outlineLevel="0" collapsed="false">
      <c r="A8" s="81" t="s">
        <v>421</v>
      </c>
      <c r="B8" s="81"/>
      <c r="C8" s="81"/>
      <c r="D8" s="81"/>
      <c r="E8" s="81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21" hidden="false" customHeight="true" outlineLevel="0" collapsed="false">
      <c r="A10" s="12" t="s">
        <v>422</v>
      </c>
      <c r="B10" s="13" t="s">
        <v>36</v>
      </c>
      <c r="C10" s="14" t="s">
        <v>37</v>
      </c>
      <c r="D10" s="14"/>
      <c r="E10" s="6" t="n">
        <v>2405</v>
      </c>
    </row>
    <row r="11" customFormat="false" ht="21" hidden="false" customHeight="true" outlineLevel="0" collapsed="false">
      <c r="A11" s="12" t="s">
        <v>423</v>
      </c>
      <c r="B11" s="13" t="s">
        <v>67</v>
      </c>
      <c r="C11" s="14" t="s">
        <v>215</v>
      </c>
      <c r="D11" s="14"/>
      <c r="E11" s="6" t="n">
        <v>0</v>
      </c>
    </row>
    <row r="12" customFormat="false" ht="21" hidden="false" customHeight="true" outlineLevel="0" collapsed="false">
      <c r="A12" s="12"/>
      <c r="B12" s="13" t="s">
        <v>358</v>
      </c>
      <c r="C12" s="14" t="s">
        <v>359</v>
      </c>
      <c r="D12" s="14"/>
      <c r="E12" s="6" t="n">
        <v>325</v>
      </c>
      <c r="H12" s="0"/>
      <c r="J12" s="47"/>
    </row>
    <row r="13" customFormat="false" ht="21" hidden="false" customHeight="true" outlineLevel="0" collapsed="false">
      <c r="A13" s="15"/>
      <c r="B13" s="15"/>
      <c r="C13" s="40" t="s">
        <v>39</v>
      </c>
      <c r="D13" s="40"/>
      <c r="E13" s="6" t="n">
        <f aca="false">SUM(E10:E12)</f>
        <v>2730</v>
      </c>
    </row>
    <row r="14" customFormat="false" ht="21" hidden="false" customHeight="true" outlineLevel="0" collapsed="false">
      <c r="A14" s="16"/>
      <c r="B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21" hidden="false" customHeight="true" outlineLevel="0" collapsed="false">
      <c r="A15" s="81" t="s">
        <v>424</v>
      </c>
      <c r="B15" s="81"/>
      <c r="C15" s="81"/>
      <c r="D15" s="81"/>
      <c r="E15" s="81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21" hidden="false" customHeight="true" outlineLevel="0" collapsed="false">
      <c r="A16" s="10" t="s">
        <v>4</v>
      </c>
      <c r="B16" s="10" t="s">
        <v>31</v>
      </c>
      <c r="C16" s="11" t="s">
        <v>32</v>
      </c>
      <c r="D16" s="11"/>
      <c r="E16" s="11" t="s">
        <v>33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21" hidden="false" customHeight="true" outlineLevel="0" collapsed="false">
      <c r="A17" s="12" t="s">
        <v>425</v>
      </c>
      <c r="B17" s="13" t="s">
        <v>36</v>
      </c>
      <c r="C17" s="14" t="s">
        <v>37</v>
      </c>
      <c r="D17" s="14"/>
      <c r="E17" s="6" t="n">
        <v>2405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21" hidden="false" customHeight="true" outlineLevel="0" collapsed="false">
      <c r="A18" s="12" t="s">
        <v>426</v>
      </c>
      <c r="B18" s="13" t="s">
        <v>67</v>
      </c>
      <c r="C18" s="14" t="s">
        <v>215</v>
      </c>
      <c r="D18" s="14"/>
      <c r="E18" s="6" t="n">
        <v>0</v>
      </c>
    </row>
    <row r="19" customFormat="false" ht="21" hidden="false" customHeight="true" outlineLevel="0" collapsed="false">
      <c r="A19" s="15"/>
      <c r="B19" s="15"/>
      <c r="C19" s="40" t="s">
        <v>39</v>
      </c>
      <c r="D19" s="40"/>
      <c r="E19" s="6" t="n">
        <f aca="false">SUM(E17:E18)</f>
        <v>2405</v>
      </c>
    </row>
    <row r="20" customFormat="false" ht="21" hidden="false" customHeight="true" outlineLevel="0" collapsed="false">
      <c r="A20" s="16"/>
      <c r="B20" s="16"/>
      <c r="C20" s="16"/>
      <c r="D20" s="51"/>
      <c r="E20" s="5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21" hidden="false" customHeight="true" outlineLevel="0" collapsed="false">
      <c r="A21" s="81" t="s">
        <v>427</v>
      </c>
      <c r="B21" s="81"/>
      <c r="C21" s="81"/>
      <c r="D21" s="81"/>
      <c r="E21" s="81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21" hidden="false" customHeight="true" outlineLevel="0" collapsed="false">
      <c r="A22" s="10" t="s">
        <v>4</v>
      </c>
      <c r="B22" s="10" t="s">
        <v>31</v>
      </c>
      <c r="C22" s="11" t="s">
        <v>32</v>
      </c>
      <c r="D22" s="11"/>
      <c r="E22" s="11" t="s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21" hidden="false" customHeight="true" outlineLevel="0" collapsed="false">
      <c r="A23" s="12" t="s">
        <v>428</v>
      </c>
      <c r="B23" s="13" t="s">
        <v>36</v>
      </c>
      <c r="C23" s="14" t="s">
        <v>37</v>
      </c>
      <c r="D23" s="14"/>
      <c r="E23" s="6" t="n">
        <v>2405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21" hidden="false" customHeight="true" outlineLevel="0" collapsed="false">
      <c r="A24" s="12" t="s">
        <v>429</v>
      </c>
      <c r="B24" s="13" t="s">
        <v>67</v>
      </c>
      <c r="C24" s="14" t="s">
        <v>215</v>
      </c>
      <c r="D24" s="14"/>
      <c r="E24" s="6" t="n">
        <v>0</v>
      </c>
    </row>
    <row r="25" customFormat="false" ht="21" hidden="false" customHeight="true" outlineLevel="0" collapsed="false">
      <c r="A25" s="12"/>
      <c r="B25" s="13" t="s">
        <v>358</v>
      </c>
      <c r="C25" s="14" t="s">
        <v>359</v>
      </c>
      <c r="D25" s="14"/>
      <c r="E25" s="6" t="n">
        <v>325</v>
      </c>
      <c r="H25" s="0"/>
      <c r="J25" s="47"/>
    </row>
    <row r="26" customFormat="false" ht="21" hidden="false" customHeight="true" outlineLevel="0" collapsed="false">
      <c r="A26" s="15"/>
      <c r="B26" s="15"/>
      <c r="C26" s="40" t="s">
        <v>39</v>
      </c>
      <c r="D26" s="40"/>
      <c r="E26" s="6" t="n">
        <f aca="false">SUM(E23:E25)</f>
        <v>2730</v>
      </c>
    </row>
    <row r="27" customFormat="false" ht="21" hidden="false" customHeight="true" outlineLevel="0" collapsed="false">
      <c r="A27" s="16"/>
      <c r="B27" s="16"/>
      <c r="C27" s="16"/>
      <c r="D27" s="51"/>
      <c r="E27" s="52"/>
    </row>
    <row r="28" customFormat="false" ht="21" hidden="false" customHeight="true" outlineLevel="0" collapsed="false">
      <c r="A28" s="16"/>
      <c r="B28" s="16"/>
      <c r="C28" s="16"/>
      <c r="D28" s="51"/>
      <c r="E28" s="52"/>
    </row>
    <row r="29" customFormat="false" ht="21" hidden="false" customHeight="true" outlineLevel="0" collapsed="false">
      <c r="A29" s="16"/>
      <c r="B29" s="16"/>
      <c r="C29" s="16"/>
      <c r="D29" s="51"/>
      <c r="E29" s="52"/>
    </row>
    <row r="30" customFormat="false" ht="21" hidden="false" customHeight="true" outlineLevel="0" collapsed="false">
      <c r="A30" s="16"/>
      <c r="B30" s="16"/>
    </row>
    <row r="31" customFormat="false" ht="21" hidden="false" customHeight="true" outlineLevel="0" collapsed="false">
      <c r="A31" s="33" t="s">
        <v>430</v>
      </c>
      <c r="B31" s="33"/>
      <c r="C31" s="33"/>
    </row>
    <row r="32" customFormat="false" ht="21" hidden="false" customHeight="true" outlineLevel="0" collapsed="false">
      <c r="A32" s="33" t="s">
        <v>31</v>
      </c>
      <c r="B32" s="33" t="s">
        <v>32</v>
      </c>
      <c r="C32" s="4" t="s">
        <v>33</v>
      </c>
      <c r="D32" s="30"/>
    </row>
    <row r="33" customFormat="false" ht="21" hidden="false" customHeight="true" outlineLevel="0" collapsed="false">
      <c r="A33" s="34" t="s">
        <v>84</v>
      </c>
      <c r="B33" s="34"/>
      <c r="C33" s="34"/>
    </row>
    <row r="34" customFormat="false" ht="21" hidden="false" customHeight="true" outlineLevel="0" collapsed="false">
      <c r="A34" s="12" t="s">
        <v>273</v>
      </c>
      <c r="B34" s="13"/>
      <c r="C34" s="35" t="n">
        <v>78</v>
      </c>
      <c r="E34" s="72"/>
    </row>
    <row r="35" customFormat="false" ht="21" hidden="false" customHeight="true" outlineLevel="0" collapsed="false">
      <c r="A35" s="73" t="s">
        <v>364</v>
      </c>
      <c r="B35" s="14" t="s">
        <v>365</v>
      </c>
      <c r="C35" s="35" t="n">
        <v>50</v>
      </c>
      <c r="H35" s="0"/>
      <c r="J35" s="47"/>
    </row>
    <row r="36" customFormat="false" ht="21" hidden="false" customHeight="true" outlineLevel="0" collapsed="false">
      <c r="A36" s="12" t="s">
        <v>88</v>
      </c>
      <c r="B36" s="13" t="s">
        <v>89</v>
      </c>
      <c r="C36" s="35" t="n">
        <v>149</v>
      </c>
    </row>
    <row r="37" customFormat="false" ht="21" hidden="false" customHeight="true" outlineLevel="0" collapsed="false">
      <c r="A37" s="38"/>
      <c r="B37" s="8" t="s">
        <v>91</v>
      </c>
      <c r="C37" s="35" t="n">
        <f aca="false">SUM(C34:C36)</f>
        <v>277</v>
      </c>
    </row>
    <row r="38" customFormat="false" ht="21" hidden="false" customHeight="true" outlineLevel="0" collapsed="false">
      <c r="A38" s="34" t="s">
        <v>326</v>
      </c>
      <c r="B38" s="34"/>
      <c r="C38" s="34"/>
    </row>
    <row r="39" customFormat="false" ht="21" hidden="false" customHeight="true" outlineLevel="0" collapsed="false">
      <c r="A39" s="34"/>
      <c r="B39" s="34"/>
      <c r="C39" s="34"/>
    </row>
    <row r="40" customFormat="false" ht="21" hidden="false" customHeight="true" outlineLevel="0" collapsed="false">
      <c r="A40" s="12" t="s">
        <v>96</v>
      </c>
      <c r="B40" s="13"/>
      <c r="C40" s="35" t="n">
        <v>0</v>
      </c>
    </row>
    <row r="41" customFormat="false" ht="21" hidden="false" customHeight="true" outlineLevel="0" collapsed="false">
      <c r="A41" s="12" t="s">
        <v>98</v>
      </c>
      <c r="B41" s="13"/>
      <c r="C41" s="35" t="n">
        <v>0</v>
      </c>
    </row>
    <row r="42" customFormat="false" ht="21" hidden="false" customHeight="true" outlineLevel="0" collapsed="false">
      <c r="A42" s="12" t="s">
        <v>100</v>
      </c>
      <c r="B42" s="13"/>
      <c r="C42" s="35" t="n">
        <v>0</v>
      </c>
    </row>
    <row r="43" customFormat="false" ht="21" hidden="false" customHeight="true" outlineLevel="0" collapsed="false">
      <c r="A43" s="12" t="s">
        <v>102</v>
      </c>
      <c r="B43" s="13"/>
      <c r="C43" s="35" t="n">
        <v>0</v>
      </c>
    </row>
    <row r="44" customFormat="false" ht="42.75" hidden="false" customHeight="true" outlineLevel="0" collapsed="false">
      <c r="A44" s="12" t="s">
        <v>160</v>
      </c>
      <c r="B44" s="13"/>
      <c r="C44" s="35" t="n">
        <v>0</v>
      </c>
    </row>
    <row r="45" customFormat="false" ht="21" hidden="false" customHeight="true" outlineLevel="0" collapsed="false">
      <c r="A45" s="12"/>
      <c r="B45" s="8" t="s">
        <v>104</v>
      </c>
      <c r="C45" s="35" t="n">
        <f aca="false">SUM(C40:C44)</f>
        <v>0</v>
      </c>
    </row>
    <row r="46" customFormat="false" ht="21" hidden="false" customHeight="true" outlineLevel="0" collapsed="false">
      <c r="A46" s="34" t="s">
        <v>106</v>
      </c>
      <c r="B46" s="34"/>
      <c r="C46" s="34"/>
    </row>
    <row r="47" customFormat="false" ht="21" hidden="false" customHeight="true" outlineLevel="0" collapsed="false">
      <c r="A47" s="12" t="s">
        <v>108</v>
      </c>
      <c r="B47" s="13" t="s">
        <v>109</v>
      </c>
      <c r="C47" s="35" t="n">
        <v>0</v>
      </c>
    </row>
    <row r="48" customFormat="false" ht="21" hidden="false" customHeight="true" outlineLevel="0" collapsed="false">
      <c r="A48" s="12" t="s">
        <v>111</v>
      </c>
      <c r="B48" s="13" t="s">
        <v>112</v>
      </c>
      <c r="C48" s="35" t="n">
        <v>0</v>
      </c>
    </row>
    <row r="49" customFormat="false" ht="21" hidden="false" customHeight="true" outlineLevel="0" collapsed="false">
      <c r="A49" s="12"/>
      <c r="B49" s="8" t="s">
        <v>114</v>
      </c>
      <c r="C49" s="35" t="n">
        <f aca="false">SUM(C47:C48)</f>
        <v>0</v>
      </c>
    </row>
    <row r="50" customFormat="false" ht="21" hidden="false" customHeight="true" outlineLevel="0" collapsed="false">
      <c r="A50" s="34" t="s">
        <v>116</v>
      </c>
      <c r="B50" s="34"/>
      <c r="C50" s="34"/>
    </row>
    <row r="51" customFormat="false" ht="21" hidden="false" customHeight="true" outlineLevel="0" collapsed="false">
      <c r="A51" s="12" t="s">
        <v>118</v>
      </c>
      <c r="B51" s="13" t="s">
        <v>119</v>
      </c>
      <c r="C51" s="35" t="n">
        <v>0</v>
      </c>
    </row>
    <row r="52" customFormat="false" ht="21" hidden="false" customHeight="true" outlineLevel="0" collapsed="false">
      <c r="A52" s="38"/>
      <c r="B52" s="13" t="s">
        <v>121</v>
      </c>
      <c r="C52" s="35" t="n">
        <v>0</v>
      </c>
    </row>
    <row r="53" customFormat="false" ht="21" hidden="false" customHeight="true" outlineLevel="0" collapsed="false">
      <c r="A53" s="38"/>
      <c r="B53" s="13" t="s">
        <v>123</v>
      </c>
      <c r="C53" s="35" t="n">
        <v>0</v>
      </c>
    </row>
    <row r="54" customFormat="false" ht="21" hidden="false" customHeight="true" outlineLevel="0" collapsed="false">
      <c r="A54" s="38"/>
      <c r="B54" s="8" t="s">
        <v>125</v>
      </c>
      <c r="C54" s="35" t="n">
        <f aca="false">SUM(C51:C53)</f>
        <v>0</v>
      </c>
    </row>
    <row r="55" customFormat="false" ht="21" hidden="false" customHeight="true" outlineLevel="0" collapsed="false">
      <c r="A55" s="34" t="s">
        <v>126</v>
      </c>
      <c r="B55" s="34"/>
      <c r="C55" s="34"/>
    </row>
    <row r="56" customFormat="false" ht="21" hidden="false" customHeight="true" outlineLevel="0" collapsed="false">
      <c r="A56" s="12" t="s">
        <v>127</v>
      </c>
      <c r="B56" s="13" t="s">
        <v>128</v>
      </c>
      <c r="C56" s="35" t="n">
        <v>0</v>
      </c>
    </row>
    <row r="57" customFormat="false" ht="21" hidden="false" customHeight="true" outlineLevel="0" collapsed="false">
      <c r="A57" s="38"/>
      <c r="B57" s="8" t="s">
        <v>129</v>
      </c>
      <c r="C57" s="35" t="n">
        <f aca="false">SUM(C56)</f>
        <v>0</v>
      </c>
    </row>
    <row r="58" customFormat="false" ht="21" hidden="false" customHeight="true" outlineLevel="0" collapsed="false">
      <c r="A58" s="34" t="s">
        <v>130</v>
      </c>
      <c r="B58" s="34"/>
      <c r="C58" s="34"/>
    </row>
    <row r="59" customFormat="false" ht="42.75" hidden="false" customHeight="true" outlineLevel="0" collapsed="false">
      <c r="A59" s="12" t="s">
        <v>327</v>
      </c>
      <c r="B59" s="13" t="s">
        <v>132</v>
      </c>
      <c r="C59" s="35" t="n">
        <v>0</v>
      </c>
    </row>
    <row r="60" customFormat="false" ht="21" hidden="false" customHeight="true" outlineLevel="0" collapsed="false">
      <c r="A60" s="12" t="s">
        <v>133</v>
      </c>
      <c r="B60" s="13" t="s">
        <v>134</v>
      </c>
      <c r="C60" s="35" t="n">
        <v>0</v>
      </c>
    </row>
    <row r="61" customFormat="false" ht="42.75" hidden="false" customHeight="true" outlineLevel="0" collapsed="false">
      <c r="A61" s="12" t="s">
        <v>135</v>
      </c>
      <c r="B61" s="13" t="s">
        <v>136</v>
      </c>
      <c r="C61" s="35" t="n">
        <v>0</v>
      </c>
    </row>
    <row r="62" customFormat="false" ht="21" hidden="false" customHeight="true" outlineLevel="0" collapsed="false">
      <c r="A62" s="12" t="s">
        <v>137</v>
      </c>
      <c r="B62" s="13" t="s">
        <v>137</v>
      </c>
      <c r="C62" s="35" t="n">
        <v>0</v>
      </c>
    </row>
    <row r="63" customFormat="false" ht="21" hidden="false" customHeight="true" outlineLevel="0" collapsed="false">
      <c r="A63" s="12"/>
      <c r="B63" s="8" t="s">
        <v>24</v>
      </c>
      <c r="C63" s="35" t="n">
        <f aca="false">SUM(C59:C62)</f>
        <v>0</v>
      </c>
    </row>
    <row r="64" customFormat="false" ht="21" hidden="false" customHeight="true" outlineLevel="0" collapsed="false">
      <c r="A64" s="34" t="s">
        <v>139</v>
      </c>
      <c r="B64" s="34"/>
      <c r="C64" s="34"/>
    </row>
    <row r="65" customFormat="false" ht="21" hidden="false" customHeight="true" outlineLevel="0" collapsed="false">
      <c r="A65" s="12" t="s">
        <v>140</v>
      </c>
      <c r="B65" s="14"/>
      <c r="C65" s="35" t="n">
        <v>0</v>
      </c>
    </row>
    <row r="66" customFormat="false" ht="21" hidden="false" customHeight="true" outlineLevel="0" collapsed="false">
      <c r="A66" s="38" t="s">
        <v>141</v>
      </c>
      <c r="B66" s="14" t="s">
        <v>142</v>
      </c>
      <c r="C66" s="35" t="n">
        <v>0</v>
      </c>
    </row>
    <row r="67" customFormat="false" ht="21" hidden="false" customHeight="true" outlineLevel="0" collapsed="false">
      <c r="A67" s="12" t="s">
        <v>67</v>
      </c>
      <c r="B67" s="13" t="s">
        <v>143</v>
      </c>
      <c r="C67" s="35" t="n">
        <v>0</v>
      </c>
    </row>
    <row r="68" customFormat="false" ht="21" hidden="false" customHeight="true" outlineLevel="0" collapsed="false">
      <c r="A68" s="12"/>
      <c r="B68" s="8" t="s">
        <v>144</v>
      </c>
      <c r="C68" s="35" t="n">
        <f aca="false">SUM(C65:C67)</f>
        <v>0</v>
      </c>
    </row>
    <row r="69" customFormat="false" ht="21" hidden="false" customHeight="true" outlineLevel="0" collapsed="false">
      <c r="A69" s="34" t="s">
        <v>145</v>
      </c>
      <c r="B69" s="34"/>
      <c r="C69" s="34"/>
    </row>
    <row r="70" customFormat="false" ht="21" hidden="false" customHeight="true" outlineLevel="0" collapsed="false">
      <c r="A70" s="12" t="s">
        <v>146</v>
      </c>
      <c r="B70" s="14" t="s">
        <v>147</v>
      </c>
      <c r="C70" s="35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5" t="n">
        <v>68</v>
      </c>
    </row>
    <row r="72" customFormat="false" ht="39.75" hidden="false" customHeight="true" outlineLevel="0" collapsed="false">
      <c r="A72" s="12" t="s">
        <v>150</v>
      </c>
      <c r="B72" s="13" t="s">
        <v>366</v>
      </c>
      <c r="C72" s="35" t="n">
        <v>52</v>
      </c>
    </row>
    <row r="73" customFormat="false" ht="21" hidden="false" customHeight="true" outlineLevel="0" collapsed="false">
      <c r="A73" s="12" t="s">
        <v>367</v>
      </c>
      <c r="B73" s="14" t="s">
        <v>368</v>
      </c>
      <c r="C73" s="35" t="n">
        <v>0</v>
      </c>
      <c r="J73" s="47"/>
    </row>
    <row r="74" customFormat="false" ht="21" hidden="false" customHeight="true" outlineLevel="0" collapsed="false">
      <c r="A74" s="38"/>
      <c r="B74" s="40" t="s">
        <v>154</v>
      </c>
      <c r="C74" s="35" t="n">
        <f aca="false">SUM(C70:C73)</f>
        <v>120</v>
      </c>
    </row>
    <row r="75" customFormat="false" ht="21" hidden="false" customHeight="true" outlineLevel="0" collapsed="false">
      <c r="A75" s="38"/>
      <c r="B75" s="40" t="s">
        <v>24</v>
      </c>
      <c r="C75" s="35" t="n">
        <f aca="false">C37+C45+C49+C54+C57+C63+C68+C74</f>
        <v>397</v>
      </c>
    </row>
    <row r="76" customFormat="false" ht="21" hidden="false" customHeight="true" outlineLevel="0" collapsed="false">
      <c r="A76" s="34" t="s">
        <v>156</v>
      </c>
      <c r="B76" s="34"/>
      <c r="C76" s="34"/>
    </row>
    <row r="77" customFormat="false" ht="21" hidden="false" customHeight="true" outlineLevel="0" collapsed="false">
      <c r="A77" s="38" t="s">
        <v>157</v>
      </c>
      <c r="B77" s="14"/>
      <c r="C77" s="6" t="n">
        <f aca="false">IF(('July 2025 - September 2025'!C76)+SUM(E89+E98+E108) &lt; 0,(('July 2025 - September 2025'!C76))+SUM(E89+E98+E108), (('July 2025 - September 2025'!C76))+SUM(E89+E98+E108))</f>
        <v>0</v>
      </c>
    </row>
    <row r="78" customFormat="false" ht="21" hidden="false" customHeight="true" outlineLevel="0" collapsed="false">
      <c r="A78" s="38" t="s">
        <v>158</v>
      </c>
      <c r="B78" s="14"/>
      <c r="C78" s="6" t="n">
        <v>0</v>
      </c>
    </row>
    <row r="79" customFormat="false" ht="21" hidden="false" customHeight="true" outlineLevel="0" collapsed="false">
      <c r="A79" s="38" t="s">
        <v>159</v>
      </c>
      <c r="B79" s="14"/>
      <c r="C79" s="6" t="n">
        <f aca="false">IF(('July 2025 - September 2025'!C78)+SUM(0) &lt; 0,(('July 2025 - September 2025'!C78))+SUM(0), (('July 2025 - September 2025'!C78))+SUM(0))</f>
        <v>0</v>
      </c>
    </row>
    <row r="80" customFormat="false" ht="42.75" hidden="false" customHeight="true" outlineLevel="0" collapsed="false">
      <c r="A80" s="12" t="s">
        <v>160</v>
      </c>
      <c r="B80" s="14"/>
      <c r="C80" s="6" t="n">
        <v>0</v>
      </c>
    </row>
    <row r="81" customFormat="false" ht="42.75" hidden="false" customHeight="true" outlineLevel="0" collapsed="false">
      <c r="A81" s="12" t="s">
        <v>161</v>
      </c>
      <c r="B81" s="14"/>
      <c r="C81" s="6" t="n">
        <v>0</v>
      </c>
      <c r="D81" s="82"/>
    </row>
    <row r="82" customFormat="false" ht="21" hidden="false" customHeight="true" outlineLevel="0" collapsed="false">
      <c r="A82" s="38"/>
      <c r="B82" s="40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2"/>
      <c r="B83" s="8" t="s">
        <v>163</v>
      </c>
      <c r="C83" s="35" t="n">
        <f aca="false">C75</f>
        <v>397</v>
      </c>
      <c r="H83" s="68"/>
    </row>
    <row r="84" customFormat="false" ht="21" hidden="false" customHeight="true" outlineLevel="0" collapsed="false">
      <c r="A84" s="16"/>
      <c r="B84" s="16"/>
    </row>
    <row r="85" customFormat="false" ht="21" hidden="false" customHeight="true" outlineLevel="0" collapsed="false">
      <c r="A85" s="16"/>
      <c r="B85" s="16"/>
    </row>
    <row r="86" customFormat="false" ht="21" hidden="false" customHeight="true" outlineLevel="0" collapsed="false">
      <c r="A86" s="80" t="s">
        <v>431</v>
      </c>
      <c r="B86" s="80"/>
      <c r="C86" s="80"/>
      <c r="D86" s="80"/>
      <c r="E86" s="80"/>
    </row>
    <row r="87" customFormat="false" ht="21" hidden="false" customHeight="true" outlineLevel="0" collapsed="false">
      <c r="A87" s="78" t="s">
        <v>165</v>
      </c>
      <c r="B87" s="78"/>
      <c r="C87" s="78" t="s">
        <v>32</v>
      </c>
      <c r="D87" s="78"/>
      <c r="E87" s="78" t="s">
        <v>33</v>
      </c>
    </row>
    <row r="88" customFormat="false" ht="42.75" hidden="false" customHeight="true" outlineLevel="0" collapsed="false">
      <c r="A88" s="38" t="s">
        <v>145</v>
      </c>
      <c r="B88" s="38"/>
      <c r="C88" s="13" t="s">
        <v>375</v>
      </c>
      <c r="D88" s="13"/>
      <c r="E88" s="35" t="n">
        <v>0</v>
      </c>
    </row>
    <row r="89" customFormat="false" ht="21" hidden="false" customHeight="true" outlineLevel="0" collapsed="false">
      <c r="A89" s="38"/>
      <c r="B89" s="38"/>
      <c r="C89" s="49" t="s">
        <v>432</v>
      </c>
      <c r="D89" s="49"/>
      <c r="E89" s="35" t="n">
        <v>0</v>
      </c>
    </row>
    <row r="90" customFormat="false" ht="39.75" hidden="false" customHeight="true" outlineLevel="0" collapsed="false">
      <c r="A90" s="38"/>
      <c r="B90" s="38"/>
      <c r="C90" s="13" t="s">
        <v>413</v>
      </c>
      <c r="D90" s="13"/>
      <c r="E90" s="35" t="n">
        <v>0</v>
      </c>
    </row>
    <row r="91" customFormat="false" ht="21" hidden="false" customHeight="true" outlineLevel="0" collapsed="false">
      <c r="A91" s="38" t="s">
        <v>166</v>
      </c>
      <c r="B91" s="38"/>
      <c r="C91" s="14"/>
      <c r="D91" s="14"/>
      <c r="E91" s="35" t="n">
        <f aca="false">C83</f>
        <v>397</v>
      </c>
    </row>
    <row r="92" customFormat="false" ht="21" hidden="false" customHeight="true" outlineLevel="0" collapsed="false">
      <c r="A92" s="38"/>
      <c r="B92" s="38"/>
      <c r="C92" s="43" t="s">
        <v>167</v>
      </c>
      <c r="D92" s="43"/>
      <c r="E92" s="6" t="n">
        <f aca="false">('July 2025 - September 2025'!E110+E13)-SUM(E88:E91)</f>
        <v>8022.14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0" t="s">
        <v>433</v>
      </c>
      <c r="B94" s="80"/>
      <c r="C94" s="80"/>
      <c r="D94" s="80"/>
      <c r="E94" s="80"/>
    </row>
    <row r="95" customFormat="false" ht="21" hidden="false" customHeight="true" outlineLevel="0" collapsed="false">
      <c r="A95" s="78" t="s">
        <v>165</v>
      </c>
      <c r="B95" s="78"/>
      <c r="C95" s="78" t="s">
        <v>32</v>
      </c>
      <c r="D95" s="78"/>
      <c r="E95" s="78" t="s">
        <v>33</v>
      </c>
    </row>
    <row r="96" customFormat="false" ht="21" hidden="false" customHeight="true" outlineLevel="0" collapsed="false">
      <c r="A96" s="38" t="s">
        <v>434</v>
      </c>
      <c r="B96" s="38"/>
      <c r="C96" s="14"/>
      <c r="D96" s="14"/>
      <c r="E96" s="6" t="n">
        <f aca="false">E92</f>
        <v>8022.14</v>
      </c>
    </row>
    <row r="97" customFormat="false" ht="50.55" hidden="false" customHeight="true" outlineLevel="0" collapsed="false">
      <c r="A97" s="38" t="s">
        <v>145</v>
      </c>
      <c r="B97" s="38"/>
      <c r="C97" s="13" t="s">
        <v>411</v>
      </c>
      <c r="D97" s="13"/>
      <c r="E97" s="35" t="n">
        <v>650</v>
      </c>
    </row>
    <row r="98" customFormat="false" ht="21" hidden="false" customHeight="true" outlineLevel="0" collapsed="false">
      <c r="A98" s="38"/>
      <c r="B98" s="38"/>
      <c r="C98" s="14" t="s">
        <v>419</v>
      </c>
      <c r="D98" s="14"/>
      <c r="E98" s="35" t="n">
        <v>0</v>
      </c>
    </row>
    <row r="99" customFormat="false" ht="39.75" hidden="false" customHeight="true" outlineLevel="0" collapsed="false">
      <c r="A99" s="38"/>
      <c r="B99" s="38"/>
      <c r="C99" s="13" t="s">
        <v>413</v>
      </c>
      <c r="D99" s="13"/>
      <c r="E99" s="35" t="n">
        <v>0</v>
      </c>
    </row>
    <row r="100" customFormat="false" ht="21" hidden="false" customHeight="true" outlineLevel="0" collapsed="false">
      <c r="A100" s="38" t="s">
        <v>166</v>
      </c>
      <c r="B100" s="38"/>
      <c r="C100" s="44"/>
      <c r="D100" s="44"/>
      <c r="E100" s="35" t="n">
        <f aca="false">C83</f>
        <v>397</v>
      </c>
    </row>
    <row r="101" customFormat="false" ht="21" hidden="false" customHeight="true" outlineLevel="0" collapsed="false">
      <c r="A101" s="38"/>
      <c r="B101" s="38"/>
      <c r="C101" s="40" t="s">
        <v>177</v>
      </c>
      <c r="D101" s="40"/>
      <c r="E101" s="6" t="n">
        <f aca="false">(E19+E96)-SUM(E97:E100)</f>
        <v>9380.14</v>
      </c>
    </row>
    <row r="102" customFormat="false" ht="21" hidden="false" customHeight="true" outlineLevel="0" collapsed="false">
      <c r="A102" s="45"/>
      <c r="B102" s="45"/>
      <c r="C102" s="45"/>
      <c r="D102" s="45"/>
      <c r="E102" s="45"/>
    </row>
    <row r="103" customFormat="false" ht="21" hidden="false" customHeight="true" outlineLevel="0" collapsed="false">
      <c r="A103" s="45"/>
      <c r="B103" s="45"/>
      <c r="C103" s="45"/>
      <c r="D103" s="45"/>
      <c r="E103" s="45"/>
    </row>
    <row r="104" customFormat="false" ht="21" hidden="false" customHeight="true" outlineLevel="0" collapsed="false">
      <c r="A104" s="80" t="s">
        <v>435</v>
      </c>
      <c r="B104" s="80"/>
      <c r="C104" s="80"/>
      <c r="D104" s="80"/>
      <c r="E104" s="80"/>
    </row>
    <row r="105" customFormat="false" ht="21" hidden="false" customHeight="true" outlineLevel="0" collapsed="false">
      <c r="A105" s="78" t="s">
        <v>165</v>
      </c>
      <c r="B105" s="78"/>
      <c r="C105" s="78" t="s">
        <v>32</v>
      </c>
      <c r="D105" s="78"/>
      <c r="E105" s="78" t="s">
        <v>33</v>
      </c>
    </row>
    <row r="106" customFormat="false" ht="21" hidden="false" customHeight="true" outlineLevel="0" collapsed="false">
      <c r="A106" s="38" t="s">
        <v>436</v>
      </c>
      <c r="B106" s="38"/>
      <c r="C106" s="14"/>
      <c r="D106" s="14"/>
      <c r="E106" s="6" t="n">
        <f aca="false">E101</f>
        <v>9380.14</v>
      </c>
    </row>
    <row r="107" customFormat="false" ht="21" hidden="false" customHeight="true" outlineLevel="0" collapsed="false">
      <c r="A107" s="38" t="s">
        <v>145</v>
      </c>
      <c r="B107" s="38"/>
      <c r="C107" s="13" t="s">
        <v>375</v>
      </c>
      <c r="D107" s="13"/>
      <c r="E107" s="35" t="n">
        <v>0</v>
      </c>
    </row>
    <row r="108" customFormat="false" ht="21" hidden="false" customHeight="true" outlineLevel="0" collapsed="false">
      <c r="A108" s="38"/>
      <c r="B108" s="38"/>
      <c r="C108" s="14" t="s">
        <v>419</v>
      </c>
      <c r="D108" s="14"/>
      <c r="E108" s="35" t="n">
        <v>0</v>
      </c>
    </row>
    <row r="109" customFormat="false" ht="39.75" hidden="false" customHeight="true" outlineLevel="0" collapsed="false">
      <c r="A109" s="38"/>
      <c r="B109" s="38"/>
      <c r="C109" s="13" t="s">
        <v>413</v>
      </c>
      <c r="D109" s="13"/>
      <c r="E109" s="35" t="n">
        <v>0</v>
      </c>
    </row>
    <row r="110" customFormat="false" ht="21" hidden="false" customHeight="true" outlineLevel="0" collapsed="false">
      <c r="A110" s="38" t="s">
        <v>166</v>
      </c>
      <c r="B110" s="38"/>
      <c r="C110" s="14"/>
      <c r="D110" s="14"/>
      <c r="E110" s="35" t="n">
        <f aca="false">C83</f>
        <v>397</v>
      </c>
    </row>
    <row r="111" customFormat="false" ht="21" hidden="false" customHeight="true" outlineLevel="0" collapsed="false">
      <c r="A111" s="38"/>
      <c r="B111" s="38"/>
      <c r="C111" s="40" t="s">
        <v>177</v>
      </c>
      <c r="D111" s="40"/>
      <c r="E111" s="6" t="n">
        <f aca="false">(E26+E106)-SUM(E107:E110)</f>
        <v>11713.14</v>
      </c>
    </row>
    <row r="112" customFormat="false" ht="13.5" hidden="false" customHeight="true" outlineLevel="0" collapsed="false">
      <c r="A112" s="16"/>
      <c r="B112" s="16"/>
    </row>
    <row r="113" customFormat="false" ht="13.5" hidden="false" customHeight="true" outlineLevel="0" collapsed="false">
      <c r="A113" s="16"/>
      <c r="B113" s="1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  <row r="1024" customFormat="false" ht="13.5" hidden="false" customHeight="true" outlineLevel="0" collapsed="false">
      <c r="A1024" s="16"/>
      <c r="B1024" s="16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42">
      <formula>0</formula>
    </cfRule>
  </conditionalFormatting>
  <conditionalFormatting sqref="C39:C49">
    <cfRule type="cellIs" priority="3" operator="equal" aboveAverage="0" equalAverage="0" bottom="0" percent="0" rank="0" text="" dxfId="43">
      <formula>0</formula>
    </cfRule>
  </conditionalFormatting>
  <conditionalFormatting sqref="C51:C54 C56:C57 C59:C63 C65:C68 C83">
    <cfRule type="cellIs" priority="4" operator="equal" aboveAverage="0" equalAverage="0" bottom="0" percent="0" rank="0" text="" dxfId="44">
      <formula>0</formula>
    </cfRule>
  </conditionalFormatting>
  <conditionalFormatting sqref="C70:C75">
    <cfRule type="cellIs" priority="5" operator="equal" aboveAverage="0" equalAverage="0" bottom="0" percent="0" rank="0" text="" dxfId="45">
      <formula>0</formula>
    </cfRule>
  </conditionalFormatting>
  <conditionalFormatting sqref="C73">
    <cfRule type="cellIs" priority="6" operator="equal" aboveAverage="0" equalAverage="0" bottom="0" percent="0" rank="0" text="" dxfId="46">
      <formula>0</formula>
    </cfRule>
  </conditionalFormatting>
  <conditionalFormatting sqref="D34:E34">
    <cfRule type="cellIs" priority="7" operator="equal" aboveAverage="0" equalAverage="0" bottom="0" percent="0" rank="0" text="" dxfId="47">
      <formula>0</formula>
    </cfRule>
  </conditionalFormatting>
  <conditionalFormatting sqref="E88:E91">
    <cfRule type="cellIs" priority="8" operator="equal" aboveAverage="0" equalAverage="0" bottom="0" percent="0" rank="0" text="" dxfId="48">
      <formula>0</formula>
    </cfRule>
  </conditionalFormatting>
  <conditionalFormatting sqref="E90">
    <cfRule type="cellIs" priority="9" operator="equal" aboveAverage="0" equalAverage="0" bottom="0" percent="0" rank="0" text="" dxfId="49">
      <formula>0</formula>
    </cfRule>
  </conditionalFormatting>
  <conditionalFormatting sqref="E97:E100">
    <cfRule type="cellIs" priority="10" operator="equal" aboveAverage="0" equalAverage="0" bottom="0" percent="0" rank="0" text="" dxfId="50">
      <formula>0</formula>
    </cfRule>
  </conditionalFormatting>
  <conditionalFormatting sqref="E99">
    <cfRule type="cellIs" priority="11" operator="equal" aboveAverage="0" equalAverage="0" bottom="0" percent="0" rank="0" text="" dxfId="51">
      <formula>0</formula>
    </cfRule>
  </conditionalFormatting>
  <conditionalFormatting sqref="E107:E110">
    <cfRule type="cellIs" priority="12" operator="equal" aboveAverage="0" equalAverage="0" bottom="0" percent="0" rank="0" text="" dxfId="52">
      <formula>0</formula>
    </cfRule>
  </conditionalFormatting>
  <conditionalFormatting sqref="E109">
    <cfRule type="cellIs" priority="13" operator="equal" aboveAverage="0" equalAverage="0" bottom="0" percent="0" rank="0" text="" dxfId="53">
      <formula>0</formula>
    </cfRule>
  </conditionalFormatting>
  <conditionalFormatting sqref="C35">
    <cfRule type="cellIs" priority="14" operator="equal" aboveAverage="0" equalAverage="0" bottom="0" percent="0" rank="0" text="" dxfId="9">
      <formula>0</formula>
    </cfRule>
  </conditionalFormatting>
  <conditionalFormatting sqref="D35">
    <cfRule type="cellIs" priority="15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23"/>
  <sheetViews>
    <sheetView showFormulas="false" showGridLines="true" showRowColHeaders="true" showZeros="true" rightToLeft="false" tabSelected="false" showOutlineSymbols="true" defaultGridColor="true" view="normal" topLeftCell="A55" colorId="64" zoomScale="90" zoomScaleNormal="90" zoomScalePageLayoutView="100" workbookViewId="0">
      <selection pane="topLeft" activeCell="C106" activeCellId="0" sqref="C106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83" width="38.85"/>
    <col collapsed="false" customWidth="true" hidden="false" outlineLevel="0" max="8" min="8" style="83" width="10.43"/>
    <col collapsed="false" customWidth="true" hidden="false" outlineLevel="0" max="9" min="9" style="83" width="19.43"/>
    <col collapsed="false" customWidth="true" hidden="false" outlineLevel="0" max="25" min="10" style="83" width="9"/>
    <col collapsed="false" customWidth="true" hidden="false" outlineLevel="0" max="42" min="26" style="83" width="14.43"/>
  </cols>
  <sheetData>
    <row r="1" customFormat="false" ht="21" hidden="false" customHeight="true" outlineLevel="0" collapsed="false">
      <c r="A1" s="1" t="s">
        <v>437</v>
      </c>
      <c r="B1" s="1"/>
      <c r="C1" s="1"/>
      <c r="D1" s="1"/>
      <c r="E1" s="1"/>
      <c r="F1" s="16"/>
    </row>
    <row r="2" customFormat="false" ht="21" hidden="false" customHeight="true" outlineLevel="0" collapsed="false">
      <c r="A2" s="15"/>
      <c r="B2" s="15"/>
      <c r="C2" s="15"/>
      <c r="D2" s="15"/>
      <c r="E2" s="15"/>
      <c r="F2" s="16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E110</f>
        <v>16762.14</v>
      </c>
      <c r="D3" s="48"/>
      <c r="E3" s="48"/>
      <c r="F3" s="16"/>
    </row>
    <row r="4" customFormat="false" ht="21" hidden="false" customHeight="true" outlineLevel="0" collapsed="false">
      <c r="A4" s="40" t="s">
        <v>24</v>
      </c>
      <c r="B4" s="40"/>
      <c r="C4" s="6" t="n">
        <f aca="false">SUM(C3)</f>
        <v>16762.14</v>
      </c>
      <c r="D4" s="48"/>
      <c r="E4" s="48"/>
      <c r="F4" s="16"/>
    </row>
    <row r="5" customFormat="false" ht="21" hidden="false" customHeight="true" outlineLevel="0" collapsed="false">
      <c r="A5" s="40" t="s">
        <v>26</v>
      </c>
      <c r="B5" s="40"/>
      <c r="C5" s="6" t="n">
        <f aca="false">C81</f>
        <v>0</v>
      </c>
      <c r="D5" s="48"/>
      <c r="E5" s="48"/>
      <c r="F5" s="16"/>
    </row>
    <row r="6" customFormat="false" ht="21" hidden="false" customHeight="true" outlineLevel="0" collapsed="false">
      <c r="A6" s="16"/>
      <c r="B6" s="16"/>
      <c r="C6" s="16"/>
      <c r="D6" s="16"/>
      <c r="E6" s="16"/>
      <c r="F6" s="16"/>
    </row>
    <row r="7" customFormat="false" ht="21" hidden="false" customHeight="true" outlineLevel="0" collapsed="false">
      <c r="A7" s="16"/>
      <c r="B7" s="16"/>
      <c r="C7" s="16"/>
      <c r="D7" s="16"/>
      <c r="E7" s="16"/>
      <c r="F7" s="16"/>
    </row>
    <row r="8" customFormat="false" ht="21" hidden="false" customHeight="true" outlineLevel="0" collapsed="false">
      <c r="A8" s="10" t="s">
        <v>438</v>
      </c>
      <c r="B8" s="10"/>
      <c r="C8" s="10"/>
      <c r="D8" s="10"/>
      <c r="E8" s="10"/>
      <c r="F8" s="16"/>
    </row>
    <row r="9" customFormat="false" ht="21" hidden="false" customHeight="true" outlineLevel="0" collapsed="false">
      <c r="A9" s="10" t="s">
        <v>4</v>
      </c>
      <c r="B9" s="10" t="s">
        <v>31</v>
      </c>
      <c r="C9" s="11" t="s">
        <v>32</v>
      </c>
      <c r="D9" s="11"/>
      <c r="E9" s="11" t="s">
        <v>33</v>
      </c>
      <c r="F9" s="16"/>
    </row>
    <row r="10" customFormat="false" ht="21" hidden="false" customHeight="true" outlineLevel="0" collapsed="false">
      <c r="A10" s="12" t="s">
        <v>439</v>
      </c>
      <c r="B10" s="13" t="s">
        <v>36</v>
      </c>
      <c r="C10" s="14" t="s">
        <v>37</v>
      </c>
      <c r="D10" s="14"/>
      <c r="E10" s="6" t="n">
        <v>2405</v>
      </c>
      <c r="F10" s="16"/>
    </row>
    <row r="11" customFormat="false" ht="21" hidden="false" customHeight="true" outlineLevel="0" collapsed="false">
      <c r="A11" s="12" t="s">
        <v>440</v>
      </c>
      <c r="B11" s="13" t="s">
        <v>67</v>
      </c>
      <c r="C11" s="14" t="s">
        <v>215</v>
      </c>
      <c r="D11" s="14"/>
      <c r="E11" s="6" t="n">
        <v>0</v>
      </c>
    </row>
    <row r="12" customFormat="false" ht="21" hidden="false" customHeight="true" outlineLevel="0" collapsed="false">
      <c r="A12" s="15"/>
      <c r="B12" s="15"/>
      <c r="C12" s="40" t="s">
        <v>39</v>
      </c>
      <c r="D12" s="40"/>
      <c r="E12" s="6" t="n">
        <f aca="false">SUM(E10:E11)</f>
        <v>2405</v>
      </c>
    </row>
    <row r="13" customFormat="false" ht="21" hidden="false" customHeight="true" outlineLevel="0" collapsed="false">
      <c r="A13" s="16"/>
      <c r="B13" s="16"/>
      <c r="F13" s="16"/>
    </row>
    <row r="14" customFormat="false" ht="21" hidden="false" customHeight="true" outlineLevel="0" collapsed="false">
      <c r="A14" s="10" t="s">
        <v>441</v>
      </c>
      <c r="B14" s="10"/>
      <c r="C14" s="10"/>
      <c r="D14" s="10"/>
      <c r="E14" s="10"/>
      <c r="F14" s="16"/>
    </row>
    <row r="15" customFormat="false" ht="21" hidden="false" customHeight="true" outlineLevel="0" collapsed="false">
      <c r="A15" s="10" t="s">
        <v>4</v>
      </c>
      <c r="B15" s="10" t="s">
        <v>31</v>
      </c>
      <c r="C15" s="11" t="s">
        <v>32</v>
      </c>
      <c r="D15" s="11"/>
      <c r="E15" s="11" t="s">
        <v>33</v>
      </c>
      <c r="F15" s="16"/>
    </row>
    <row r="16" customFormat="false" ht="21" hidden="false" customHeight="true" outlineLevel="0" collapsed="false">
      <c r="A16" s="12" t="s">
        <v>442</v>
      </c>
      <c r="B16" s="13" t="s">
        <v>36</v>
      </c>
      <c r="C16" s="14" t="s">
        <v>37</v>
      </c>
      <c r="D16" s="14"/>
      <c r="E16" s="6" t="n">
        <v>2405</v>
      </c>
      <c r="F16" s="16"/>
    </row>
    <row r="17" customFormat="false" ht="21" hidden="false" customHeight="true" outlineLevel="0" collapsed="false">
      <c r="A17" s="12" t="s">
        <v>443</v>
      </c>
      <c r="B17" s="13" t="s">
        <v>67</v>
      </c>
      <c r="C17" s="14" t="s">
        <v>215</v>
      </c>
      <c r="D17" s="14"/>
      <c r="E17" s="6" t="n">
        <v>0</v>
      </c>
    </row>
    <row r="18" customFormat="false" ht="21" hidden="false" customHeight="true" outlineLevel="0" collapsed="false">
      <c r="A18" s="12"/>
      <c r="B18" s="13" t="s">
        <v>358</v>
      </c>
      <c r="C18" s="14" t="s">
        <v>359</v>
      </c>
      <c r="D18" s="14"/>
      <c r="E18" s="6" t="n">
        <v>325</v>
      </c>
      <c r="G18" s="0"/>
      <c r="H18" s="0"/>
      <c r="I18" s="0"/>
      <c r="J18" s="47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</row>
    <row r="19" customFormat="false" ht="21" hidden="false" customHeight="true" outlineLevel="0" collapsed="false">
      <c r="A19" s="15"/>
      <c r="B19" s="15"/>
      <c r="C19" s="40" t="s">
        <v>39</v>
      </c>
      <c r="D19" s="40"/>
      <c r="E19" s="6" t="n">
        <f aca="false">SUM(E16:E18)</f>
        <v>2730</v>
      </c>
    </row>
    <row r="20" customFormat="false" ht="21" hidden="false" customHeight="true" outlineLevel="0" collapsed="false">
      <c r="A20" s="16"/>
      <c r="B20" s="16"/>
      <c r="C20" s="16"/>
      <c r="D20" s="51"/>
      <c r="E20" s="52"/>
      <c r="F20" s="16"/>
    </row>
    <row r="21" customFormat="false" ht="21" hidden="false" customHeight="true" outlineLevel="0" collapsed="false">
      <c r="A21" s="81" t="s">
        <v>444</v>
      </c>
      <c r="B21" s="81"/>
      <c r="C21" s="81"/>
      <c r="D21" s="81"/>
      <c r="E21" s="81"/>
      <c r="F21" s="16"/>
    </row>
    <row r="22" customFormat="false" ht="21" hidden="false" customHeight="true" outlineLevel="0" collapsed="false">
      <c r="A22" s="65" t="s">
        <v>4</v>
      </c>
      <c r="B22" s="10" t="s">
        <v>31</v>
      </c>
      <c r="C22" s="11" t="s">
        <v>32</v>
      </c>
      <c r="D22" s="11"/>
      <c r="E22" s="11" t="s">
        <v>33</v>
      </c>
      <c r="F22" s="16"/>
    </row>
    <row r="23" customFormat="false" ht="21" hidden="false" customHeight="true" outlineLevel="0" collapsed="false">
      <c r="A23" s="12" t="s">
        <v>445</v>
      </c>
      <c r="B23" s="13" t="s">
        <v>36</v>
      </c>
      <c r="C23" s="14" t="s">
        <v>37</v>
      </c>
      <c r="D23" s="14"/>
      <c r="E23" s="6" t="n">
        <v>2405</v>
      </c>
    </row>
    <row r="24" customFormat="false" ht="21" hidden="false" customHeight="true" outlineLevel="0" collapsed="false">
      <c r="A24" s="12" t="s">
        <v>446</v>
      </c>
      <c r="B24" s="13" t="s">
        <v>67</v>
      </c>
      <c r="C24" s="14" t="s">
        <v>215</v>
      </c>
      <c r="D24" s="14"/>
      <c r="E24" s="6" t="n">
        <v>0</v>
      </c>
    </row>
    <row r="25" customFormat="false" ht="21" hidden="false" customHeight="true" outlineLevel="0" collapsed="false">
      <c r="A25" s="15"/>
      <c r="B25" s="15"/>
      <c r="C25" s="40" t="s">
        <v>39</v>
      </c>
      <c r="D25" s="40"/>
      <c r="E25" s="6" t="n">
        <f aca="false">SUM(E23:E24)</f>
        <v>2405</v>
      </c>
    </row>
    <row r="26" customFormat="false" ht="21" hidden="false" customHeight="true" outlineLevel="0" collapsed="false">
      <c r="A26" s="16"/>
      <c r="B26" s="16"/>
      <c r="C26" s="16"/>
      <c r="D26" s="51"/>
      <c r="E26" s="52"/>
    </row>
    <row r="27" customFormat="false" ht="21" hidden="false" customHeight="true" outlineLevel="0" collapsed="false">
      <c r="A27" s="72"/>
      <c r="B27" s="16"/>
      <c r="C27" s="16"/>
      <c r="D27" s="51"/>
      <c r="E27" s="52"/>
    </row>
    <row r="28" customFormat="false" ht="21" hidden="false" customHeight="true" outlineLevel="0" collapsed="false">
      <c r="A28" s="16"/>
      <c r="B28" s="16"/>
      <c r="C28" s="16"/>
      <c r="D28" s="51"/>
      <c r="E28" s="52"/>
    </row>
    <row r="29" customFormat="false" ht="21" hidden="false" customHeight="true" outlineLevel="0" collapsed="false">
      <c r="A29" s="16"/>
      <c r="B29" s="16"/>
    </row>
    <row r="30" customFormat="false" ht="21" hidden="false" customHeight="true" outlineLevel="0" collapsed="false">
      <c r="A30" s="33" t="s">
        <v>447</v>
      </c>
      <c r="B30" s="33"/>
      <c r="C30" s="33"/>
      <c r="D30" s="83"/>
    </row>
    <row r="31" customFormat="false" ht="21" hidden="false" customHeight="true" outlineLevel="0" collapsed="false">
      <c r="A31" s="33" t="s">
        <v>31</v>
      </c>
      <c r="B31" s="33" t="s">
        <v>32</v>
      </c>
      <c r="C31" s="4" t="s">
        <v>33</v>
      </c>
      <c r="D31" s="30"/>
    </row>
    <row r="32" customFormat="false" ht="21" hidden="false" customHeight="true" outlineLevel="0" collapsed="false">
      <c r="A32" s="34" t="s">
        <v>84</v>
      </c>
      <c r="B32" s="34"/>
      <c r="C32" s="34"/>
    </row>
    <row r="33" customFormat="false" ht="21" hidden="false" customHeight="true" outlineLevel="0" collapsed="false">
      <c r="A33" s="12" t="s">
        <v>273</v>
      </c>
      <c r="B33" s="13"/>
      <c r="C33" s="35" t="n">
        <v>78</v>
      </c>
      <c r="F33" s="72"/>
    </row>
    <row r="34" customFormat="false" ht="21" hidden="false" customHeight="true" outlineLevel="0" collapsed="false">
      <c r="A34" s="73" t="s">
        <v>364</v>
      </c>
      <c r="B34" s="14" t="s">
        <v>365</v>
      </c>
      <c r="C34" s="35" t="n">
        <v>50</v>
      </c>
      <c r="G34" s="0"/>
      <c r="H34" s="0"/>
      <c r="I34" s="0"/>
      <c r="J34" s="47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</row>
    <row r="35" customFormat="false" ht="21" hidden="false" customHeight="true" outlineLevel="0" collapsed="false">
      <c r="A35" s="12" t="s">
        <v>88</v>
      </c>
      <c r="B35" s="13" t="s">
        <v>89</v>
      </c>
      <c r="C35" s="35" t="n">
        <v>149</v>
      </c>
    </row>
    <row r="36" customFormat="false" ht="21" hidden="false" customHeight="true" outlineLevel="0" collapsed="false">
      <c r="A36" s="38"/>
      <c r="B36" s="8" t="s">
        <v>91</v>
      </c>
      <c r="C36" s="35" t="n">
        <f aca="false">SUM(C33:C35)</f>
        <v>277</v>
      </c>
    </row>
    <row r="37" customFormat="false" ht="21" hidden="false" customHeight="true" outlineLevel="0" collapsed="false">
      <c r="A37" s="34" t="s">
        <v>326</v>
      </c>
      <c r="B37" s="34"/>
      <c r="C37" s="34"/>
    </row>
    <row r="38" customFormat="false" ht="21" hidden="false" customHeight="true" outlineLevel="0" collapsed="false">
      <c r="A38" s="34"/>
      <c r="B38" s="34"/>
      <c r="C38" s="34"/>
    </row>
    <row r="39" customFormat="false" ht="21" hidden="false" customHeight="true" outlineLevel="0" collapsed="false">
      <c r="A39" s="12" t="s">
        <v>96</v>
      </c>
      <c r="B39" s="13"/>
      <c r="C39" s="35" t="n">
        <v>0</v>
      </c>
    </row>
    <row r="40" customFormat="false" ht="21" hidden="false" customHeight="true" outlineLevel="0" collapsed="false">
      <c r="A40" s="12" t="s">
        <v>98</v>
      </c>
      <c r="B40" s="13"/>
      <c r="C40" s="35" t="n">
        <v>0</v>
      </c>
    </row>
    <row r="41" customFormat="false" ht="21" hidden="false" customHeight="true" outlineLevel="0" collapsed="false">
      <c r="A41" s="12" t="s">
        <v>100</v>
      </c>
      <c r="B41" s="13"/>
      <c r="C41" s="35" t="n">
        <v>0</v>
      </c>
    </row>
    <row r="42" customFormat="false" ht="21" hidden="false" customHeight="true" outlineLevel="0" collapsed="false">
      <c r="A42" s="12" t="s">
        <v>102</v>
      </c>
      <c r="B42" s="13"/>
      <c r="C42" s="35" t="n">
        <v>0</v>
      </c>
    </row>
    <row r="43" customFormat="false" ht="42.75" hidden="false" customHeight="true" outlineLevel="0" collapsed="false">
      <c r="A43" s="12" t="s">
        <v>160</v>
      </c>
      <c r="B43" s="13"/>
      <c r="C43" s="35" t="n">
        <v>0</v>
      </c>
    </row>
    <row r="44" customFormat="false" ht="21" hidden="false" customHeight="true" outlineLevel="0" collapsed="false">
      <c r="A44" s="12"/>
      <c r="B44" s="8" t="s">
        <v>104</v>
      </c>
      <c r="C44" s="35" t="n">
        <f aca="false">SUM(C39:C43)</f>
        <v>0</v>
      </c>
    </row>
    <row r="45" customFormat="false" ht="21" hidden="false" customHeight="true" outlineLevel="0" collapsed="false">
      <c r="A45" s="34" t="s">
        <v>106</v>
      </c>
      <c r="B45" s="34"/>
      <c r="C45" s="34"/>
    </row>
    <row r="46" customFormat="false" ht="21" hidden="false" customHeight="true" outlineLevel="0" collapsed="false">
      <c r="A46" s="12" t="s">
        <v>108</v>
      </c>
      <c r="B46" s="13" t="s">
        <v>109</v>
      </c>
      <c r="C46" s="35" t="n">
        <v>0</v>
      </c>
    </row>
    <row r="47" customFormat="false" ht="21" hidden="false" customHeight="true" outlineLevel="0" collapsed="false">
      <c r="A47" s="12" t="s">
        <v>111</v>
      </c>
      <c r="B47" s="13" t="s">
        <v>112</v>
      </c>
      <c r="C47" s="35" t="n">
        <v>0</v>
      </c>
    </row>
    <row r="48" customFormat="false" ht="21" hidden="false" customHeight="true" outlineLevel="0" collapsed="false">
      <c r="A48" s="12"/>
      <c r="B48" s="8" t="s">
        <v>114</v>
      </c>
      <c r="C48" s="35" t="n">
        <f aca="false">SUM(C46:C47)</f>
        <v>0</v>
      </c>
    </row>
    <row r="49" customFormat="false" ht="21" hidden="false" customHeight="true" outlineLevel="0" collapsed="false">
      <c r="A49" s="34" t="s">
        <v>116</v>
      </c>
      <c r="B49" s="34"/>
      <c r="C49" s="34"/>
    </row>
    <row r="50" customFormat="false" ht="21" hidden="false" customHeight="true" outlineLevel="0" collapsed="false">
      <c r="A50" s="12" t="s">
        <v>118</v>
      </c>
      <c r="B50" s="13" t="s">
        <v>119</v>
      </c>
      <c r="C50" s="84" t="n">
        <v>0</v>
      </c>
    </row>
    <row r="51" customFormat="false" ht="21" hidden="false" customHeight="true" outlineLevel="0" collapsed="false">
      <c r="A51" s="38"/>
      <c r="B51" s="13" t="s">
        <v>121</v>
      </c>
      <c r="C51" s="35" t="n">
        <v>0</v>
      </c>
    </row>
    <row r="52" customFormat="false" ht="21" hidden="false" customHeight="true" outlineLevel="0" collapsed="false">
      <c r="A52" s="38"/>
      <c r="B52" s="13" t="s">
        <v>123</v>
      </c>
      <c r="C52" s="35" t="n">
        <v>0</v>
      </c>
    </row>
    <row r="53" customFormat="false" ht="21" hidden="false" customHeight="true" outlineLevel="0" collapsed="false">
      <c r="A53" s="38"/>
      <c r="B53" s="8" t="s">
        <v>125</v>
      </c>
      <c r="C53" s="35" t="n">
        <f aca="false">SUM(C50:C52)</f>
        <v>0</v>
      </c>
    </row>
    <row r="54" customFormat="false" ht="21" hidden="false" customHeight="true" outlineLevel="0" collapsed="false">
      <c r="A54" s="34" t="s">
        <v>126</v>
      </c>
      <c r="B54" s="34"/>
      <c r="C54" s="34"/>
    </row>
    <row r="55" customFormat="false" ht="21" hidden="false" customHeight="true" outlineLevel="0" collapsed="false">
      <c r="A55" s="12" t="s">
        <v>127</v>
      </c>
      <c r="B55" s="13" t="s">
        <v>128</v>
      </c>
      <c r="C55" s="35" t="n">
        <v>0</v>
      </c>
    </row>
    <row r="56" customFormat="false" ht="21" hidden="false" customHeight="true" outlineLevel="0" collapsed="false">
      <c r="A56" s="38"/>
      <c r="B56" s="8" t="s">
        <v>129</v>
      </c>
      <c r="C56" s="35" t="n">
        <f aca="false">SUM(C55)</f>
        <v>0</v>
      </c>
    </row>
    <row r="57" customFormat="false" ht="21" hidden="false" customHeight="true" outlineLevel="0" collapsed="false">
      <c r="A57" s="34" t="s">
        <v>130</v>
      </c>
      <c r="B57" s="34"/>
      <c r="C57" s="34"/>
    </row>
    <row r="58" customFormat="false" ht="42.75" hidden="false" customHeight="true" outlineLevel="0" collapsed="false">
      <c r="A58" s="12" t="s">
        <v>327</v>
      </c>
      <c r="B58" s="13" t="s">
        <v>132</v>
      </c>
      <c r="C58" s="35" t="n">
        <v>0</v>
      </c>
    </row>
    <row r="59" customFormat="false" ht="21" hidden="false" customHeight="true" outlineLevel="0" collapsed="false">
      <c r="A59" s="12" t="s">
        <v>133</v>
      </c>
      <c r="B59" s="13" t="s">
        <v>134</v>
      </c>
      <c r="C59" s="35" t="n">
        <v>0</v>
      </c>
    </row>
    <row r="60" customFormat="false" ht="42.75" hidden="false" customHeight="true" outlineLevel="0" collapsed="false">
      <c r="A60" s="12" t="s">
        <v>135</v>
      </c>
      <c r="B60" s="13" t="s">
        <v>136</v>
      </c>
      <c r="C60" s="35" t="n">
        <v>0</v>
      </c>
    </row>
    <row r="61" customFormat="false" ht="21" hidden="false" customHeight="true" outlineLevel="0" collapsed="false">
      <c r="A61" s="12" t="s">
        <v>137</v>
      </c>
      <c r="B61" s="13" t="s">
        <v>137</v>
      </c>
      <c r="C61" s="35" t="n">
        <v>0</v>
      </c>
    </row>
    <row r="62" customFormat="false" ht="21" hidden="false" customHeight="true" outlineLevel="0" collapsed="false">
      <c r="A62" s="12"/>
      <c r="B62" s="8" t="s">
        <v>24</v>
      </c>
      <c r="C62" s="35" t="n">
        <f aca="false">SUM(C58:C61)</f>
        <v>0</v>
      </c>
    </row>
    <row r="63" customFormat="false" ht="21" hidden="false" customHeight="true" outlineLevel="0" collapsed="false">
      <c r="A63" s="34" t="s">
        <v>139</v>
      </c>
      <c r="B63" s="34"/>
      <c r="C63" s="34"/>
    </row>
    <row r="64" customFormat="false" ht="21" hidden="false" customHeight="true" outlineLevel="0" collapsed="false">
      <c r="A64" s="12" t="s">
        <v>140</v>
      </c>
      <c r="B64" s="14"/>
      <c r="C64" s="35" t="n">
        <v>0</v>
      </c>
    </row>
    <row r="65" customFormat="false" ht="21" hidden="false" customHeight="true" outlineLevel="0" collapsed="false">
      <c r="A65" s="38" t="s">
        <v>141</v>
      </c>
      <c r="B65" s="14" t="s">
        <v>142</v>
      </c>
      <c r="C65" s="35" t="n">
        <v>0</v>
      </c>
    </row>
    <row r="66" customFormat="false" ht="21" hidden="false" customHeight="true" outlineLevel="0" collapsed="false">
      <c r="A66" s="12" t="s">
        <v>67</v>
      </c>
      <c r="B66" s="13" t="s">
        <v>143</v>
      </c>
      <c r="C66" s="35" t="n">
        <v>0</v>
      </c>
    </row>
    <row r="67" customFormat="false" ht="21" hidden="false" customHeight="true" outlineLevel="0" collapsed="false">
      <c r="A67" s="12"/>
      <c r="B67" s="8" t="s">
        <v>144</v>
      </c>
      <c r="C67" s="35" t="n">
        <f aca="false">SUM(C64:C66)</f>
        <v>0</v>
      </c>
    </row>
    <row r="68" customFormat="false" ht="21" hidden="false" customHeight="true" outlineLevel="0" collapsed="false">
      <c r="A68" s="34" t="s">
        <v>145</v>
      </c>
      <c r="B68" s="34"/>
      <c r="C68" s="34"/>
    </row>
    <row r="69" customFormat="false" ht="21" hidden="false" customHeight="true" outlineLevel="0" collapsed="false">
      <c r="A69" s="12" t="s">
        <v>146</v>
      </c>
      <c r="B69" s="14" t="s">
        <v>147</v>
      </c>
      <c r="C69" s="35" t="n">
        <v>0</v>
      </c>
    </row>
    <row r="70" customFormat="false" ht="21" hidden="false" customHeight="true" outlineLevel="0" collapsed="false">
      <c r="A70" s="5" t="s">
        <v>148</v>
      </c>
      <c r="B70" s="55" t="s">
        <v>149</v>
      </c>
      <c r="C70" s="35" t="n">
        <v>68</v>
      </c>
    </row>
    <row r="71" customFormat="false" ht="39.75" hidden="false" customHeight="true" outlineLevel="0" collapsed="false">
      <c r="A71" s="12" t="s">
        <v>150</v>
      </c>
      <c r="B71" s="13" t="s">
        <v>366</v>
      </c>
      <c r="C71" s="35" t="n">
        <v>52</v>
      </c>
    </row>
    <row r="72" customFormat="false" ht="21" hidden="false" customHeight="true" outlineLevel="0" collapsed="false">
      <c r="A72" s="12" t="s">
        <v>367</v>
      </c>
      <c r="B72" s="14" t="s">
        <v>368</v>
      </c>
      <c r="C72" s="35" t="n">
        <v>0</v>
      </c>
      <c r="J72" s="47"/>
    </row>
    <row r="73" customFormat="false" ht="21" hidden="false" customHeight="true" outlineLevel="0" collapsed="false">
      <c r="A73" s="38"/>
      <c r="B73" s="40" t="s">
        <v>154</v>
      </c>
      <c r="C73" s="35" t="n">
        <f aca="false">SUM(C69:C72)</f>
        <v>120</v>
      </c>
    </row>
    <row r="74" customFormat="false" ht="21" hidden="false" customHeight="true" outlineLevel="0" collapsed="false">
      <c r="A74" s="38"/>
      <c r="B74" s="40" t="s">
        <v>24</v>
      </c>
      <c r="C74" s="35" t="n">
        <f aca="false">C36+C44+C48+C53+C56+C62+C67+C73</f>
        <v>397</v>
      </c>
    </row>
    <row r="75" customFormat="false" ht="21" hidden="false" customHeight="true" outlineLevel="0" collapsed="false">
      <c r="A75" s="34" t="s">
        <v>156</v>
      </c>
      <c r="B75" s="34"/>
      <c r="C75" s="34"/>
    </row>
    <row r="76" customFormat="false" ht="21" hidden="false" customHeight="true" outlineLevel="0" collapsed="false">
      <c r="A76" s="38" t="s">
        <v>157</v>
      </c>
      <c r="B76" s="14"/>
      <c r="C76" s="6" t="n">
        <f aca="false">IF(('October 2025 - December 2025'!C77)+SUM(E88+E97+E107) &lt; 0,(('October 2025 - December 2025'!C77))+SUM(E88+E97+E107), (('October 2025 - December 2025'!C77))+SUM(E88+E97+E107))</f>
        <v>0</v>
      </c>
    </row>
    <row r="77" customFormat="false" ht="21" hidden="false" customHeight="true" outlineLevel="0" collapsed="false">
      <c r="A77" s="38" t="s">
        <v>158</v>
      </c>
      <c r="B77" s="14"/>
      <c r="C77" s="6" t="n">
        <v>0</v>
      </c>
    </row>
    <row r="78" customFormat="false" ht="21" hidden="false" customHeight="true" outlineLevel="0" collapsed="false">
      <c r="A78" s="38" t="s">
        <v>159</v>
      </c>
      <c r="B78" s="14"/>
      <c r="C78" s="6" t="n">
        <f aca="false">IF(('October 2025 - December 2025'!C79)+SUM(0) &lt; 0,(('October 2025 - December 2025'!C79))+SUM(0), (('October 2025 - December 2025'!C79))+SUM(0))</f>
        <v>0</v>
      </c>
    </row>
    <row r="79" customFormat="false" ht="42.75" hidden="false" customHeight="true" outlineLevel="0" collapsed="false">
      <c r="A79" s="12" t="s">
        <v>160</v>
      </c>
      <c r="B79" s="14"/>
      <c r="C79" s="6" t="n">
        <v>0</v>
      </c>
    </row>
    <row r="80" customFormat="false" ht="42.75" hidden="false" customHeight="true" outlineLevel="0" collapsed="false">
      <c r="A80" s="12" t="s">
        <v>161</v>
      </c>
      <c r="B80" s="14"/>
      <c r="C80" s="6" t="n">
        <v>0</v>
      </c>
    </row>
    <row r="81" customFormat="false" ht="21" hidden="false" customHeight="true" outlineLevel="0" collapsed="false">
      <c r="A81" s="38"/>
      <c r="B81" s="40" t="s">
        <v>162</v>
      </c>
      <c r="C81" s="6" t="n">
        <f aca="false">C76+C77+C78+C79+C80</f>
        <v>0</v>
      </c>
    </row>
    <row r="82" customFormat="false" ht="21" hidden="false" customHeight="true" outlineLevel="0" collapsed="false">
      <c r="A82" s="12"/>
      <c r="B82" s="8" t="s">
        <v>163</v>
      </c>
      <c r="C82" s="35" t="n">
        <f aca="false">C74</f>
        <v>397</v>
      </c>
    </row>
    <row r="83" customFormat="false" ht="21" hidden="false" customHeight="true" outlineLevel="0" collapsed="false">
      <c r="A83" s="16"/>
      <c r="B83" s="16"/>
    </row>
    <row r="84" customFormat="false" ht="21" hidden="false" customHeight="true" outlineLevel="0" collapsed="false">
      <c r="A84" s="16"/>
      <c r="B84" s="16"/>
    </row>
    <row r="85" customFormat="false" ht="21" hidden="false" customHeight="true" outlineLevel="0" collapsed="false">
      <c r="A85" s="85" t="s">
        <v>448</v>
      </c>
      <c r="B85" s="85"/>
      <c r="C85" s="85"/>
      <c r="D85" s="85"/>
      <c r="E85" s="85"/>
    </row>
    <row r="86" customFormat="false" ht="21" hidden="false" customHeight="true" outlineLevel="0" collapsed="false">
      <c r="A86" s="41" t="s">
        <v>165</v>
      </c>
      <c r="B86" s="41"/>
      <c r="C86" s="41" t="s">
        <v>32</v>
      </c>
      <c r="D86" s="41"/>
      <c r="E86" s="41" t="s">
        <v>33</v>
      </c>
    </row>
    <row r="87" customFormat="false" ht="42.75" hidden="false" customHeight="true" outlineLevel="0" collapsed="false">
      <c r="A87" s="38" t="s">
        <v>145</v>
      </c>
      <c r="B87" s="38"/>
      <c r="C87" s="13" t="s">
        <v>411</v>
      </c>
      <c r="D87" s="13"/>
      <c r="E87" s="35" t="n">
        <v>650</v>
      </c>
    </row>
    <row r="88" customFormat="false" ht="21" hidden="false" customHeight="true" outlineLevel="0" collapsed="false">
      <c r="A88" s="38"/>
      <c r="B88" s="38"/>
      <c r="C88" s="14" t="s">
        <v>419</v>
      </c>
      <c r="D88" s="14"/>
      <c r="E88" s="35" t="n">
        <v>0</v>
      </c>
    </row>
    <row r="89" customFormat="false" ht="39.75" hidden="false" customHeight="true" outlineLevel="0" collapsed="false">
      <c r="A89" s="38"/>
      <c r="B89" s="38"/>
      <c r="C89" s="13" t="s">
        <v>413</v>
      </c>
      <c r="D89" s="13"/>
      <c r="E89" s="35" t="n">
        <v>0</v>
      </c>
      <c r="H89" s="47"/>
    </row>
    <row r="90" customFormat="false" ht="21" hidden="false" customHeight="true" outlineLevel="0" collapsed="false">
      <c r="A90" s="38" t="s">
        <v>166</v>
      </c>
      <c r="B90" s="38"/>
      <c r="C90" s="14"/>
      <c r="D90" s="14"/>
      <c r="E90" s="35" t="n">
        <f aca="false">C82</f>
        <v>397</v>
      </c>
    </row>
    <row r="91" customFormat="false" ht="21" hidden="false" customHeight="true" outlineLevel="0" collapsed="false">
      <c r="A91" s="38"/>
      <c r="B91" s="38"/>
      <c r="C91" s="86" t="s">
        <v>167</v>
      </c>
      <c r="D91" s="86"/>
      <c r="E91" s="6" t="n">
        <f aca="false">('October 2025 - December 2025'!E111+E12)-SUM(E87:E90)</f>
        <v>13071.14</v>
      </c>
    </row>
    <row r="92" customFormat="false" ht="21" hidden="false" customHeight="true" outlineLevel="0" collapsed="false"/>
    <row r="93" customFormat="false" ht="21" hidden="false" customHeight="true" outlineLevel="0" collapsed="false">
      <c r="A93" s="41" t="s">
        <v>449</v>
      </c>
      <c r="B93" s="41"/>
      <c r="C93" s="41"/>
      <c r="D93" s="41"/>
      <c r="E93" s="41"/>
    </row>
    <row r="94" customFormat="false" ht="21" hidden="false" customHeight="true" outlineLevel="0" collapsed="false">
      <c r="A94" s="41" t="s">
        <v>165</v>
      </c>
      <c r="B94" s="41"/>
      <c r="C94" s="41" t="s">
        <v>32</v>
      </c>
      <c r="D94" s="41"/>
      <c r="E94" s="41" t="s">
        <v>33</v>
      </c>
    </row>
    <row r="95" customFormat="false" ht="21" hidden="false" customHeight="true" outlineLevel="0" collapsed="false">
      <c r="A95" s="38" t="s">
        <v>450</v>
      </c>
      <c r="B95" s="38"/>
      <c r="C95" s="14"/>
      <c r="D95" s="14"/>
      <c r="E95" s="6" t="n">
        <f aca="false">E91</f>
        <v>13071.14</v>
      </c>
    </row>
    <row r="96" customFormat="false" ht="21" hidden="false" customHeight="true" outlineLevel="0" collapsed="false">
      <c r="A96" s="38" t="s">
        <v>145</v>
      </c>
      <c r="B96" s="38"/>
      <c r="C96" s="14" t="s">
        <v>375</v>
      </c>
      <c r="D96" s="14"/>
      <c r="E96" s="35" t="n">
        <v>0</v>
      </c>
    </row>
    <row r="97" customFormat="false" ht="21" hidden="false" customHeight="true" outlineLevel="0" collapsed="false">
      <c r="A97" s="38"/>
      <c r="B97" s="38"/>
      <c r="C97" s="14" t="s">
        <v>419</v>
      </c>
      <c r="D97" s="14"/>
      <c r="E97" s="35" t="n">
        <v>0</v>
      </c>
    </row>
    <row r="98" customFormat="false" ht="39.75" hidden="false" customHeight="true" outlineLevel="0" collapsed="false">
      <c r="A98" s="38"/>
      <c r="B98" s="38"/>
      <c r="C98" s="13" t="s">
        <v>413</v>
      </c>
      <c r="D98" s="13"/>
      <c r="E98" s="35" t="n">
        <v>0</v>
      </c>
      <c r="H98" s="47"/>
    </row>
    <row r="99" customFormat="false" ht="21" hidden="false" customHeight="true" outlineLevel="0" collapsed="false">
      <c r="A99" s="38" t="s">
        <v>166</v>
      </c>
      <c r="B99" s="38"/>
      <c r="C99" s="14"/>
      <c r="D99" s="14"/>
      <c r="E99" s="35" t="n">
        <f aca="false">C82</f>
        <v>397</v>
      </c>
    </row>
    <row r="100" customFormat="false" ht="21" hidden="false" customHeight="true" outlineLevel="0" collapsed="false">
      <c r="A100" s="42"/>
      <c r="B100" s="42"/>
      <c r="C100" s="87" t="s">
        <v>177</v>
      </c>
      <c r="D100" s="87"/>
      <c r="E100" s="6" t="n">
        <f aca="false">(E19+E95)-SUM(E96:E99)</f>
        <v>15404.14</v>
      </c>
    </row>
    <row r="101" customFormat="false" ht="21" hidden="false" customHeight="true" outlineLevel="0" collapsed="false">
      <c r="A101" s="45"/>
      <c r="B101" s="45"/>
      <c r="C101" s="45"/>
      <c r="D101" s="45"/>
      <c r="E101" s="45"/>
    </row>
    <row r="102" customFormat="false" ht="21" hidden="false" customHeight="true" outlineLevel="0" collapsed="false">
      <c r="A102" s="45"/>
      <c r="B102" s="45"/>
      <c r="C102" s="45"/>
      <c r="D102" s="45"/>
      <c r="E102" s="45"/>
    </row>
    <row r="103" customFormat="false" ht="21" hidden="false" customHeight="true" outlineLevel="0" collapsed="false">
      <c r="A103" s="85" t="s">
        <v>451</v>
      </c>
      <c r="B103" s="85"/>
      <c r="C103" s="85"/>
      <c r="D103" s="85"/>
      <c r="E103" s="85"/>
    </row>
    <row r="104" customFormat="false" ht="21" hidden="false" customHeight="true" outlineLevel="0" collapsed="false">
      <c r="A104" s="41" t="s">
        <v>165</v>
      </c>
      <c r="B104" s="41"/>
      <c r="C104" s="41" t="s">
        <v>32</v>
      </c>
      <c r="D104" s="41"/>
      <c r="E104" s="41" t="s">
        <v>33</v>
      </c>
    </row>
    <row r="105" customFormat="false" ht="21" hidden="false" customHeight="true" outlineLevel="0" collapsed="false">
      <c r="A105" s="38" t="s">
        <v>452</v>
      </c>
      <c r="B105" s="38"/>
      <c r="C105" s="14"/>
      <c r="D105" s="14"/>
      <c r="E105" s="6" t="n">
        <f aca="false">E100</f>
        <v>15404.14</v>
      </c>
    </row>
    <row r="106" customFormat="false" ht="56.35" hidden="false" customHeight="true" outlineLevel="0" collapsed="false">
      <c r="A106" s="38" t="s">
        <v>145</v>
      </c>
      <c r="B106" s="38"/>
      <c r="C106" s="13" t="s">
        <v>411</v>
      </c>
      <c r="D106" s="13"/>
      <c r="E106" s="35" t="n">
        <v>650</v>
      </c>
    </row>
    <row r="107" customFormat="false" ht="21" hidden="false" customHeight="true" outlineLevel="0" collapsed="false">
      <c r="A107" s="38"/>
      <c r="B107" s="38"/>
      <c r="C107" s="14" t="s">
        <v>419</v>
      </c>
      <c r="D107" s="14"/>
      <c r="E107" s="35" t="n">
        <v>0</v>
      </c>
    </row>
    <row r="108" customFormat="false" ht="39.75" hidden="false" customHeight="true" outlineLevel="0" collapsed="false">
      <c r="A108" s="38"/>
      <c r="B108" s="38"/>
      <c r="C108" s="13" t="s">
        <v>413</v>
      </c>
      <c r="D108" s="13"/>
      <c r="E108" s="35" t="n">
        <v>0</v>
      </c>
      <c r="H108" s="47"/>
    </row>
    <row r="109" customFormat="false" ht="21" hidden="false" customHeight="true" outlineLevel="0" collapsed="false">
      <c r="A109" s="38" t="s">
        <v>166</v>
      </c>
      <c r="B109" s="38"/>
      <c r="C109" s="14"/>
      <c r="D109" s="14"/>
      <c r="E109" s="35" t="n">
        <f aca="false">C82</f>
        <v>397</v>
      </c>
    </row>
    <row r="110" customFormat="false" ht="21" hidden="false" customHeight="true" outlineLevel="0" collapsed="false">
      <c r="A110" s="38"/>
      <c r="B110" s="38"/>
      <c r="C110" s="87" t="s">
        <v>177</v>
      </c>
      <c r="D110" s="87"/>
      <c r="E110" s="6" t="n">
        <f aca="false">(E25+E105)-SUM(E106:E109)</f>
        <v>16762.14</v>
      </c>
    </row>
    <row r="111" customFormat="false" ht="13.5" hidden="false" customHeight="true" outlineLevel="0" collapsed="false">
      <c r="A111" s="16"/>
      <c r="B111" s="16"/>
    </row>
    <row r="112" customFormat="false" ht="13.5" hidden="false" customHeight="true" outlineLevel="0" collapsed="false">
      <c r="A112" s="16"/>
      <c r="B112" s="16"/>
    </row>
    <row r="113" customFormat="false" ht="13.5" hidden="false" customHeight="true" outlineLevel="0" collapsed="false">
      <c r="A113" s="16"/>
      <c r="B113" s="1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9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A96:B98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</mergeCells>
  <conditionalFormatting sqref="A27">
    <cfRule type="cellIs" priority="2" operator="equal" aboveAverage="0" equalAverage="0" bottom="0" percent="0" rank="0" text="" dxfId="54">
      <formula>0</formula>
    </cfRule>
  </conditionalFormatting>
  <conditionalFormatting sqref="C32:C33">
    <cfRule type="cellIs" priority="3" operator="equal" aboveAverage="0" equalAverage="0" bottom="0" percent="0" rank="0" text="" dxfId="55">
      <formula>0</formula>
    </cfRule>
  </conditionalFormatting>
  <conditionalFormatting sqref="C38">
    <cfRule type="cellIs" priority="4" operator="equal" aboveAverage="0" equalAverage="0" bottom="0" percent="0" rank="0" text="" dxfId="56">
      <formula>0</formula>
    </cfRule>
  </conditionalFormatting>
  <conditionalFormatting sqref="C38:C41 C44:C49 C51:C53 C55:C58 C60:C61 C63:C67 C74:C79">
    <cfRule type="cellIs" priority="5" operator="equal" aboveAverage="0" equalAverage="0" bottom="0" percent="0" rank="0" text="" dxfId="57">
      <formula>0</formula>
    </cfRule>
  </conditionalFormatting>
  <conditionalFormatting sqref="C69:C72">
    <cfRule type="cellIs" priority="6" operator="equal" aboveAverage="0" equalAverage="0" bottom="0" percent="0" rank="0" text="" dxfId="58">
      <formula>0</formula>
    </cfRule>
  </conditionalFormatting>
  <conditionalFormatting sqref="C72">
    <cfRule type="cellIs" priority="7" operator="equal" aboveAverage="0" equalAverage="0" bottom="0" percent="0" rank="0" text="" dxfId="59">
      <formula>0</formula>
    </cfRule>
  </conditionalFormatting>
  <conditionalFormatting sqref="C87 H113 E116:E119">
    <cfRule type="cellIs" priority="8" operator="equal" aboveAverage="0" equalAverage="0" bottom="0" percent="0" rank="0" text="" dxfId="60">
      <formula>0</formula>
    </cfRule>
  </conditionalFormatting>
  <conditionalFormatting sqref="D33">
    <cfRule type="cellIs" priority="9" operator="equal" aboveAverage="0" equalAverage="0" bottom="0" percent="0" rank="0" text="" dxfId="61">
      <formula>0</formula>
    </cfRule>
  </conditionalFormatting>
  <conditionalFormatting sqref="E89">
    <cfRule type="cellIs" priority="10" operator="equal" aboveAverage="0" equalAverage="0" bottom="0" percent="0" rank="0" text="" dxfId="62">
      <formula>0</formula>
    </cfRule>
    <cfRule type="cellIs" priority="11" operator="equal" aboveAverage="0" equalAverage="0" bottom="0" percent="0" rank="0" text="" dxfId="63">
      <formula>0</formula>
    </cfRule>
  </conditionalFormatting>
  <conditionalFormatting sqref="E94:E99">
    <cfRule type="cellIs" priority="12" operator="equal" aboveAverage="0" equalAverage="0" bottom="0" percent="0" rank="0" text="" dxfId="64">
      <formula>0</formula>
    </cfRule>
  </conditionalFormatting>
  <conditionalFormatting sqref="E98">
    <cfRule type="cellIs" priority="13" operator="equal" aboveAverage="0" equalAverage="0" bottom="0" percent="0" rank="0" text="" dxfId="65">
      <formula>0</formula>
    </cfRule>
  </conditionalFormatting>
  <conditionalFormatting sqref="E105:E109">
    <cfRule type="cellIs" priority="14" operator="equal" aboveAverage="0" equalAverage="0" bottom="0" percent="0" rank="0" text="" dxfId="66">
      <formula>0</formula>
    </cfRule>
  </conditionalFormatting>
  <conditionalFormatting sqref="E108">
    <cfRule type="cellIs" priority="15" operator="equal" aboveAverage="0" equalAverage="0" bottom="0" percent="0" rank="0" text="" dxfId="67">
      <formula>0</formula>
    </cfRule>
  </conditionalFormatting>
  <conditionalFormatting sqref="C34">
    <cfRule type="cellIs" priority="16" operator="equal" aboveAverage="0" equalAverage="0" bottom="0" percent="0" rank="0" text="" dxfId="9">
      <formula>0</formula>
    </cfRule>
  </conditionalFormatting>
  <conditionalFormatting sqref="D34">
    <cfRule type="cellIs" priority="17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24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A25" activeCellId="0" sqref="A25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32.43"/>
    <col collapsed="false" customWidth="true" hidden="false" outlineLevel="0" max="5" min="3" style="0" width="23.28"/>
    <col collapsed="false" customWidth="true" hidden="false" outlineLevel="0" max="6" min="6" style="0" width="10.43"/>
    <col collapsed="false" customWidth="true" hidden="false" outlineLevel="0" max="7" min="7" style="0" width="38.85"/>
    <col collapsed="false" customWidth="true" hidden="false" outlineLevel="0" max="8" min="8" style="47" width="10.43"/>
    <col collapsed="false" customWidth="true" hidden="false" outlineLevel="0" max="9" min="9" style="0" width="19.43"/>
    <col collapsed="false" customWidth="true" hidden="false" outlineLevel="0" max="25" min="10" style="0" width="9"/>
  </cols>
  <sheetData>
    <row r="1" customFormat="false" ht="21" hidden="false" customHeight="true" outlineLevel="0" collapsed="false">
      <c r="A1" s="1" t="s">
        <v>453</v>
      </c>
      <c r="B1" s="1"/>
      <c r="C1" s="1"/>
      <c r="D1" s="1"/>
      <c r="E1" s="1"/>
      <c r="F1" s="16"/>
      <c r="G1" s="16"/>
      <c r="H1" s="30"/>
      <c r="I1" s="16"/>
    </row>
    <row r="2" customFormat="false" ht="21" hidden="false" customHeight="true" outlineLevel="0" collapsed="false">
      <c r="A2" s="15"/>
      <c r="B2" s="15"/>
      <c r="C2" s="15"/>
      <c r="D2" s="15"/>
      <c r="E2" s="15"/>
    </row>
    <row r="3" customFormat="false" ht="64.5" hidden="false" customHeight="true" outlineLevel="0" collapsed="false">
      <c r="A3" s="5" t="s">
        <v>6</v>
      </c>
      <c r="B3" s="5" t="s">
        <v>194</v>
      </c>
      <c r="C3" s="6" t="n">
        <f aca="false">E111</f>
        <v>22786.14</v>
      </c>
      <c r="D3" s="48"/>
      <c r="E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21" hidden="false" customHeight="true" outlineLevel="0" collapsed="false">
      <c r="A4" s="8" t="s">
        <v>24</v>
      </c>
      <c r="B4" s="8"/>
      <c r="C4" s="6" t="n">
        <f aca="false">SUM(C3)</f>
        <v>22786.14</v>
      </c>
      <c r="D4" s="48"/>
      <c r="E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21" hidden="false" customHeight="true" outlineLevel="0" collapsed="false">
      <c r="A5" s="40" t="s">
        <v>26</v>
      </c>
      <c r="B5" s="40"/>
      <c r="C5" s="6" t="n">
        <f aca="false">C82</f>
        <v>0</v>
      </c>
      <c r="D5" s="48"/>
      <c r="E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21" hidden="false" customHeight="tru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21" hidden="false" customHeight="true" outlineLevel="0" collapsed="false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21" hidden="false" customHeight="true" outlineLevel="0" collapsed="false">
      <c r="A8" s="88" t="s">
        <v>454</v>
      </c>
      <c r="B8" s="88"/>
      <c r="C8" s="88"/>
      <c r="D8" s="88"/>
      <c r="E8" s="8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21" hidden="false" customHeight="true" outlineLevel="0" collapsed="false">
      <c r="A9" s="65" t="s">
        <v>4</v>
      </c>
      <c r="B9" s="89" t="s">
        <v>31</v>
      </c>
      <c r="C9" s="90" t="s">
        <v>32</v>
      </c>
      <c r="D9" s="90"/>
      <c r="E9" s="90" t="s">
        <v>33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21" hidden="false" customHeight="true" outlineLevel="0" collapsed="false">
      <c r="A10" s="12" t="s">
        <v>455</v>
      </c>
      <c r="B10" s="13" t="s">
        <v>36</v>
      </c>
      <c r="C10" s="14" t="s">
        <v>37</v>
      </c>
      <c r="D10" s="14"/>
      <c r="E10" s="6" t="n">
        <v>2405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21" hidden="false" customHeight="true" outlineLevel="0" collapsed="false">
      <c r="A11" s="12" t="s">
        <v>456</v>
      </c>
      <c r="B11" s="13" t="s">
        <v>67</v>
      </c>
      <c r="C11" s="14" t="s">
        <v>215</v>
      </c>
      <c r="D11" s="14"/>
      <c r="E11" s="6" t="n">
        <v>0</v>
      </c>
    </row>
    <row r="12" customFormat="false" ht="21" hidden="false" customHeight="true" outlineLevel="0" collapsed="false">
      <c r="A12" s="12"/>
      <c r="B12" s="13" t="s">
        <v>358</v>
      </c>
      <c r="C12" s="14" t="s">
        <v>359</v>
      </c>
      <c r="D12" s="14"/>
      <c r="E12" s="6" t="n">
        <v>325</v>
      </c>
      <c r="H12" s="0"/>
      <c r="J12" s="47"/>
    </row>
    <row r="13" customFormat="false" ht="21" hidden="false" customHeight="true" outlineLevel="0" collapsed="false">
      <c r="A13" s="15"/>
      <c r="B13" s="15"/>
      <c r="C13" s="40" t="s">
        <v>39</v>
      </c>
      <c r="D13" s="40"/>
      <c r="E13" s="6" t="n">
        <f aca="false">SUM(E10:E12)</f>
        <v>2730</v>
      </c>
    </row>
    <row r="14" customFormat="false" ht="21" hidden="false" customHeight="true" outlineLevel="0" collapsed="false">
      <c r="A14" s="16"/>
      <c r="B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customFormat="false" ht="21" hidden="false" customHeight="true" outlineLevel="0" collapsed="false">
      <c r="A15" s="88" t="s">
        <v>457</v>
      </c>
      <c r="B15" s="88"/>
      <c r="C15" s="88"/>
      <c r="D15" s="88"/>
      <c r="E15" s="88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customFormat="false" ht="21" hidden="false" customHeight="true" outlineLevel="0" collapsed="false">
      <c r="A16" s="65" t="s">
        <v>4</v>
      </c>
      <c r="B16" s="89" t="s">
        <v>31</v>
      </c>
      <c r="C16" s="90" t="s">
        <v>32</v>
      </c>
      <c r="D16" s="90"/>
      <c r="E16" s="90" t="s">
        <v>33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customFormat="false" ht="21" hidden="false" customHeight="true" outlineLevel="0" collapsed="false">
      <c r="A17" s="12" t="s">
        <v>458</v>
      </c>
      <c r="B17" s="13" t="s">
        <v>36</v>
      </c>
      <c r="C17" s="14" t="s">
        <v>37</v>
      </c>
      <c r="D17" s="14"/>
      <c r="E17" s="6" t="n">
        <v>2405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customFormat="false" ht="21" hidden="false" customHeight="true" outlineLevel="0" collapsed="false">
      <c r="A18" s="12" t="s">
        <v>459</v>
      </c>
      <c r="B18" s="13" t="s">
        <v>67</v>
      </c>
      <c r="C18" s="14" t="s">
        <v>215</v>
      </c>
      <c r="D18" s="14"/>
      <c r="E18" s="6" t="n">
        <v>0</v>
      </c>
    </row>
    <row r="19" customFormat="false" ht="21" hidden="false" customHeight="true" outlineLevel="0" collapsed="false">
      <c r="A19" s="15"/>
      <c r="B19" s="15"/>
      <c r="C19" s="40" t="s">
        <v>39</v>
      </c>
      <c r="D19" s="40"/>
      <c r="E19" s="6" t="n">
        <f aca="false">SUM(E17:E18)</f>
        <v>2405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customFormat="false" ht="21" hidden="false" customHeight="true" outlineLevel="0" collapsed="false">
      <c r="A20" s="16"/>
      <c r="B20" s="16"/>
      <c r="C20" s="16"/>
      <c r="D20" s="51"/>
      <c r="E20" s="52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customFormat="false" ht="21" hidden="false" customHeight="true" outlineLevel="0" collapsed="false">
      <c r="A21" s="88" t="s">
        <v>460</v>
      </c>
      <c r="B21" s="88"/>
      <c r="C21" s="88"/>
      <c r="D21" s="88"/>
      <c r="E21" s="8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customFormat="false" ht="21" hidden="false" customHeight="true" outlineLevel="0" collapsed="false">
      <c r="A22" s="65" t="s">
        <v>4</v>
      </c>
      <c r="B22" s="89" t="s">
        <v>31</v>
      </c>
      <c r="C22" s="90" t="s">
        <v>32</v>
      </c>
      <c r="D22" s="90"/>
      <c r="E22" s="90" t="s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customFormat="false" ht="21" hidden="false" customHeight="true" outlineLevel="0" collapsed="false">
      <c r="A23" s="12" t="s">
        <v>461</v>
      </c>
      <c r="B23" s="13" t="s">
        <v>36</v>
      </c>
      <c r="C23" s="14" t="s">
        <v>37</v>
      </c>
      <c r="D23" s="14"/>
      <c r="E23" s="6" t="n">
        <v>2405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customFormat="false" ht="21" hidden="false" customHeight="true" outlineLevel="0" collapsed="false">
      <c r="A24" s="12" t="s">
        <v>462</v>
      </c>
      <c r="B24" s="13" t="s">
        <v>67</v>
      </c>
      <c r="C24" s="14" t="s">
        <v>215</v>
      </c>
      <c r="D24" s="14"/>
      <c r="E24" s="6" t="n">
        <v>0</v>
      </c>
    </row>
    <row r="25" customFormat="false" ht="21" hidden="false" customHeight="true" outlineLevel="0" collapsed="false">
      <c r="A25" s="12"/>
      <c r="B25" s="13" t="s">
        <v>358</v>
      </c>
      <c r="C25" s="14" t="s">
        <v>359</v>
      </c>
      <c r="D25" s="14"/>
      <c r="E25" s="6" t="n">
        <v>325</v>
      </c>
      <c r="H25" s="0"/>
      <c r="J25" s="47"/>
    </row>
    <row r="26" customFormat="false" ht="21" hidden="false" customHeight="true" outlineLevel="0" collapsed="false">
      <c r="A26" s="15"/>
      <c r="B26" s="15"/>
      <c r="C26" s="40" t="s">
        <v>39</v>
      </c>
      <c r="D26" s="40"/>
      <c r="E26" s="6" t="n">
        <f aca="false">SUM(E23:E25)</f>
        <v>2730</v>
      </c>
    </row>
    <row r="27" customFormat="false" ht="21" hidden="false" customHeight="true" outlineLevel="0" collapsed="false">
      <c r="A27" s="16"/>
      <c r="B27" s="16"/>
      <c r="C27" s="16"/>
      <c r="D27" s="51"/>
      <c r="E27" s="52"/>
    </row>
    <row r="28" customFormat="false" ht="21" hidden="false" customHeight="true" outlineLevel="0" collapsed="false">
      <c r="A28" s="16"/>
      <c r="B28" s="16"/>
      <c r="C28" s="16"/>
      <c r="D28" s="51"/>
      <c r="E28" s="52"/>
    </row>
    <row r="29" customFormat="false" ht="21" hidden="false" customHeight="true" outlineLevel="0" collapsed="false">
      <c r="A29" s="16"/>
      <c r="B29" s="16"/>
      <c r="C29" s="16"/>
      <c r="D29" s="51"/>
      <c r="E29" s="52"/>
    </row>
    <row r="30" customFormat="false" ht="21" hidden="false" customHeight="true" outlineLevel="0" collapsed="false">
      <c r="A30" s="16"/>
      <c r="B30" s="16"/>
    </row>
    <row r="31" customFormat="false" ht="21" hidden="false" customHeight="true" outlineLevel="0" collapsed="false">
      <c r="A31" s="33" t="s">
        <v>463</v>
      </c>
      <c r="B31" s="33"/>
      <c r="C31" s="33"/>
    </row>
    <row r="32" customFormat="false" ht="21" hidden="false" customHeight="true" outlineLevel="0" collapsed="false">
      <c r="A32" s="33" t="s">
        <v>31</v>
      </c>
      <c r="B32" s="33" t="s">
        <v>32</v>
      </c>
      <c r="C32" s="4" t="s">
        <v>33</v>
      </c>
      <c r="D32" s="30"/>
    </row>
    <row r="33" customFormat="false" ht="21" hidden="false" customHeight="true" outlineLevel="0" collapsed="false">
      <c r="A33" s="34" t="s">
        <v>84</v>
      </c>
      <c r="B33" s="34"/>
      <c r="C33" s="34"/>
    </row>
    <row r="34" customFormat="false" ht="21" hidden="false" customHeight="true" outlineLevel="0" collapsed="false">
      <c r="A34" s="12" t="s">
        <v>273</v>
      </c>
      <c r="B34" s="13"/>
      <c r="C34" s="35" t="n">
        <v>78</v>
      </c>
      <c r="G34" s="72"/>
    </row>
    <row r="35" customFormat="false" ht="21" hidden="false" customHeight="true" outlineLevel="0" collapsed="false">
      <c r="A35" s="73" t="s">
        <v>364</v>
      </c>
      <c r="B35" s="14" t="s">
        <v>365</v>
      </c>
      <c r="C35" s="35" t="n">
        <v>50</v>
      </c>
      <c r="H35" s="0"/>
      <c r="J35" s="47"/>
    </row>
    <row r="36" customFormat="false" ht="21" hidden="false" customHeight="true" outlineLevel="0" collapsed="false">
      <c r="A36" s="12" t="s">
        <v>88</v>
      </c>
      <c r="B36" s="13" t="s">
        <v>89</v>
      </c>
      <c r="C36" s="35" t="n">
        <v>149</v>
      </c>
    </row>
    <row r="37" customFormat="false" ht="21" hidden="false" customHeight="true" outlineLevel="0" collapsed="false">
      <c r="A37" s="38"/>
      <c r="B37" s="8" t="s">
        <v>91</v>
      </c>
      <c r="C37" s="35" t="n">
        <f aca="false">SUM(C34:C36)</f>
        <v>277</v>
      </c>
    </row>
    <row r="38" customFormat="false" ht="21" hidden="false" customHeight="true" outlineLevel="0" collapsed="false">
      <c r="A38" s="34" t="s">
        <v>326</v>
      </c>
      <c r="B38" s="34"/>
      <c r="C38" s="34"/>
    </row>
    <row r="39" customFormat="false" ht="21" hidden="false" customHeight="true" outlineLevel="0" collapsed="false">
      <c r="A39" s="34"/>
      <c r="B39" s="34"/>
      <c r="C39" s="34"/>
    </row>
    <row r="40" customFormat="false" ht="21" hidden="false" customHeight="true" outlineLevel="0" collapsed="false">
      <c r="A40" s="12" t="s">
        <v>96</v>
      </c>
      <c r="B40" s="13"/>
      <c r="C40" s="35" t="n">
        <v>0</v>
      </c>
    </row>
    <row r="41" customFormat="false" ht="21" hidden="false" customHeight="true" outlineLevel="0" collapsed="false">
      <c r="A41" s="12" t="s">
        <v>98</v>
      </c>
      <c r="B41" s="13"/>
      <c r="C41" s="35" t="n">
        <v>0</v>
      </c>
    </row>
    <row r="42" customFormat="false" ht="21" hidden="false" customHeight="true" outlineLevel="0" collapsed="false">
      <c r="A42" s="12" t="s">
        <v>100</v>
      </c>
      <c r="B42" s="13"/>
      <c r="C42" s="35" t="n">
        <v>0</v>
      </c>
    </row>
    <row r="43" customFormat="false" ht="21" hidden="false" customHeight="true" outlineLevel="0" collapsed="false">
      <c r="A43" s="12" t="s">
        <v>102</v>
      </c>
      <c r="B43" s="13"/>
      <c r="C43" s="35" t="n">
        <v>0</v>
      </c>
    </row>
    <row r="44" customFormat="false" ht="42.75" hidden="false" customHeight="true" outlineLevel="0" collapsed="false">
      <c r="A44" s="12" t="s">
        <v>160</v>
      </c>
      <c r="B44" s="13"/>
      <c r="C44" s="35" t="n">
        <v>0</v>
      </c>
    </row>
    <row r="45" customFormat="false" ht="21" hidden="false" customHeight="true" outlineLevel="0" collapsed="false">
      <c r="A45" s="12"/>
      <c r="B45" s="8" t="s">
        <v>104</v>
      </c>
      <c r="C45" s="35" t="n">
        <f aca="false">SUM(C40:C44)</f>
        <v>0</v>
      </c>
    </row>
    <row r="46" customFormat="false" ht="21" hidden="false" customHeight="true" outlineLevel="0" collapsed="false">
      <c r="A46" s="34" t="s">
        <v>106</v>
      </c>
      <c r="B46" s="34"/>
      <c r="C46" s="34"/>
    </row>
    <row r="47" customFormat="false" ht="21" hidden="false" customHeight="true" outlineLevel="0" collapsed="false">
      <c r="A47" s="12" t="s">
        <v>108</v>
      </c>
      <c r="B47" s="13" t="s">
        <v>109</v>
      </c>
      <c r="C47" s="35" t="n">
        <v>0</v>
      </c>
    </row>
    <row r="48" customFormat="false" ht="21" hidden="false" customHeight="true" outlineLevel="0" collapsed="false">
      <c r="A48" s="12" t="s">
        <v>111</v>
      </c>
      <c r="B48" s="13" t="s">
        <v>112</v>
      </c>
      <c r="C48" s="35" t="n">
        <v>0</v>
      </c>
    </row>
    <row r="49" customFormat="false" ht="21" hidden="false" customHeight="true" outlineLevel="0" collapsed="false">
      <c r="A49" s="12"/>
      <c r="B49" s="8" t="s">
        <v>114</v>
      </c>
      <c r="C49" s="35" t="n">
        <f aca="false">SUM(C47:C48)</f>
        <v>0</v>
      </c>
    </row>
    <row r="50" customFormat="false" ht="21" hidden="false" customHeight="true" outlineLevel="0" collapsed="false">
      <c r="A50" s="34" t="s">
        <v>116</v>
      </c>
      <c r="B50" s="34"/>
      <c r="C50" s="34"/>
    </row>
    <row r="51" customFormat="false" ht="21" hidden="false" customHeight="true" outlineLevel="0" collapsed="false">
      <c r="A51" s="12" t="s">
        <v>118</v>
      </c>
      <c r="B51" s="13" t="s">
        <v>119</v>
      </c>
      <c r="C51" s="35" t="n">
        <v>0</v>
      </c>
    </row>
    <row r="52" customFormat="false" ht="21" hidden="false" customHeight="true" outlineLevel="0" collapsed="false">
      <c r="A52" s="38"/>
      <c r="B52" s="13" t="s">
        <v>121</v>
      </c>
      <c r="C52" s="35" t="n">
        <v>0</v>
      </c>
    </row>
    <row r="53" customFormat="false" ht="21" hidden="false" customHeight="true" outlineLevel="0" collapsed="false">
      <c r="A53" s="38"/>
      <c r="B53" s="13" t="s">
        <v>123</v>
      </c>
      <c r="C53" s="35" t="n">
        <v>0</v>
      </c>
    </row>
    <row r="54" customFormat="false" ht="21" hidden="false" customHeight="true" outlineLevel="0" collapsed="false">
      <c r="A54" s="38"/>
      <c r="B54" s="8" t="s">
        <v>125</v>
      </c>
      <c r="C54" s="35" t="n">
        <f aca="false">SUM(C51:C53)</f>
        <v>0</v>
      </c>
    </row>
    <row r="55" customFormat="false" ht="21" hidden="false" customHeight="true" outlineLevel="0" collapsed="false">
      <c r="A55" s="34" t="s">
        <v>126</v>
      </c>
      <c r="B55" s="34"/>
      <c r="C55" s="34"/>
    </row>
    <row r="56" customFormat="false" ht="21" hidden="false" customHeight="true" outlineLevel="0" collapsed="false">
      <c r="A56" s="12" t="s">
        <v>127</v>
      </c>
      <c r="B56" s="13" t="s">
        <v>128</v>
      </c>
      <c r="C56" s="35" t="n">
        <v>0</v>
      </c>
    </row>
    <row r="57" customFormat="false" ht="21" hidden="false" customHeight="true" outlineLevel="0" collapsed="false">
      <c r="A57" s="38"/>
      <c r="B57" s="8" t="s">
        <v>129</v>
      </c>
      <c r="C57" s="35" t="n">
        <f aca="false">SUM(C56)</f>
        <v>0</v>
      </c>
    </row>
    <row r="58" customFormat="false" ht="21" hidden="false" customHeight="true" outlineLevel="0" collapsed="false">
      <c r="A58" s="34" t="s">
        <v>130</v>
      </c>
      <c r="B58" s="34"/>
      <c r="C58" s="34"/>
    </row>
    <row r="59" customFormat="false" ht="42.75" hidden="false" customHeight="true" outlineLevel="0" collapsed="false">
      <c r="A59" s="12" t="s">
        <v>327</v>
      </c>
      <c r="B59" s="13" t="s">
        <v>132</v>
      </c>
      <c r="C59" s="35" t="n">
        <v>0</v>
      </c>
    </row>
    <row r="60" customFormat="false" ht="21" hidden="false" customHeight="true" outlineLevel="0" collapsed="false">
      <c r="A60" s="12" t="s">
        <v>133</v>
      </c>
      <c r="B60" s="13" t="s">
        <v>134</v>
      </c>
      <c r="C60" s="35" t="n">
        <v>0</v>
      </c>
    </row>
    <row r="61" customFormat="false" ht="42.75" hidden="false" customHeight="true" outlineLevel="0" collapsed="false">
      <c r="A61" s="12" t="s">
        <v>135</v>
      </c>
      <c r="B61" s="13" t="s">
        <v>136</v>
      </c>
      <c r="C61" s="35" t="n">
        <v>0</v>
      </c>
    </row>
    <row r="62" customFormat="false" ht="21" hidden="false" customHeight="true" outlineLevel="0" collapsed="false">
      <c r="A62" s="12" t="s">
        <v>137</v>
      </c>
      <c r="B62" s="13" t="s">
        <v>137</v>
      </c>
      <c r="C62" s="35" t="n">
        <v>0</v>
      </c>
    </row>
    <row r="63" customFormat="false" ht="21" hidden="false" customHeight="true" outlineLevel="0" collapsed="false">
      <c r="A63" s="12"/>
      <c r="B63" s="8" t="s">
        <v>24</v>
      </c>
      <c r="C63" s="35" t="n">
        <f aca="false">SUM(C59:C62)</f>
        <v>0</v>
      </c>
    </row>
    <row r="64" customFormat="false" ht="21" hidden="false" customHeight="true" outlineLevel="0" collapsed="false">
      <c r="A64" s="34" t="s">
        <v>139</v>
      </c>
      <c r="B64" s="34"/>
      <c r="C64" s="34"/>
    </row>
    <row r="65" customFormat="false" ht="21" hidden="false" customHeight="true" outlineLevel="0" collapsed="false">
      <c r="A65" s="12" t="s">
        <v>140</v>
      </c>
      <c r="B65" s="14"/>
      <c r="C65" s="84" t="n">
        <v>0</v>
      </c>
    </row>
    <row r="66" customFormat="false" ht="21" hidden="false" customHeight="true" outlineLevel="0" collapsed="false">
      <c r="A66" s="38" t="s">
        <v>141</v>
      </c>
      <c r="B66" s="14" t="s">
        <v>142</v>
      </c>
      <c r="C66" s="84" t="n">
        <v>0</v>
      </c>
    </row>
    <row r="67" customFormat="false" ht="21" hidden="false" customHeight="true" outlineLevel="0" collapsed="false">
      <c r="A67" s="12" t="s">
        <v>67</v>
      </c>
      <c r="B67" s="13" t="s">
        <v>143</v>
      </c>
      <c r="C67" s="84" t="n">
        <v>0</v>
      </c>
    </row>
    <row r="68" customFormat="false" ht="21" hidden="false" customHeight="true" outlineLevel="0" collapsed="false">
      <c r="A68" s="12"/>
      <c r="B68" s="8" t="s">
        <v>144</v>
      </c>
      <c r="C68" s="84" t="n">
        <f aca="false">SUM(C65:C67)</f>
        <v>0</v>
      </c>
    </row>
    <row r="69" customFormat="false" ht="21" hidden="false" customHeight="true" outlineLevel="0" collapsed="false">
      <c r="A69" s="34" t="s">
        <v>145</v>
      </c>
      <c r="B69" s="34"/>
      <c r="C69" s="34"/>
    </row>
    <row r="70" customFormat="false" ht="21" hidden="false" customHeight="true" outlineLevel="0" collapsed="false">
      <c r="A70" s="12" t="s">
        <v>146</v>
      </c>
      <c r="B70" s="14" t="s">
        <v>147</v>
      </c>
      <c r="C70" s="35" t="n">
        <v>0</v>
      </c>
    </row>
    <row r="71" customFormat="false" ht="21" hidden="false" customHeight="true" outlineLevel="0" collapsed="false">
      <c r="A71" s="5" t="s">
        <v>148</v>
      </c>
      <c r="B71" s="55" t="s">
        <v>149</v>
      </c>
      <c r="C71" s="35" t="n">
        <v>68</v>
      </c>
    </row>
    <row r="72" customFormat="false" ht="39.75" hidden="false" customHeight="true" outlineLevel="0" collapsed="false">
      <c r="A72" s="12" t="s">
        <v>150</v>
      </c>
      <c r="B72" s="13" t="s">
        <v>366</v>
      </c>
      <c r="C72" s="35" t="n">
        <v>52</v>
      </c>
    </row>
    <row r="73" customFormat="false" ht="21" hidden="false" customHeight="true" outlineLevel="0" collapsed="false">
      <c r="A73" s="12" t="s">
        <v>367</v>
      </c>
      <c r="B73" s="14" t="s">
        <v>368</v>
      </c>
      <c r="C73" s="35" t="n">
        <v>0</v>
      </c>
      <c r="J73" s="47"/>
    </row>
    <row r="74" customFormat="false" ht="21" hidden="false" customHeight="true" outlineLevel="0" collapsed="false">
      <c r="A74" s="38"/>
      <c r="B74" s="40" t="s">
        <v>154</v>
      </c>
      <c r="C74" s="35" t="n">
        <f aca="false">SUM(C70:C73)</f>
        <v>120</v>
      </c>
    </row>
    <row r="75" customFormat="false" ht="21" hidden="false" customHeight="true" outlineLevel="0" collapsed="false">
      <c r="A75" s="38"/>
      <c r="B75" s="40" t="s">
        <v>24</v>
      </c>
      <c r="C75" s="35" t="n">
        <f aca="false">C37+C45+C49+C54+C57+C63+C68+C74</f>
        <v>397</v>
      </c>
    </row>
    <row r="76" customFormat="false" ht="21" hidden="false" customHeight="true" outlineLevel="0" collapsed="false">
      <c r="A76" s="34" t="s">
        <v>156</v>
      </c>
      <c r="B76" s="34"/>
      <c r="C76" s="34"/>
    </row>
    <row r="77" customFormat="false" ht="21" hidden="false" customHeight="true" outlineLevel="0" collapsed="false">
      <c r="A77" s="38" t="s">
        <v>157</v>
      </c>
      <c r="B77" s="14"/>
      <c r="C77" s="6" t="n">
        <f aca="false">IF(('January 2026 - March 2026'!C76)+SUM(E89+E98+E108) &lt; 0,(('January 2026 - March 2026'!C76))+SUM(E89+E98+E108), (('January 2026 - March 2026'!C76))+SUM(E89+E98+E108))</f>
        <v>0</v>
      </c>
    </row>
    <row r="78" customFormat="false" ht="21" hidden="false" customHeight="true" outlineLevel="0" collapsed="false">
      <c r="A78" s="38" t="s">
        <v>158</v>
      </c>
      <c r="B78" s="14"/>
      <c r="C78" s="6" t="n">
        <v>0</v>
      </c>
    </row>
    <row r="79" customFormat="false" ht="21" hidden="false" customHeight="true" outlineLevel="0" collapsed="false">
      <c r="A79" s="38" t="s">
        <v>159</v>
      </c>
      <c r="B79" s="14"/>
      <c r="C79" s="6" t="n">
        <f aca="false">IF(('January 2026 - March 2026'!C78)+SUM(0) &lt; 0,(('January 2026 - March 2026'!C78))+SUM(0), (('January 2026 - March 2026'!C78))+SUM(0))</f>
        <v>0</v>
      </c>
    </row>
    <row r="80" customFormat="false" ht="42.75" hidden="false" customHeight="true" outlineLevel="0" collapsed="false">
      <c r="A80" s="12" t="s">
        <v>160</v>
      </c>
      <c r="B80" s="14"/>
      <c r="C80" s="6" t="n">
        <v>0</v>
      </c>
    </row>
    <row r="81" customFormat="false" ht="42.75" hidden="false" customHeight="true" outlineLevel="0" collapsed="false">
      <c r="A81" s="12" t="s">
        <v>161</v>
      </c>
      <c r="B81" s="14"/>
      <c r="C81" s="6" t="n">
        <v>0</v>
      </c>
    </row>
    <row r="82" customFormat="false" ht="21" hidden="false" customHeight="true" outlineLevel="0" collapsed="false">
      <c r="A82" s="38"/>
      <c r="B82" s="40" t="s">
        <v>162</v>
      </c>
      <c r="C82" s="6" t="n">
        <f aca="false">C77+C78+C79+C80+C81</f>
        <v>0</v>
      </c>
    </row>
    <row r="83" customFormat="false" ht="21" hidden="false" customHeight="true" outlineLevel="0" collapsed="false">
      <c r="A83" s="12"/>
      <c r="B83" s="8" t="s">
        <v>163</v>
      </c>
      <c r="C83" s="35" t="n">
        <f aca="false">C75</f>
        <v>397</v>
      </c>
      <c r="H83" s="68"/>
    </row>
    <row r="84" customFormat="false" ht="21" hidden="false" customHeight="true" outlineLevel="0" collapsed="false">
      <c r="A84" s="16"/>
      <c r="B84" s="16"/>
    </row>
    <row r="85" customFormat="false" ht="21" hidden="false" customHeight="true" outlineLevel="0" collapsed="false">
      <c r="A85" s="16"/>
      <c r="B85" s="16"/>
    </row>
    <row r="86" customFormat="false" ht="21" hidden="false" customHeight="true" outlineLevel="0" collapsed="false">
      <c r="A86" s="80" t="s">
        <v>464</v>
      </c>
      <c r="B86" s="80"/>
      <c r="C86" s="80"/>
      <c r="D86" s="80"/>
      <c r="E86" s="80"/>
    </row>
    <row r="87" customFormat="false" ht="21" hidden="false" customHeight="true" outlineLevel="0" collapsed="false">
      <c r="A87" s="78" t="s">
        <v>165</v>
      </c>
      <c r="B87" s="78"/>
      <c r="C87" s="78" t="s">
        <v>32</v>
      </c>
      <c r="D87" s="78"/>
      <c r="E87" s="78" t="s">
        <v>33</v>
      </c>
    </row>
    <row r="88" customFormat="false" ht="42.75" hidden="false" customHeight="true" outlineLevel="0" collapsed="false">
      <c r="A88" s="38" t="s">
        <v>145</v>
      </c>
      <c r="B88" s="38"/>
      <c r="C88" s="13" t="s">
        <v>375</v>
      </c>
      <c r="D88" s="13"/>
      <c r="E88" s="35" t="n">
        <v>0</v>
      </c>
    </row>
    <row r="89" customFormat="false" ht="21" hidden="false" customHeight="true" outlineLevel="0" collapsed="false">
      <c r="A89" s="38"/>
      <c r="B89" s="38"/>
      <c r="C89" s="49" t="s">
        <v>419</v>
      </c>
      <c r="D89" s="49"/>
      <c r="E89" s="35" t="n">
        <v>0</v>
      </c>
    </row>
    <row r="90" customFormat="false" ht="39.75" hidden="false" customHeight="true" outlineLevel="0" collapsed="false">
      <c r="A90" s="38"/>
      <c r="B90" s="38"/>
      <c r="C90" s="13" t="s">
        <v>413</v>
      </c>
      <c r="D90" s="13"/>
      <c r="E90" s="35" t="n">
        <v>0</v>
      </c>
    </row>
    <row r="91" customFormat="false" ht="21" hidden="false" customHeight="true" outlineLevel="0" collapsed="false">
      <c r="A91" s="38" t="s">
        <v>166</v>
      </c>
      <c r="B91" s="38"/>
      <c r="C91" s="14"/>
      <c r="D91" s="14"/>
      <c r="E91" s="35" t="n">
        <f aca="false">C83</f>
        <v>397</v>
      </c>
    </row>
    <row r="92" customFormat="false" ht="21" hidden="false" customHeight="true" outlineLevel="0" collapsed="false">
      <c r="A92" s="38"/>
      <c r="B92" s="38"/>
      <c r="C92" s="43" t="s">
        <v>167</v>
      </c>
      <c r="D92" s="43"/>
      <c r="E92" s="6" t="n">
        <f aca="false">('January 2026 - March 2026'!E110+E13)-SUM(E88:E91)</f>
        <v>19095.14</v>
      </c>
    </row>
    <row r="93" customFormat="false" ht="21" hidden="false" customHeight="true" outlineLevel="0" collapsed="false"/>
    <row r="94" customFormat="false" ht="21" hidden="false" customHeight="true" outlineLevel="0" collapsed="false">
      <c r="A94" s="80" t="s">
        <v>465</v>
      </c>
      <c r="B94" s="80"/>
      <c r="C94" s="80"/>
      <c r="D94" s="80"/>
      <c r="E94" s="80"/>
    </row>
    <row r="95" customFormat="false" ht="21" hidden="false" customHeight="true" outlineLevel="0" collapsed="false">
      <c r="A95" s="78" t="s">
        <v>165</v>
      </c>
      <c r="B95" s="78"/>
      <c r="C95" s="78" t="s">
        <v>32</v>
      </c>
      <c r="D95" s="78"/>
      <c r="E95" s="78" t="s">
        <v>33</v>
      </c>
    </row>
    <row r="96" customFormat="false" ht="21" hidden="false" customHeight="true" outlineLevel="0" collapsed="false">
      <c r="A96" s="38" t="s">
        <v>466</v>
      </c>
      <c r="B96" s="38"/>
      <c r="C96" s="14"/>
      <c r="D96" s="14"/>
      <c r="E96" s="6" t="n">
        <f aca="false">E92</f>
        <v>19095.14</v>
      </c>
    </row>
    <row r="97" customFormat="false" ht="90" hidden="false" customHeight="true" outlineLevel="0" collapsed="false">
      <c r="A97" s="38" t="s">
        <v>145</v>
      </c>
      <c r="B97" s="38"/>
      <c r="C97" s="13" t="s">
        <v>411</v>
      </c>
      <c r="D97" s="13"/>
      <c r="E97" s="35" t="n">
        <v>650</v>
      </c>
    </row>
    <row r="98" customFormat="false" ht="21" hidden="false" customHeight="true" outlineLevel="0" collapsed="false">
      <c r="A98" s="38"/>
      <c r="B98" s="38"/>
      <c r="C98" s="49" t="s">
        <v>419</v>
      </c>
      <c r="D98" s="49"/>
      <c r="E98" s="35" t="n">
        <v>0</v>
      </c>
    </row>
    <row r="99" customFormat="false" ht="39.75" hidden="false" customHeight="true" outlineLevel="0" collapsed="false">
      <c r="A99" s="38"/>
      <c r="B99" s="38"/>
      <c r="C99" s="13" t="s">
        <v>413</v>
      </c>
      <c r="D99" s="13"/>
      <c r="E99" s="35" t="n">
        <v>0</v>
      </c>
    </row>
    <row r="100" customFormat="false" ht="21" hidden="false" customHeight="true" outlineLevel="0" collapsed="false">
      <c r="A100" s="38" t="s">
        <v>166</v>
      </c>
      <c r="B100" s="38"/>
      <c r="C100" s="14"/>
      <c r="D100" s="14"/>
      <c r="E100" s="35" t="n">
        <f aca="false">C83</f>
        <v>397</v>
      </c>
    </row>
    <row r="101" customFormat="false" ht="21" hidden="false" customHeight="true" outlineLevel="0" collapsed="false">
      <c r="A101" s="42"/>
      <c r="B101" s="42"/>
      <c r="C101" s="40" t="s">
        <v>177</v>
      </c>
      <c r="D101" s="40"/>
      <c r="E101" s="6" t="n">
        <f aca="false">(E19+E96)-SUM(E97:E100)</f>
        <v>20453.14</v>
      </c>
    </row>
    <row r="102" customFormat="false" ht="21" hidden="false" customHeight="true" outlineLevel="0" collapsed="false">
      <c r="A102" s="45"/>
      <c r="B102" s="45"/>
      <c r="C102" s="45"/>
      <c r="D102" s="45"/>
      <c r="E102" s="45"/>
    </row>
    <row r="103" customFormat="false" ht="21" hidden="false" customHeight="true" outlineLevel="0" collapsed="false">
      <c r="A103" s="45"/>
      <c r="B103" s="45"/>
      <c r="C103" s="45"/>
      <c r="D103" s="45"/>
      <c r="E103" s="45"/>
    </row>
    <row r="104" customFormat="false" ht="21" hidden="false" customHeight="true" outlineLevel="0" collapsed="false">
      <c r="A104" s="80" t="s">
        <v>467</v>
      </c>
      <c r="B104" s="80"/>
      <c r="C104" s="80"/>
      <c r="D104" s="80"/>
      <c r="E104" s="80"/>
    </row>
    <row r="105" customFormat="false" ht="21" hidden="false" customHeight="true" outlineLevel="0" collapsed="false">
      <c r="A105" s="78" t="s">
        <v>165</v>
      </c>
      <c r="B105" s="78"/>
      <c r="C105" s="78" t="s">
        <v>32</v>
      </c>
      <c r="D105" s="78"/>
      <c r="E105" s="78" t="s">
        <v>33</v>
      </c>
    </row>
    <row r="106" customFormat="false" ht="21" hidden="false" customHeight="true" outlineLevel="0" collapsed="false">
      <c r="A106" s="38" t="s">
        <v>468</v>
      </c>
      <c r="B106" s="38"/>
      <c r="C106" s="14"/>
      <c r="D106" s="14"/>
      <c r="E106" s="6" t="n">
        <f aca="false">E101</f>
        <v>20453.14</v>
      </c>
    </row>
    <row r="107" customFormat="false" ht="21" hidden="false" customHeight="true" outlineLevel="0" collapsed="false">
      <c r="A107" s="38" t="s">
        <v>145</v>
      </c>
      <c r="B107" s="38"/>
      <c r="C107" s="14" t="s">
        <v>375</v>
      </c>
      <c r="D107" s="14"/>
      <c r="E107" s="35" t="n">
        <v>0</v>
      </c>
    </row>
    <row r="108" customFormat="false" ht="21" hidden="false" customHeight="true" outlineLevel="0" collapsed="false">
      <c r="A108" s="38"/>
      <c r="B108" s="38"/>
      <c r="C108" s="49" t="s">
        <v>419</v>
      </c>
      <c r="D108" s="49"/>
      <c r="E108" s="35" t="n">
        <v>0</v>
      </c>
    </row>
    <row r="109" customFormat="false" ht="39.75" hidden="false" customHeight="true" outlineLevel="0" collapsed="false">
      <c r="A109" s="38"/>
      <c r="B109" s="38"/>
      <c r="C109" s="13" t="s">
        <v>413</v>
      </c>
      <c r="D109" s="13"/>
      <c r="E109" s="35" t="n">
        <v>0</v>
      </c>
    </row>
    <row r="110" customFormat="false" ht="21" hidden="false" customHeight="true" outlineLevel="0" collapsed="false">
      <c r="A110" s="38" t="s">
        <v>166</v>
      </c>
      <c r="B110" s="38"/>
      <c r="C110" s="14"/>
      <c r="D110" s="14"/>
      <c r="E110" s="35" t="n">
        <f aca="false">C83</f>
        <v>397</v>
      </c>
    </row>
    <row r="111" customFormat="false" ht="21" hidden="false" customHeight="true" outlineLevel="0" collapsed="false">
      <c r="A111" s="38"/>
      <c r="B111" s="38"/>
      <c r="C111" s="40" t="s">
        <v>177</v>
      </c>
      <c r="D111" s="40"/>
      <c r="E111" s="6" t="n">
        <f aca="false">(E26+E106)-SUM(E107:E110)</f>
        <v>22786.14</v>
      </c>
    </row>
    <row r="112" customFormat="false" ht="21" hidden="false" customHeight="true" outlineLevel="0" collapsed="false">
      <c r="A112" s="16"/>
      <c r="B112" s="16"/>
    </row>
    <row r="113" customFormat="false" ht="13.5" hidden="false" customHeight="true" outlineLevel="0" collapsed="false">
      <c r="A113" s="16"/>
      <c r="B113" s="16"/>
    </row>
    <row r="114" customFormat="false" ht="13.5" hidden="false" customHeight="true" outlineLevel="0" collapsed="false">
      <c r="A114" s="16"/>
      <c r="B114" s="16"/>
    </row>
    <row r="115" customFormat="false" ht="13.5" hidden="false" customHeight="true" outlineLevel="0" collapsed="false">
      <c r="A115" s="16"/>
      <c r="B115" s="16"/>
    </row>
    <row r="116" customFormat="false" ht="13.5" hidden="false" customHeight="true" outlineLevel="0" collapsed="false">
      <c r="A116" s="16"/>
      <c r="B116" s="16"/>
    </row>
    <row r="117" customFormat="false" ht="13.5" hidden="false" customHeight="true" outlineLevel="0" collapsed="false">
      <c r="A117" s="16"/>
      <c r="B117" s="16"/>
    </row>
    <row r="118" customFormat="false" ht="13.5" hidden="false" customHeight="true" outlineLevel="0" collapsed="false">
      <c r="A118" s="16"/>
      <c r="B118" s="16"/>
    </row>
    <row r="119" customFormat="false" ht="13.5" hidden="false" customHeight="true" outlineLevel="0" collapsed="false">
      <c r="A119" s="16"/>
      <c r="B119" s="16"/>
    </row>
    <row r="120" customFormat="false" ht="13.5" hidden="false" customHeight="true" outlineLevel="0" collapsed="false">
      <c r="A120" s="16"/>
      <c r="B120" s="16"/>
    </row>
    <row r="121" customFormat="false" ht="13.5" hidden="false" customHeight="true" outlineLevel="0" collapsed="false">
      <c r="A121" s="16"/>
      <c r="B121" s="16"/>
    </row>
    <row r="122" customFormat="false" ht="13.5" hidden="false" customHeight="true" outlineLevel="0" collapsed="false">
      <c r="A122" s="16"/>
      <c r="B122" s="16"/>
    </row>
    <row r="123" customFormat="false" ht="13.5" hidden="false" customHeight="true" outlineLevel="0" collapsed="false">
      <c r="A123" s="16"/>
      <c r="B123" s="16"/>
    </row>
    <row r="124" customFormat="false" ht="13.5" hidden="false" customHeight="true" outlineLevel="0" collapsed="false">
      <c r="A124" s="16"/>
      <c r="B124" s="16"/>
    </row>
    <row r="125" customFormat="false" ht="13.5" hidden="false" customHeight="true" outlineLevel="0" collapsed="false">
      <c r="A125" s="16"/>
      <c r="B125" s="16"/>
    </row>
    <row r="126" customFormat="false" ht="13.5" hidden="false" customHeight="true" outlineLevel="0" collapsed="false">
      <c r="A126" s="16"/>
      <c r="B126" s="16"/>
    </row>
    <row r="127" customFormat="false" ht="13.5" hidden="false" customHeight="true" outlineLevel="0" collapsed="false">
      <c r="A127" s="16"/>
      <c r="B127" s="16"/>
    </row>
    <row r="128" customFormat="false" ht="13.5" hidden="false" customHeight="true" outlineLevel="0" collapsed="false">
      <c r="A128" s="16"/>
      <c r="B128" s="16"/>
    </row>
    <row r="129" customFormat="false" ht="13.5" hidden="false" customHeight="true" outlineLevel="0" collapsed="false">
      <c r="A129" s="16"/>
      <c r="B129" s="16"/>
    </row>
    <row r="130" customFormat="false" ht="13.5" hidden="false" customHeight="true" outlineLevel="0" collapsed="false">
      <c r="A130" s="16"/>
      <c r="B130" s="16"/>
    </row>
    <row r="131" customFormat="false" ht="13.5" hidden="false" customHeight="true" outlineLevel="0" collapsed="false">
      <c r="A131" s="16"/>
      <c r="B131" s="16"/>
    </row>
    <row r="132" customFormat="false" ht="13.5" hidden="false" customHeight="true" outlineLevel="0" collapsed="false">
      <c r="A132" s="16"/>
      <c r="B132" s="16"/>
    </row>
    <row r="133" customFormat="false" ht="13.5" hidden="false" customHeight="true" outlineLevel="0" collapsed="false">
      <c r="A133" s="16"/>
      <c r="B133" s="16"/>
    </row>
    <row r="134" customFormat="false" ht="13.5" hidden="false" customHeight="true" outlineLevel="0" collapsed="false">
      <c r="A134" s="16"/>
      <c r="B134" s="16"/>
    </row>
    <row r="135" customFormat="false" ht="13.5" hidden="false" customHeight="true" outlineLevel="0" collapsed="false">
      <c r="A135" s="16"/>
      <c r="B135" s="16"/>
    </row>
    <row r="136" customFormat="false" ht="13.5" hidden="false" customHeight="true" outlineLevel="0" collapsed="false">
      <c r="A136" s="16"/>
      <c r="B136" s="16"/>
    </row>
    <row r="137" customFormat="false" ht="13.5" hidden="false" customHeight="true" outlineLevel="0" collapsed="false">
      <c r="A137" s="16"/>
      <c r="B137" s="16"/>
    </row>
    <row r="138" customFormat="false" ht="13.5" hidden="false" customHeight="true" outlineLevel="0" collapsed="false">
      <c r="A138" s="16"/>
      <c r="B138" s="16"/>
    </row>
    <row r="139" customFormat="false" ht="13.5" hidden="false" customHeight="true" outlineLevel="0" collapsed="false">
      <c r="A139" s="16"/>
      <c r="B139" s="16"/>
    </row>
    <row r="140" customFormat="false" ht="13.5" hidden="false" customHeight="true" outlineLevel="0" collapsed="false">
      <c r="A140" s="16"/>
      <c r="B140" s="16"/>
    </row>
    <row r="141" customFormat="false" ht="13.5" hidden="false" customHeight="true" outlineLevel="0" collapsed="false">
      <c r="A141" s="16"/>
      <c r="B141" s="16"/>
    </row>
    <row r="142" customFormat="false" ht="13.5" hidden="false" customHeight="true" outlineLevel="0" collapsed="false">
      <c r="A142" s="16"/>
      <c r="B142" s="16"/>
    </row>
    <row r="143" customFormat="false" ht="13.5" hidden="false" customHeight="true" outlineLevel="0" collapsed="false">
      <c r="A143" s="16"/>
      <c r="B143" s="16"/>
    </row>
    <row r="144" customFormat="false" ht="13.5" hidden="false" customHeight="true" outlineLevel="0" collapsed="false">
      <c r="A144" s="16"/>
      <c r="B144" s="16"/>
    </row>
    <row r="145" customFormat="false" ht="13.5" hidden="false" customHeight="true" outlineLevel="0" collapsed="false">
      <c r="A145" s="16"/>
      <c r="B145" s="16"/>
    </row>
    <row r="146" customFormat="false" ht="13.5" hidden="false" customHeight="true" outlineLevel="0" collapsed="false">
      <c r="A146" s="16"/>
      <c r="B146" s="16"/>
    </row>
    <row r="147" customFormat="false" ht="13.5" hidden="false" customHeight="true" outlineLevel="0" collapsed="false">
      <c r="A147" s="16"/>
      <c r="B147" s="16"/>
    </row>
    <row r="148" customFormat="false" ht="13.5" hidden="false" customHeight="true" outlineLevel="0" collapsed="false">
      <c r="A148" s="16"/>
      <c r="B148" s="16"/>
    </row>
    <row r="149" customFormat="false" ht="13.5" hidden="false" customHeight="true" outlineLevel="0" collapsed="false">
      <c r="A149" s="16"/>
      <c r="B149" s="16"/>
    </row>
    <row r="150" customFormat="false" ht="13.5" hidden="false" customHeight="true" outlineLevel="0" collapsed="false">
      <c r="A150" s="16"/>
      <c r="B150" s="16"/>
    </row>
    <row r="151" customFormat="false" ht="13.5" hidden="false" customHeight="true" outlineLevel="0" collapsed="false">
      <c r="A151" s="16"/>
      <c r="B151" s="16"/>
    </row>
    <row r="152" customFormat="false" ht="13.5" hidden="false" customHeight="true" outlineLevel="0" collapsed="false">
      <c r="A152" s="16"/>
      <c r="B152" s="16"/>
    </row>
    <row r="153" customFormat="false" ht="13.5" hidden="false" customHeight="true" outlineLevel="0" collapsed="false">
      <c r="A153" s="16"/>
      <c r="B153" s="16"/>
    </row>
    <row r="154" customFormat="false" ht="13.5" hidden="false" customHeight="true" outlineLevel="0" collapsed="false">
      <c r="A154" s="16"/>
      <c r="B154" s="16"/>
    </row>
    <row r="155" customFormat="false" ht="13.5" hidden="false" customHeight="true" outlineLevel="0" collapsed="false">
      <c r="A155" s="16"/>
      <c r="B155" s="16"/>
    </row>
    <row r="156" customFormat="false" ht="13.5" hidden="false" customHeight="true" outlineLevel="0" collapsed="false">
      <c r="A156" s="16"/>
      <c r="B156" s="16"/>
    </row>
    <row r="157" customFormat="false" ht="13.5" hidden="false" customHeight="true" outlineLevel="0" collapsed="false">
      <c r="A157" s="16"/>
      <c r="B157" s="16"/>
    </row>
    <row r="158" customFormat="false" ht="13.5" hidden="false" customHeight="true" outlineLevel="0" collapsed="false">
      <c r="A158" s="16"/>
      <c r="B158" s="16"/>
    </row>
    <row r="159" customFormat="false" ht="13.5" hidden="false" customHeight="true" outlineLevel="0" collapsed="false">
      <c r="A159" s="16"/>
      <c r="B159" s="16"/>
    </row>
    <row r="160" customFormat="false" ht="13.5" hidden="false" customHeight="true" outlineLevel="0" collapsed="false">
      <c r="A160" s="16"/>
      <c r="B160" s="16"/>
    </row>
    <row r="161" customFormat="false" ht="13.5" hidden="false" customHeight="true" outlineLevel="0" collapsed="false">
      <c r="A161" s="16"/>
      <c r="B161" s="16"/>
    </row>
    <row r="162" customFormat="false" ht="13.5" hidden="false" customHeight="true" outlineLevel="0" collapsed="false">
      <c r="A162" s="16"/>
      <c r="B162" s="16"/>
    </row>
    <row r="163" customFormat="false" ht="13.5" hidden="false" customHeight="true" outlineLevel="0" collapsed="false">
      <c r="A163" s="16"/>
      <c r="B163" s="16"/>
    </row>
    <row r="164" customFormat="false" ht="13.5" hidden="false" customHeight="true" outlineLevel="0" collapsed="false">
      <c r="A164" s="16"/>
      <c r="B164" s="16"/>
    </row>
    <row r="165" customFormat="false" ht="13.5" hidden="false" customHeight="true" outlineLevel="0" collapsed="false">
      <c r="A165" s="16"/>
      <c r="B165" s="16"/>
    </row>
    <row r="166" customFormat="false" ht="13.5" hidden="false" customHeight="true" outlineLevel="0" collapsed="false">
      <c r="A166" s="16"/>
      <c r="B166" s="16"/>
    </row>
    <row r="167" customFormat="false" ht="13.5" hidden="false" customHeight="true" outlineLevel="0" collapsed="false">
      <c r="A167" s="16"/>
      <c r="B167" s="16"/>
    </row>
    <row r="168" customFormat="false" ht="13.5" hidden="false" customHeight="true" outlineLevel="0" collapsed="false">
      <c r="A168" s="16"/>
      <c r="B168" s="16"/>
    </row>
    <row r="169" customFormat="false" ht="13.5" hidden="false" customHeight="true" outlineLevel="0" collapsed="false">
      <c r="A169" s="16"/>
      <c r="B169" s="16"/>
    </row>
    <row r="170" customFormat="false" ht="13.5" hidden="false" customHeight="true" outlineLevel="0" collapsed="false">
      <c r="A170" s="16"/>
      <c r="B170" s="16"/>
    </row>
    <row r="171" customFormat="false" ht="13.5" hidden="false" customHeight="true" outlineLevel="0" collapsed="false">
      <c r="A171" s="16"/>
      <c r="B171" s="16"/>
    </row>
    <row r="172" customFormat="false" ht="13.5" hidden="false" customHeight="true" outlineLevel="0" collapsed="false">
      <c r="A172" s="16"/>
      <c r="B172" s="16"/>
    </row>
    <row r="173" customFormat="false" ht="13.5" hidden="false" customHeight="true" outlineLevel="0" collapsed="false">
      <c r="A173" s="16"/>
      <c r="B173" s="16"/>
    </row>
    <row r="174" customFormat="false" ht="13.5" hidden="false" customHeight="true" outlineLevel="0" collapsed="false">
      <c r="A174" s="16"/>
      <c r="B174" s="16"/>
    </row>
    <row r="175" customFormat="false" ht="13.5" hidden="false" customHeight="true" outlineLevel="0" collapsed="false">
      <c r="A175" s="16"/>
      <c r="B175" s="16"/>
    </row>
    <row r="176" customFormat="false" ht="13.5" hidden="false" customHeight="true" outlineLevel="0" collapsed="false">
      <c r="A176" s="16"/>
      <c r="B176" s="16"/>
    </row>
    <row r="177" customFormat="false" ht="13.5" hidden="false" customHeight="true" outlineLevel="0" collapsed="false">
      <c r="A177" s="16"/>
      <c r="B177" s="16"/>
    </row>
    <row r="178" customFormat="false" ht="13.5" hidden="false" customHeight="true" outlineLevel="0" collapsed="false">
      <c r="A178" s="16"/>
      <c r="B178" s="16"/>
    </row>
    <row r="179" customFormat="false" ht="13.5" hidden="false" customHeight="true" outlineLevel="0" collapsed="false">
      <c r="A179" s="16"/>
      <c r="B179" s="16"/>
    </row>
    <row r="180" customFormat="false" ht="13.5" hidden="false" customHeight="true" outlineLevel="0" collapsed="false">
      <c r="A180" s="16"/>
      <c r="B180" s="16"/>
    </row>
    <row r="181" customFormat="false" ht="13.5" hidden="false" customHeight="true" outlineLevel="0" collapsed="false">
      <c r="A181" s="16"/>
      <c r="B181" s="16"/>
    </row>
    <row r="182" customFormat="false" ht="13.5" hidden="false" customHeight="true" outlineLevel="0" collapsed="false">
      <c r="A182" s="16"/>
      <c r="B182" s="16"/>
    </row>
    <row r="183" customFormat="false" ht="13.5" hidden="false" customHeight="true" outlineLevel="0" collapsed="false">
      <c r="A183" s="16"/>
      <c r="B183" s="16"/>
    </row>
    <row r="184" customFormat="false" ht="13.5" hidden="false" customHeight="true" outlineLevel="0" collapsed="false">
      <c r="A184" s="16"/>
      <c r="B184" s="16"/>
    </row>
    <row r="185" customFormat="false" ht="13.5" hidden="false" customHeight="true" outlineLevel="0" collapsed="false">
      <c r="A185" s="16"/>
      <c r="B185" s="16"/>
    </row>
    <row r="186" customFormat="false" ht="13.5" hidden="false" customHeight="true" outlineLevel="0" collapsed="false">
      <c r="A186" s="16"/>
      <c r="B186" s="16"/>
    </row>
    <row r="187" customFormat="false" ht="13.5" hidden="false" customHeight="true" outlineLevel="0" collapsed="false">
      <c r="A187" s="16"/>
      <c r="B187" s="16"/>
    </row>
    <row r="188" customFormat="false" ht="13.5" hidden="false" customHeight="true" outlineLevel="0" collapsed="false">
      <c r="A188" s="16"/>
      <c r="B188" s="16"/>
    </row>
    <row r="189" customFormat="false" ht="13.5" hidden="false" customHeight="true" outlineLevel="0" collapsed="false">
      <c r="A189" s="16"/>
      <c r="B189" s="16"/>
    </row>
    <row r="190" customFormat="false" ht="13.5" hidden="false" customHeight="true" outlineLevel="0" collapsed="false">
      <c r="A190" s="16"/>
      <c r="B190" s="16"/>
    </row>
    <row r="191" customFormat="false" ht="13.5" hidden="false" customHeight="true" outlineLevel="0" collapsed="false">
      <c r="A191" s="16"/>
      <c r="B191" s="16"/>
    </row>
    <row r="192" customFormat="false" ht="13.5" hidden="false" customHeight="true" outlineLevel="0" collapsed="false">
      <c r="A192" s="16"/>
      <c r="B192" s="16"/>
    </row>
    <row r="193" customFormat="false" ht="13.5" hidden="false" customHeight="true" outlineLevel="0" collapsed="false">
      <c r="A193" s="16"/>
      <c r="B193" s="16"/>
    </row>
    <row r="194" customFormat="false" ht="13.5" hidden="false" customHeight="true" outlineLevel="0" collapsed="false">
      <c r="A194" s="16"/>
      <c r="B194" s="16"/>
    </row>
    <row r="195" customFormat="false" ht="13.5" hidden="false" customHeight="true" outlineLevel="0" collapsed="false">
      <c r="A195" s="16"/>
      <c r="B195" s="16"/>
    </row>
    <row r="196" customFormat="false" ht="13.5" hidden="false" customHeight="true" outlineLevel="0" collapsed="false">
      <c r="A196" s="16"/>
      <c r="B196" s="16"/>
    </row>
    <row r="197" customFormat="false" ht="13.5" hidden="false" customHeight="true" outlineLevel="0" collapsed="false">
      <c r="A197" s="16"/>
      <c r="B197" s="16"/>
    </row>
    <row r="198" customFormat="false" ht="13.5" hidden="false" customHeight="true" outlineLevel="0" collapsed="false">
      <c r="A198" s="16"/>
      <c r="B198" s="16"/>
    </row>
    <row r="199" customFormat="false" ht="13.5" hidden="false" customHeight="true" outlineLevel="0" collapsed="false">
      <c r="A199" s="16"/>
      <c r="B199" s="16"/>
    </row>
    <row r="200" customFormat="false" ht="13.5" hidden="false" customHeight="true" outlineLevel="0" collapsed="false">
      <c r="A200" s="16"/>
      <c r="B200" s="16"/>
    </row>
    <row r="201" customFormat="false" ht="13.5" hidden="false" customHeight="true" outlineLevel="0" collapsed="false">
      <c r="A201" s="16"/>
      <c r="B201" s="16"/>
    </row>
    <row r="202" customFormat="false" ht="13.5" hidden="false" customHeight="true" outlineLevel="0" collapsed="false">
      <c r="A202" s="16"/>
      <c r="B202" s="16"/>
    </row>
    <row r="203" customFormat="false" ht="13.5" hidden="false" customHeight="true" outlineLevel="0" collapsed="false">
      <c r="A203" s="16"/>
      <c r="B203" s="16"/>
    </row>
    <row r="204" customFormat="false" ht="13.5" hidden="false" customHeight="true" outlineLevel="0" collapsed="false">
      <c r="A204" s="16"/>
      <c r="B204" s="16"/>
    </row>
    <row r="205" customFormat="false" ht="13.5" hidden="false" customHeight="true" outlineLevel="0" collapsed="false">
      <c r="A205" s="16"/>
      <c r="B205" s="16"/>
    </row>
    <row r="206" customFormat="false" ht="13.5" hidden="false" customHeight="true" outlineLevel="0" collapsed="false">
      <c r="A206" s="16"/>
      <c r="B206" s="16"/>
    </row>
    <row r="207" customFormat="false" ht="13.5" hidden="false" customHeight="true" outlineLevel="0" collapsed="false">
      <c r="A207" s="16"/>
      <c r="B207" s="16"/>
    </row>
    <row r="208" customFormat="false" ht="13.5" hidden="false" customHeight="true" outlineLevel="0" collapsed="false">
      <c r="A208" s="16"/>
      <c r="B208" s="16"/>
    </row>
    <row r="209" customFormat="false" ht="13.5" hidden="false" customHeight="true" outlineLevel="0" collapsed="false">
      <c r="A209" s="16"/>
      <c r="B209" s="16"/>
    </row>
    <row r="210" customFormat="false" ht="13.5" hidden="false" customHeight="true" outlineLevel="0" collapsed="false">
      <c r="A210" s="16"/>
      <c r="B210" s="16"/>
    </row>
    <row r="211" customFormat="false" ht="13.5" hidden="false" customHeight="true" outlineLevel="0" collapsed="false">
      <c r="A211" s="16"/>
      <c r="B211" s="16"/>
    </row>
    <row r="212" customFormat="false" ht="13.5" hidden="false" customHeight="true" outlineLevel="0" collapsed="false">
      <c r="A212" s="16"/>
      <c r="B212" s="16"/>
    </row>
    <row r="213" customFormat="false" ht="13.5" hidden="false" customHeight="true" outlineLevel="0" collapsed="false">
      <c r="A213" s="16"/>
      <c r="B213" s="16"/>
    </row>
    <row r="214" customFormat="false" ht="13.5" hidden="false" customHeight="true" outlineLevel="0" collapsed="false">
      <c r="A214" s="16"/>
      <c r="B214" s="16"/>
    </row>
    <row r="215" customFormat="false" ht="13.5" hidden="false" customHeight="true" outlineLevel="0" collapsed="false">
      <c r="A215" s="16"/>
      <c r="B215" s="16"/>
    </row>
    <row r="216" customFormat="false" ht="13.5" hidden="false" customHeight="true" outlineLevel="0" collapsed="false">
      <c r="A216" s="16"/>
      <c r="B216" s="16"/>
    </row>
    <row r="217" customFormat="false" ht="13.5" hidden="false" customHeight="true" outlineLevel="0" collapsed="false">
      <c r="A217" s="16"/>
      <c r="B217" s="16"/>
    </row>
    <row r="218" customFormat="false" ht="13.5" hidden="false" customHeight="true" outlineLevel="0" collapsed="false">
      <c r="A218" s="16"/>
      <c r="B218" s="16"/>
    </row>
    <row r="219" customFormat="false" ht="13.5" hidden="false" customHeight="true" outlineLevel="0" collapsed="false">
      <c r="A219" s="16"/>
      <c r="B219" s="16"/>
    </row>
    <row r="220" customFormat="false" ht="13.5" hidden="false" customHeight="true" outlineLevel="0" collapsed="false">
      <c r="A220" s="16"/>
      <c r="B220" s="16"/>
    </row>
    <row r="221" customFormat="false" ht="13.5" hidden="false" customHeight="true" outlineLevel="0" collapsed="false">
      <c r="A221" s="16"/>
      <c r="B221" s="16"/>
    </row>
    <row r="222" customFormat="false" ht="13.5" hidden="false" customHeight="true" outlineLevel="0" collapsed="false">
      <c r="A222" s="16"/>
      <c r="B222" s="16"/>
    </row>
    <row r="223" customFormat="false" ht="13.5" hidden="false" customHeight="true" outlineLevel="0" collapsed="false">
      <c r="A223" s="16"/>
      <c r="B223" s="16"/>
    </row>
    <row r="224" customFormat="false" ht="13.5" hidden="false" customHeight="true" outlineLevel="0" collapsed="false">
      <c r="A224" s="16"/>
      <c r="B224" s="16"/>
    </row>
    <row r="225" customFormat="false" ht="13.5" hidden="false" customHeight="true" outlineLevel="0" collapsed="false">
      <c r="A225" s="16"/>
      <c r="B225" s="16"/>
    </row>
    <row r="226" customFormat="false" ht="13.5" hidden="false" customHeight="true" outlineLevel="0" collapsed="false">
      <c r="A226" s="16"/>
      <c r="B226" s="16"/>
    </row>
    <row r="227" customFormat="false" ht="13.5" hidden="false" customHeight="true" outlineLevel="0" collapsed="false">
      <c r="A227" s="16"/>
      <c r="B227" s="16"/>
    </row>
    <row r="228" customFormat="false" ht="13.5" hidden="false" customHeight="true" outlineLevel="0" collapsed="false">
      <c r="A228" s="16"/>
      <c r="B228" s="16"/>
    </row>
    <row r="229" customFormat="false" ht="13.5" hidden="false" customHeight="true" outlineLevel="0" collapsed="false">
      <c r="A229" s="16"/>
      <c r="B229" s="16"/>
    </row>
    <row r="230" customFormat="false" ht="13.5" hidden="false" customHeight="true" outlineLevel="0" collapsed="false">
      <c r="A230" s="16"/>
      <c r="B230" s="16"/>
    </row>
    <row r="231" customFormat="false" ht="13.5" hidden="false" customHeight="true" outlineLevel="0" collapsed="false">
      <c r="A231" s="16"/>
      <c r="B231" s="16"/>
    </row>
    <row r="232" customFormat="false" ht="13.5" hidden="false" customHeight="true" outlineLevel="0" collapsed="false">
      <c r="A232" s="16"/>
      <c r="B232" s="16"/>
    </row>
    <row r="233" customFormat="false" ht="13.5" hidden="false" customHeight="true" outlineLevel="0" collapsed="false">
      <c r="A233" s="16"/>
      <c r="B233" s="16"/>
    </row>
    <row r="234" customFormat="false" ht="13.5" hidden="false" customHeight="true" outlineLevel="0" collapsed="false">
      <c r="A234" s="16"/>
      <c r="B234" s="16"/>
    </row>
    <row r="235" customFormat="false" ht="13.5" hidden="false" customHeight="true" outlineLevel="0" collapsed="false">
      <c r="A235" s="16"/>
      <c r="B235" s="16"/>
    </row>
    <row r="236" customFormat="false" ht="13.5" hidden="false" customHeight="true" outlineLevel="0" collapsed="false">
      <c r="A236" s="16"/>
      <c r="B236" s="16"/>
    </row>
    <row r="237" customFormat="false" ht="13.5" hidden="false" customHeight="true" outlineLevel="0" collapsed="false">
      <c r="A237" s="16"/>
      <c r="B237" s="16"/>
    </row>
    <row r="238" customFormat="false" ht="13.5" hidden="false" customHeight="true" outlineLevel="0" collapsed="false">
      <c r="A238" s="16"/>
      <c r="B238" s="16"/>
    </row>
    <row r="239" customFormat="false" ht="13.5" hidden="false" customHeight="true" outlineLevel="0" collapsed="false">
      <c r="A239" s="16"/>
      <c r="B239" s="16"/>
    </row>
    <row r="240" customFormat="false" ht="13.5" hidden="false" customHeight="true" outlineLevel="0" collapsed="false">
      <c r="A240" s="16"/>
      <c r="B240" s="16"/>
    </row>
    <row r="241" customFormat="false" ht="13.5" hidden="false" customHeight="true" outlineLevel="0" collapsed="false">
      <c r="A241" s="16"/>
      <c r="B241" s="16"/>
    </row>
    <row r="242" customFormat="false" ht="13.5" hidden="false" customHeight="true" outlineLevel="0" collapsed="false">
      <c r="A242" s="16"/>
      <c r="B242" s="16"/>
    </row>
    <row r="243" customFormat="false" ht="13.5" hidden="false" customHeight="true" outlineLevel="0" collapsed="false">
      <c r="A243" s="16"/>
      <c r="B243" s="16"/>
    </row>
    <row r="244" customFormat="false" ht="13.5" hidden="false" customHeight="true" outlineLevel="0" collapsed="false">
      <c r="A244" s="16"/>
      <c r="B244" s="16"/>
    </row>
    <row r="245" customFormat="false" ht="13.5" hidden="false" customHeight="true" outlineLevel="0" collapsed="false">
      <c r="A245" s="16"/>
      <c r="B245" s="16"/>
    </row>
    <row r="246" customFormat="false" ht="13.5" hidden="false" customHeight="true" outlineLevel="0" collapsed="false">
      <c r="A246" s="16"/>
      <c r="B246" s="16"/>
    </row>
    <row r="247" customFormat="false" ht="13.5" hidden="false" customHeight="true" outlineLevel="0" collapsed="false">
      <c r="A247" s="16"/>
      <c r="B247" s="16"/>
    </row>
    <row r="248" customFormat="false" ht="13.5" hidden="false" customHeight="true" outlineLevel="0" collapsed="false">
      <c r="A248" s="16"/>
      <c r="B248" s="16"/>
    </row>
    <row r="249" customFormat="false" ht="13.5" hidden="false" customHeight="true" outlineLevel="0" collapsed="false">
      <c r="A249" s="16"/>
      <c r="B249" s="16"/>
    </row>
    <row r="250" customFormat="false" ht="13.5" hidden="false" customHeight="true" outlineLevel="0" collapsed="false">
      <c r="A250" s="16"/>
      <c r="B250" s="16"/>
    </row>
    <row r="251" customFormat="false" ht="13.5" hidden="false" customHeight="true" outlineLevel="0" collapsed="false">
      <c r="A251" s="16"/>
      <c r="B251" s="16"/>
    </row>
    <row r="252" customFormat="false" ht="13.5" hidden="false" customHeight="true" outlineLevel="0" collapsed="false">
      <c r="A252" s="16"/>
      <c r="B252" s="16"/>
    </row>
    <row r="253" customFormat="false" ht="13.5" hidden="false" customHeight="true" outlineLevel="0" collapsed="false">
      <c r="A253" s="16"/>
      <c r="B253" s="16"/>
    </row>
    <row r="254" customFormat="false" ht="13.5" hidden="false" customHeight="true" outlineLevel="0" collapsed="false">
      <c r="A254" s="16"/>
      <c r="B254" s="16"/>
    </row>
    <row r="255" customFormat="false" ht="13.5" hidden="false" customHeight="true" outlineLevel="0" collapsed="false">
      <c r="A255" s="16"/>
      <c r="B255" s="16"/>
    </row>
    <row r="256" customFormat="false" ht="13.5" hidden="false" customHeight="true" outlineLevel="0" collapsed="false">
      <c r="A256" s="16"/>
      <c r="B256" s="16"/>
    </row>
    <row r="257" customFormat="false" ht="13.5" hidden="false" customHeight="true" outlineLevel="0" collapsed="false">
      <c r="A257" s="16"/>
      <c r="B257" s="16"/>
    </row>
    <row r="258" customFormat="false" ht="13.5" hidden="false" customHeight="true" outlineLevel="0" collapsed="false">
      <c r="A258" s="16"/>
      <c r="B258" s="16"/>
    </row>
    <row r="259" customFormat="false" ht="13.5" hidden="false" customHeight="true" outlineLevel="0" collapsed="false">
      <c r="A259" s="16"/>
      <c r="B259" s="16"/>
    </row>
    <row r="260" customFormat="false" ht="13.5" hidden="false" customHeight="true" outlineLevel="0" collapsed="false">
      <c r="A260" s="16"/>
      <c r="B260" s="16"/>
    </row>
    <row r="261" customFormat="false" ht="13.5" hidden="false" customHeight="true" outlineLevel="0" collapsed="false">
      <c r="A261" s="16"/>
      <c r="B261" s="16"/>
    </row>
    <row r="262" customFormat="false" ht="13.5" hidden="false" customHeight="true" outlineLevel="0" collapsed="false">
      <c r="A262" s="16"/>
      <c r="B262" s="16"/>
    </row>
    <row r="263" customFormat="false" ht="13.5" hidden="false" customHeight="true" outlineLevel="0" collapsed="false">
      <c r="A263" s="16"/>
      <c r="B263" s="16"/>
    </row>
    <row r="264" customFormat="false" ht="13.5" hidden="false" customHeight="true" outlineLevel="0" collapsed="false">
      <c r="A264" s="16"/>
      <c r="B264" s="16"/>
    </row>
    <row r="265" customFormat="false" ht="13.5" hidden="false" customHeight="true" outlineLevel="0" collapsed="false">
      <c r="A265" s="16"/>
      <c r="B265" s="16"/>
    </row>
    <row r="266" customFormat="false" ht="13.5" hidden="false" customHeight="true" outlineLevel="0" collapsed="false">
      <c r="A266" s="16"/>
      <c r="B266" s="16"/>
    </row>
    <row r="267" customFormat="false" ht="13.5" hidden="false" customHeight="true" outlineLevel="0" collapsed="false">
      <c r="A267" s="16"/>
      <c r="B267" s="16"/>
    </row>
    <row r="268" customFormat="false" ht="13.5" hidden="false" customHeight="true" outlineLevel="0" collapsed="false">
      <c r="A268" s="16"/>
      <c r="B268" s="16"/>
    </row>
    <row r="269" customFormat="false" ht="13.5" hidden="false" customHeight="true" outlineLevel="0" collapsed="false">
      <c r="A269" s="16"/>
      <c r="B269" s="16"/>
    </row>
    <row r="270" customFormat="false" ht="13.5" hidden="false" customHeight="true" outlineLevel="0" collapsed="false">
      <c r="A270" s="16"/>
      <c r="B270" s="16"/>
    </row>
    <row r="271" customFormat="false" ht="13.5" hidden="false" customHeight="true" outlineLevel="0" collapsed="false">
      <c r="A271" s="16"/>
      <c r="B271" s="16"/>
    </row>
    <row r="272" customFormat="false" ht="13.5" hidden="false" customHeight="true" outlineLevel="0" collapsed="false">
      <c r="A272" s="16"/>
      <c r="B272" s="16"/>
    </row>
    <row r="273" customFormat="false" ht="13.5" hidden="false" customHeight="true" outlineLevel="0" collapsed="false">
      <c r="A273" s="16"/>
      <c r="B273" s="16"/>
    </row>
    <row r="274" customFormat="false" ht="13.5" hidden="false" customHeight="true" outlineLevel="0" collapsed="false">
      <c r="A274" s="16"/>
      <c r="B274" s="16"/>
    </row>
    <row r="275" customFormat="false" ht="13.5" hidden="false" customHeight="true" outlineLevel="0" collapsed="false">
      <c r="A275" s="16"/>
      <c r="B275" s="16"/>
    </row>
    <row r="276" customFormat="false" ht="13.5" hidden="false" customHeight="true" outlineLevel="0" collapsed="false">
      <c r="A276" s="16"/>
      <c r="B276" s="16"/>
    </row>
    <row r="277" customFormat="false" ht="13.5" hidden="false" customHeight="true" outlineLevel="0" collapsed="false">
      <c r="A277" s="16"/>
      <c r="B277" s="16"/>
    </row>
    <row r="278" customFormat="false" ht="13.5" hidden="false" customHeight="true" outlineLevel="0" collapsed="false">
      <c r="A278" s="16"/>
      <c r="B278" s="16"/>
    </row>
    <row r="279" customFormat="false" ht="13.5" hidden="false" customHeight="true" outlineLevel="0" collapsed="false">
      <c r="A279" s="16"/>
      <c r="B279" s="16"/>
    </row>
    <row r="280" customFormat="false" ht="13.5" hidden="false" customHeight="true" outlineLevel="0" collapsed="false">
      <c r="A280" s="16"/>
      <c r="B280" s="16"/>
    </row>
    <row r="281" customFormat="false" ht="13.5" hidden="false" customHeight="true" outlineLevel="0" collapsed="false">
      <c r="A281" s="16"/>
      <c r="B281" s="16"/>
    </row>
    <row r="282" customFormat="false" ht="13.5" hidden="false" customHeight="true" outlineLevel="0" collapsed="false">
      <c r="A282" s="16"/>
      <c r="B282" s="16"/>
    </row>
    <row r="283" customFormat="false" ht="13.5" hidden="false" customHeight="true" outlineLevel="0" collapsed="false">
      <c r="A283" s="16"/>
      <c r="B283" s="16"/>
    </row>
    <row r="284" customFormat="false" ht="13.5" hidden="false" customHeight="true" outlineLevel="0" collapsed="false">
      <c r="A284" s="16"/>
      <c r="B284" s="16"/>
    </row>
    <row r="285" customFormat="false" ht="13.5" hidden="false" customHeight="true" outlineLevel="0" collapsed="false">
      <c r="A285" s="16"/>
      <c r="B285" s="16"/>
    </row>
    <row r="286" customFormat="false" ht="13.5" hidden="false" customHeight="true" outlineLevel="0" collapsed="false">
      <c r="A286" s="16"/>
      <c r="B286" s="16"/>
    </row>
    <row r="287" customFormat="false" ht="13.5" hidden="false" customHeight="true" outlineLevel="0" collapsed="false">
      <c r="A287" s="16"/>
      <c r="B287" s="16"/>
    </row>
    <row r="288" customFormat="false" ht="13.5" hidden="false" customHeight="true" outlineLevel="0" collapsed="false">
      <c r="A288" s="16"/>
      <c r="B288" s="16"/>
    </row>
    <row r="289" customFormat="false" ht="13.5" hidden="false" customHeight="true" outlineLevel="0" collapsed="false">
      <c r="A289" s="16"/>
      <c r="B289" s="16"/>
    </row>
    <row r="290" customFormat="false" ht="13.5" hidden="false" customHeight="true" outlineLevel="0" collapsed="false">
      <c r="A290" s="16"/>
      <c r="B290" s="16"/>
    </row>
    <row r="291" customFormat="false" ht="13.5" hidden="false" customHeight="true" outlineLevel="0" collapsed="false">
      <c r="A291" s="16"/>
      <c r="B291" s="16"/>
    </row>
    <row r="292" customFormat="false" ht="13.5" hidden="false" customHeight="true" outlineLevel="0" collapsed="false">
      <c r="A292" s="16"/>
      <c r="B292" s="16"/>
    </row>
    <row r="293" customFormat="false" ht="13.5" hidden="false" customHeight="true" outlineLevel="0" collapsed="false">
      <c r="A293" s="16"/>
      <c r="B293" s="16"/>
    </row>
    <row r="294" customFormat="false" ht="13.5" hidden="false" customHeight="true" outlineLevel="0" collapsed="false">
      <c r="A294" s="16"/>
      <c r="B294" s="16"/>
    </row>
    <row r="295" customFormat="false" ht="13.5" hidden="false" customHeight="true" outlineLevel="0" collapsed="false">
      <c r="A295" s="16"/>
      <c r="B295" s="16"/>
    </row>
    <row r="296" customFormat="false" ht="13.5" hidden="false" customHeight="true" outlineLevel="0" collapsed="false">
      <c r="A296" s="16"/>
      <c r="B296" s="16"/>
    </row>
    <row r="297" customFormat="false" ht="13.5" hidden="false" customHeight="true" outlineLevel="0" collapsed="false">
      <c r="A297" s="16"/>
      <c r="B297" s="16"/>
    </row>
    <row r="298" customFormat="false" ht="13.5" hidden="false" customHeight="true" outlineLevel="0" collapsed="false">
      <c r="A298" s="16"/>
      <c r="B298" s="16"/>
    </row>
    <row r="299" customFormat="false" ht="13.5" hidden="false" customHeight="true" outlineLevel="0" collapsed="false">
      <c r="A299" s="16"/>
      <c r="B299" s="16"/>
    </row>
    <row r="300" customFormat="false" ht="13.5" hidden="false" customHeight="true" outlineLevel="0" collapsed="false">
      <c r="A300" s="16"/>
      <c r="B300" s="16"/>
    </row>
    <row r="301" customFormat="false" ht="13.5" hidden="false" customHeight="true" outlineLevel="0" collapsed="false">
      <c r="A301" s="16"/>
      <c r="B301" s="16"/>
    </row>
    <row r="302" customFormat="false" ht="13.5" hidden="false" customHeight="true" outlineLevel="0" collapsed="false">
      <c r="A302" s="16"/>
      <c r="B302" s="16"/>
    </row>
    <row r="303" customFormat="false" ht="13.5" hidden="false" customHeight="true" outlineLevel="0" collapsed="false">
      <c r="A303" s="16"/>
      <c r="B303" s="16"/>
    </row>
    <row r="304" customFormat="false" ht="13.5" hidden="false" customHeight="true" outlineLevel="0" collapsed="false">
      <c r="A304" s="16"/>
      <c r="B304" s="16"/>
    </row>
    <row r="305" customFormat="false" ht="13.5" hidden="false" customHeight="true" outlineLevel="0" collapsed="false">
      <c r="A305" s="16"/>
      <c r="B305" s="16"/>
    </row>
    <row r="306" customFormat="false" ht="13.5" hidden="false" customHeight="true" outlineLevel="0" collapsed="false">
      <c r="A306" s="16"/>
      <c r="B306" s="16"/>
    </row>
    <row r="307" customFormat="false" ht="13.5" hidden="false" customHeight="true" outlineLevel="0" collapsed="false">
      <c r="A307" s="16"/>
      <c r="B307" s="16"/>
    </row>
    <row r="308" customFormat="false" ht="13.5" hidden="false" customHeight="true" outlineLevel="0" collapsed="false">
      <c r="A308" s="16"/>
      <c r="B308" s="16"/>
    </row>
    <row r="309" customFormat="false" ht="13.5" hidden="false" customHeight="true" outlineLevel="0" collapsed="false">
      <c r="A309" s="16"/>
      <c r="B309" s="16"/>
    </row>
    <row r="310" customFormat="false" ht="13.5" hidden="false" customHeight="true" outlineLevel="0" collapsed="false">
      <c r="A310" s="16"/>
      <c r="B310" s="16"/>
    </row>
    <row r="311" customFormat="false" ht="13.5" hidden="false" customHeight="true" outlineLevel="0" collapsed="false">
      <c r="A311" s="16"/>
      <c r="B311" s="16"/>
    </row>
    <row r="312" customFormat="false" ht="13.5" hidden="false" customHeight="true" outlineLevel="0" collapsed="false">
      <c r="A312" s="16"/>
      <c r="B312" s="16"/>
    </row>
    <row r="313" customFormat="false" ht="13.5" hidden="false" customHeight="true" outlineLevel="0" collapsed="false">
      <c r="A313" s="16"/>
      <c r="B313" s="16"/>
    </row>
    <row r="314" customFormat="false" ht="13.5" hidden="false" customHeight="true" outlineLevel="0" collapsed="false">
      <c r="A314" s="16"/>
      <c r="B314" s="16"/>
    </row>
    <row r="315" customFormat="false" ht="13.5" hidden="false" customHeight="true" outlineLevel="0" collapsed="false">
      <c r="A315" s="16"/>
      <c r="B315" s="16"/>
    </row>
    <row r="316" customFormat="false" ht="13.5" hidden="false" customHeight="true" outlineLevel="0" collapsed="false">
      <c r="A316" s="16"/>
      <c r="B316" s="16"/>
    </row>
    <row r="317" customFormat="false" ht="13.5" hidden="false" customHeight="true" outlineLevel="0" collapsed="false">
      <c r="A317" s="16"/>
      <c r="B317" s="16"/>
    </row>
    <row r="318" customFormat="false" ht="13.5" hidden="false" customHeight="true" outlineLevel="0" collapsed="false">
      <c r="A318" s="16"/>
      <c r="B318" s="16"/>
    </row>
    <row r="319" customFormat="false" ht="13.5" hidden="false" customHeight="true" outlineLevel="0" collapsed="false">
      <c r="A319" s="16"/>
      <c r="B319" s="16"/>
    </row>
    <row r="320" customFormat="false" ht="13.5" hidden="false" customHeight="true" outlineLevel="0" collapsed="false">
      <c r="A320" s="16"/>
      <c r="B320" s="16"/>
    </row>
    <row r="321" customFormat="false" ht="13.5" hidden="false" customHeight="true" outlineLevel="0" collapsed="false">
      <c r="A321" s="16"/>
      <c r="B321" s="16"/>
    </row>
    <row r="322" customFormat="false" ht="13.5" hidden="false" customHeight="true" outlineLevel="0" collapsed="false">
      <c r="A322" s="16"/>
      <c r="B322" s="16"/>
    </row>
    <row r="323" customFormat="false" ht="13.5" hidden="false" customHeight="true" outlineLevel="0" collapsed="false">
      <c r="A323" s="16"/>
      <c r="B323" s="16"/>
    </row>
    <row r="324" customFormat="false" ht="13.5" hidden="false" customHeight="true" outlineLevel="0" collapsed="false">
      <c r="A324" s="16"/>
      <c r="B324" s="16"/>
    </row>
    <row r="325" customFormat="false" ht="13.5" hidden="false" customHeight="true" outlineLevel="0" collapsed="false">
      <c r="A325" s="16"/>
      <c r="B325" s="16"/>
    </row>
    <row r="326" customFormat="false" ht="13.5" hidden="false" customHeight="true" outlineLevel="0" collapsed="false">
      <c r="A326" s="16"/>
      <c r="B326" s="16"/>
    </row>
    <row r="327" customFormat="false" ht="13.5" hidden="false" customHeight="true" outlineLevel="0" collapsed="false">
      <c r="A327" s="16"/>
      <c r="B327" s="16"/>
    </row>
    <row r="328" customFormat="false" ht="13.5" hidden="false" customHeight="true" outlineLevel="0" collapsed="false">
      <c r="A328" s="16"/>
      <c r="B328" s="16"/>
    </row>
    <row r="329" customFormat="false" ht="13.5" hidden="false" customHeight="true" outlineLevel="0" collapsed="false">
      <c r="A329" s="16"/>
      <c r="B329" s="16"/>
    </row>
    <row r="330" customFormat="false" ht="13.5" hidden="false" customHeight="true" outlineLevel="0" collapsed="false">
      <c r="A330" s="16"/>
      <c r="B330" s="16"/>
    </row>
    <row r="331" customFormat="false" ht="13.5" hidden="false" customHeight="true" outlineLevel="0" collapsed="false">
      <c r="A331" s="16"/>
      <c r="B331" s="16"/>
    </row>
    <row r="332" customFormat="false" ht="13.5" hidden="false" customHeight="true" outlineLevel="0" collapsed="false">
      <c r="A332" s="16"/>
      <c r="B332" s="16"/>
    </row>
    <row r="333" customFormat="false" ht="13.5" hidden="false" customHeight="true" outlineLevel="0" collapsed="false">
      <c r="A333" s="16"/>
      <c r="B333" s="16"/>
    </row>
    <row r="334" customFormat="false" ht="13.5" hidden="false" customHeight="true" outlineLevel="0" collapsed="false">
      <c r="A334" s="16"/>
      <c r="B334" s="16"/>
    </row>
    <row r="335" customFormat="false" ht="13.5" hidden="false" customHeight="true" outlineLevel="0" collapsed="false">
      <c r="A335" s="16"/>
      <c r="B335" s="16"/>
    </row>
    <row r="336" customFormat="false" ht="13.5" hidden="false" customHeight="true" outlineLevel="0" collapsed="false">
      <c r="A336" s="16"/>
      <c r="B336" s="16"/>
    </row>
    <row r="337" customFormat="false" ht="13.5" hidden="false" customHeight="true" outlineLevel="0" collapsed="false">
      <c r="A337" s="16"/>
      <c r="B337" s="16"/>
    </row>
    <row r="338" customFormat="false" ht="13.5" hidden="false" customHeight="true" outlineLevel="0" collapsed="false">
      <c r="A338" s="16"/>
      <c r="B338" s="16"/>
    </row>
    <row r="339" customFormat="false" ht="13.5" hidden="false" customHeight="true" outlineLevel="0" collapsed="false">
      <c r="A339" s="16"/>
      <c r="B339" s="16"/>
    </row>
    <row r="340" customFormat="false" ht="13.5" hidden="false" customHeight="true" outlineLevel="0" collapsed="false">
      <c r="A340" s="16"/>
      <c r="B340" s="16"/>
    </row>
    <row r="341" customFormat="false" ht="13.5" hidden="false" customHeight="true" outlineLevel="0" collapsed="false">
      <c r="A341" s="16"/>
      <c r="B341" s="16"/>
    </row>
    <row r="342" customFormat="false" ht="13.5" hidden="false" customHeight="true" outlineLevel="0" collapsed="false">
      <c r="A342" s="16"/>
      <c r="B342" s="16"/>
    </row>
    <row r="343" customFormat="false" ht="13.5" hidden="false" customHeight="true" outlineLevel="0" collapsed="false">
      <c r="A343" s="16"/>
      <c r="B343" s="16"/>
    </row>
    <row r="344" customFormat="false" ht="13.5" hidden="false" customHeight="true" outlineLevel="0" collapsed="false">
      <c r="A344" s="16"/>
      <c r="B344" s="16"/>
    </row>
    <row r="345" customFormat="false" ht="13.5" hidden="false" customHeight="true" outlineLevel="0" collapsed="false">
      <c r="A345" s="16"/>
      <c r="B345" s="16"/>
    </row>
    <row r="346" customFormat="false" ht="13.5" hidden="false" customHeight="true" outlineLevel="0" collapsed="false">
      <c r="A346" s="16"/>
      <c r="B346" s="16"/>
    </row>
    <row r="347" customFormat="false" ht="13.5" hidden="false" customHeight="true" outlineLevel="0" collapsed="false">
      <c r="A347" s="16"/>
      <c r="B347" s="16"/>
    </row>
    <row r="348" customFormat="false" ht="13.5" hidden="false" customHeight="true" outlineLevel="0" collapsed="false">
      <c r="A348" s="16"/>
      <c r="B348" s="16"/>
    </row>
    <row r="349" customFormat="false" ht="13.5" hidden="false" customHeight="true" outlineLevel="0" collapsed="false">
      <c r="A349" s="16"/>
      <c r="B349" s="16"/>
    </row>
    <row r="350" customFormat="false" ht="13.5" hidden="false" customHeight="true" outlineLevel="0" collapsed="false">
      <c r="A350" s="16"/>
      <c r="B350" s="16"/>
    </row>
    <row r="351" customFormat="false" ht="13.5" hidden="false" customHeight="true" outlineLevel="0" collapsed="false">
      <c r="A351" s="16"/>
      <c r="B351" s="16"/>
    </row>
    <row r="352" customFormat="false" ht="13.5" hidden="false" customHeight="true" outlineLevel="0" collapsed="false">
      <c r="A352" s="16"/>
      <c r="B352" s="16"/>
    </row>
    <row r="353" customFormat="false" ht="13.5" hidden="false" customHeight="true" outlineLevel="0" collapsed="false">
      <c r="A353" s="16"/>
      <c r="B353" s="16"/>
    </row>
    <row r="354" customFormat="false" ht="13.5" hidden="false" customHeight="true" outlineLevel="0" collapsed="false">
      <c r="A354" s="16"/>
      <c r="B354" s="16"/>
    </row>
    <row r="355" customFormat="false" ht="13.5" hidden="false" customHeight="true" outlineLevel="0" collapsed="false">
      <c r="A355" s="16"/>
      <c r="B355" s="16"/>
    </row>
    <row r="356" customFormat="false" ht="13.5" hidden="false" customHeight="true" outlineLevel="0" collapsed="false">
      <c r="A356" s="16"/>
      <c r="B356" s="16"/>
    </row>
    <row r="357" customFormat="false" ht="13.5" hidden="false" customHeight="true" outlineLevel="0" collapsed="false">
      <c r="A357" s="16"/>
      <c r="B357" s="16"/>
    </row>
    <row r="358" customFormat="false" ht="13.5" hidden="false" customHeight="true" outlineLevel="0" collapsed="false">
      <c r="A358" s="16"/>
      <c r="B358" s="16"/>
    </row>
    <row r="359" customFormat="false" ht="13.5" hidden="false" customHeight="true" outlineLevel="0" collapsed="false">
      <c r="A359" s="16"/>
      <c r="B359" s="16"/>
    </row>
    <row r="360" customFormat="false" ht="13.5" hidden="false" customHeight="true" outlineLevel="0" collapsed="false">
      <c r="A360" s="16"/>
      <c r="B360" s="16"/>
    </row>
    <row r="361" customFormat="false" ht="13.5" hidden="false" customHeight="true" outlineLevel="0" collapsed="false">
      <c r="A361" s="16"/>
      <c r="B361" s="16"/>
    </row>
    <row r="362" customFormat="false" ht="13.5" hidden="false" customHeight="true" outlineLevel="0" collapsed="false">
      <c r="A362" s="16"/>
      <c r="B362" s="16"/>
    </row>
    <row r="363" customFormat="false" ht="13.5" hidden="false" customHeight="true" outlineLevel="0" collapsed="false">
      <c r="A363" s="16"/>
      <c r="B363" s="16"/>
    </row>
    <row r="364" customFormat="false" ht="13.5" hidden="false" customHeight="true" outlineLevel="0" collapsed="false">
      <c r="A364" s="16"/>
      <c r="B364" s="16"/>
    </row>
    <row r="365" customFormat="false" ht="13.5" hidden="false" customHeight="true" outlineLevel="0" collapsed="false">
      <c r="A365" s="16"/>
      <c r="B365" s="16"/>
    </row>
    <row r="366" customFormat="false" ht="13.5" hidden="false" customHeight="true" outlineLevel="0" collapsed="false">
      <c r="A366" s="16"/>
      <c r="B366" s="16"/>
    </row>
    <row r="367" customFormat="false" ht="13.5" hidden="false" customHeight="true" outlineLevel="0" collapsed="false">
      <c r="A367" s="16"/>
      <c r="B367" s="16"/>
    </row>
    <row r="368" customFormat="false" ht="13.5" hidden="false" customHeight="true" outlineLevel="0" collapsed="false">
      <c r="A368" s="16"/>
      <c r="B368" s="16"/>
    </row>
    <row r="369" customFormat="false" ht="13.5" hidden="false" customHeight="true" outlineLevel="0" collapsed="false">
      <c r="A369" s="16"/>
      <c r="B369" s="16"/>
    </row>
    <row r="370" customFormat="false" ht="13.5" hidden="false" customHeight="true" outlineLevel="0" collapsed="false">
      <c r="A370" s="16"/>
      <c r="B370" s="16"/>
    </row>
    <row r="371" customFormat="false" ht="13.5" hidden="false" customHeight="true" outlineLevel="0" collapsed="false">
      <c r="A371" s="16"/>
      <c r="B371" s="16"/>
    </row>
    <row r="372" customFormat="false" ht="13.5" hidden="false" customHeight="true" outlineLevel="0" collapsed="false">
      <c r="A372" s="16"/>
      <c r="B372" s="16"/>
    </row>
    <row r="373" customFormat="false" ht="13.5" hidden="false" customHeight="true" outlineLevel="0" collapsed="false">
      <c r="A373" s="16"/>
      <c r="B373" s="16"/>
    </row>
    <row r="374" customFormat="false" ht="13.5" hidden="false" customHeight="true" outlineLevel="0" collapsed="false">
      <c r="A374" s="16"/>
      <c r="B374" s="16"/>
    </row>
    <row r="375" customFormat="false" ht="13.5" hidden="false" customHeight="true" outlineLevel="0" collapsed="false">
      <c r="A375" s="16"/>
      <c r="B375" s="16"/>
    </row>
    <row r="376" customFormat="false" ht="13.5" hidden="false" customHeight="true" outlineLevel="0" collapsed="false">
      <c r="A376" s="16"/>
      <c r="B376" s="16"/>
    </row>
    <row r="377" customFormat="false" ht="13.5" hidden="false" customHeight="true" outlineLevel="0" collapsed="false">
      <c r="A377" s="16"/>
      <c r="B377" s="16"/>
    </row>
    <row r="378" customFormat="false" ht="13.5" hidden="false" customHeight="true" outlineLevel="0" collapsed="false">
      <c r="A378" s="16"/>
      <c r="B378" s="16"/>
    </row>
    <row r="379" customFormat="false" ht="13.5" hidden="false" customHeight="true" outlineLevel="0" collapsed="false">
      <c r="A379" s="16"/>
      <c r="B379" s="16"/>
    </row>
    <row r="380" customFormat="false" ht="13.5" hidden="false" customHeight="true" outlineLevel="0" collapsed="false">
      <c r="A380" s="16"/>
      <c r="B380" s="16"/>
    </row>
    <row r="381" customFormat="false" ht="13.5" hidden="false" customHeight="true" outlineLevel="0" collapsed="false">
      <c r="A381" s="16"/>
      <c r="B381" s="16"/>
    </row>
    <row r="382" customFormat="false" ht="13.5" hidden="false" customHeight="true" outlineLevel="0" collapsed="false">
      <c r="A382" s="16"/>
      <c r="B382" s="16"/>
    </row>
    <row r="383" customFormat="false" ht="13.5" hidden="false" customHeight="true" outlineLevel="0" collapsed="false">
      <c r="A383" s="16"/>
      <c r="B383" s="16"/>
    </row>
    <row r="384" customFormat="false" ht="13.5" hidden="false" customHeight="true" outlineLevel="0" collapsed="false">
      <c r="A384" s="16"/>
      <c r="B384" s="16"/>
    </row>
    <row r="385" customFormat="false" ht="13.5" hidden="false" customHeight="true" outlineLevel="0" collapsed="false">
      <c r="A385" s="16"/>
      <c r="B385" s="16"/>
    </row>
    <row r="386" customFormat="false" ht="13.5" hidden="false" customHeight="true" outlineLevel="0" collapsed="false">
      <c r="A386" s="16"/>
      <c r="B386" s="16"/>
    </row>
    <row r="387" customFormat="false" ht="13.5" hidden="false" customHeight="true" outlineLevel="0" collapsed="false">
      <c r="A387" s="16"/>
      <c r="B387" s="16"/>
    </row>
    <row r="388" customFormat="false" ht="13.5" hidden="false" customHeight="true" outlineLevel="0" collapsed="false">
      <c r="A388" s="16"/>
      <c r="B388" s="16"/>
    </row>
    <row r="389" customFormat="false" ht="13.5" hidden="false" customHeight="true" outlineLevel="0" collapsed="false">
      <c r="A389" s="16"/>
      <c r="B389" s="16"/>
    </row>
    <row r="390" customFormat="false" ht="13.5" hidden="false" customHeight="true" outlineLevel="0" collapsed="false">
      <c r="A390" s="16"/>
      <c r="B390" s="16"/>
    </row>
    <row r="391" customFormat="false" ht="13.5" hidden="false" customHeight="true" outlineLevel="0" collapsed="false">
      <c r="A391" s="16"/>
      <c r="B391" s="16"/>
    </row>
    <row r="392" customFormat="false" ht="13.5" hidden="false" customHeight="true" outlineLevel="0" collapsed="false">
      <c r="A392" s="16"/>
      <c r="B392" s="16"/>
    </row>
    <row r="393" customFormat="false" ht="13.5" hidden="false" customHeight="true" outlineLevel="0" collapsed="false">
      <c r="A393" s="16"/>
      <c r="B393" s="16"/>
    </row>
    <row r="394" customFormat="false" ht="13.5" hidden="false" customHeight="true" outlineLevel="0" collapsed="false">
      <c r="A394" s="16"/>
      <c r="B394" s="16"/>
    </row>
    <row r="395" customFormat="false" ht="13.5" hidden="false" customHeight="true" outlineLevel="0" collapsed="false">
      <c r="A395" s="16"/>
      <c r="B395" s="16"/>
    </row>
    <row r="396" customFormat="false" ht="13.5" hidden="false" customHeight="true" outlineLevel="0" collapsed="false">
      <c r="A396" s="16"/>
      <c r="B396" s="16"/>
    </row>
    <row r="397" customFormat="false" ht="13.5" hidden="false" customHeight="true" outlineLevel="0" collapsed="false">
      <c r="A397" s="16"/>
      <c r="B397" s="16"/>
    </row>
    <row r="398" customFormat="false" ht="13.5" hidden="false" customHeight="true" outlineLevel="0" collapsed="false">
      <c r="A398" s="16"/>
      <c r="B398" s="16"/>
    </row>
    <row r="399" customFormat="false" ht="13.5" hidden="false" customHeight="true" outlineLevel="0" collapsed="false">
      <c r="A399" s="16"/>
      <c r="B399" s="16"/>
    </row>
    <row r="400" customFormat="false" ht="13.5" hidden="false" customHeight="true" outlineLevel="0" collapsed="false">
      <c r="A400" s="16"/>
      <c r="B400" s="16"/>
    </row>
    <row r="401" customFormat="false" ht="13.5" hidden="false" customHeight="true" outlineLevel="0" collapsed="false">
      <c r="A401" s="16"/>
      <c r="B401" s="16"/>
    </row>
    <row r="402" customFormat="false" ht="13.5" hidden="false" customHeight="true" outlineLevel="0" collapsed="false">
      <c r="A402" s="16"/>
      <c r="B402" s="16"/>
    </row>
    <row r="403" customFormat="false" ht="13.5" hidden="false" customHeight="true" outlineLevel="0" collapsed="false">
      <c r="A403" s="16"/>
      <c r="B403" s="16"/>
    </row>
    <row r="404" customFormat="false" ht="13.5" hidden="false" customHeight="true" outlineLevel="0" collapsed="false">
      <c r="A404" s="16"/>
      <c r="B404" s="16"/>
    </row>
    <row r="405" customFormat="false" ht="13.5" hidden="false" customHeight="true" outlineLevel="0" collapsed="false">
      <c r="A405" s="16"/>
      <c r="B405" s="16"/>
    </row>
    <row r="406" customFormat="false" ht="13.5" hidden="false" customHeight="true" outlineLevel="0" collapsed="false">
      <c r="A406" s="16"/>
      <c r="B406" s="16"/>
    </row>
    <row r="407" customFormat="false" ht="13.5" hidden="false" customHeight="true" outlineLevel="0" collapsed="false">
      <c r="A407" s="16"/>
      <c r="B407" s="16"/>
    </row>
    <row r="408" customFormat="false" ht="13.5" hidden="false" customHeight="true" outlineLevel="0" collapsed="false">
      <c r="A408" s="16"/>
      <c r="B408" s="16"/>
    </row>
    <row r="409" customFormat="false" ht="13.5" hidden="false" customHeight="true" outlineLevel="0" collapsed="false">
      <c r="A409" s="16"/>
      <c r="B409" s="16"/>
    </row>
    <row r="410" customFormat="false" ht="13.5" hidden="false" customHeight="true" outlineLevel="0" collapsed="false">
      <c r="A410" s="16"/>
      <c r="B410" s="16"/>
    </row>
    <row r="411" customFormat="false" ht="13.5" hidden="false" customHeight="true" outlineLevel="0" collapsed="false">
      <c r="A411" s="16"/>
      <c r="B411" s="16"/>
    </row>
    <row r="412" customFormat="false" ht="13.5" hidden="false" customHeight="true" outlineLevel="0" collapsed="false">
      <c r="A412" s="16"/>
      <c r="B412" s="16"/>
    </row>
    <row r="413" customFormat="false" ht="13.5" hidden="false" customHeight="true" outlineLevel="0" collapsed="false">
      <c r="A413" s="16"/>
      <c r="B413" s="16"/>
    </row>
    <row r="414" customFormat="false" ht="13.5" hidden="false" customHeight="true" outlineLevel="0" collapsed="false">
      <c r="A414" s="16"/>
      <c r="B414" s="16"/>
    </row>
    <row r="415" customFormat="false" ht="13.5" hidden="false" customHeight="true" outlineLevel="0" collapsed="false">
      <c r="A415" s="16"/>
      <c r="B415" s="16"/>
    </row>
    <row r="416" customFormat="false" ht="13.5" hidden="false" customHeight="true" outlineLevel="0" collapsed="false">
      <c r="A416" s="16"/>
      <c r="B416" s="16"/>
    </row>
    <row r="417" customFormat="false" ht="13.5" hidden="false" customHeight="true" outlineLevel="0" collapsed="false">
      <c r="A417" s="16"/>
      <c r="B417" s="16"/>
    </row>
    <row r="418" customFormat="false" ht="13.5" hidden="false" customHeight="true" outlineLevel="0" collapsed="false">
      <c r="A418" s="16"/>
      <c r="B418" s="16"/>
    </row>
    <row r="419" customFormat="false" ht="13.5" hidden="false" customHeight="true" outlineLevel="0" collapsed="false">
      <c r="A419" s="16"/>
      <c r="B419" s="16"/>
    </row>
    <row r="420" customFormat="false" ht="13.5" hidden="false" customHeight="true" outlineLevel="0" collapsed="false">
      <c r="A420" s="16"/>
      <c r="B420" s="16"/>
    </row>
    <row r="421" customFormat="false" ht="13.5" hidden="false" customHeight="true" outlineLevel="0" collapsed="false">
      <c r="A421" s="16"/>
      <c r="B421" s="16"/>
    </row>
    <row r="422" customFormat="false" ht="13.5" hidden="false" customHeight="true" outlineLevel="0" collapsed="false">
      <c r="A422" s="16"/>
      <c r="B422" s="16"/>
    </row>
    <row r="423" customFormat="false" ht="13.5" hidden="false" customHeight="true" outlineLevel="0" collapsed="false">
      <c r="A423" s="16"/>
      <c r="B423" s="16"/>
    </row>
    <row r="424" customFormat="false" ht="13.5" hidden="false" customHeight="true" outlineLevel="0" collapsed="false">
      <c r="A424" s="16"/>
      <c r="B424" s="16"/>
    </row>
    <row r="425" customFormat="false" ht="13.5" hidden="false" customHeight="true" outlineLevel="0" collapsed="false">
      <c r="A425" s="16"/>
      <c r="B425" s="16"/>
    </row>
    <row r="426" customFormat="false" ht="13.5" hidden="false" customHeight="true" outlineLevel="0" collapsed="false">
      <c r="A426" s="16"/>
      <c r="B426" s="16"/>
    </row>
    <row r="427" customFormat="false" ht="13.5" hidden="false" customHeight="true" outlineLevel="0" collapsed="false">
      <c r="A427" s="16"/>
      <c r="B427" s="16"/>
    </row>
    <row r="428" customFormat="false" ht="13.5" hidden="false" customHeight="true" outlineLevel="0" collapsed="false">
      <c r="A428" s="16"/>
      <c r="B428" s="16"/>
    </row>
    <row r="429" customFormat="false" ht="13.5" hidden="false" customHeight="true" outlineLevel="0" collapsed="false">
      <c r="A429" s="16"/>
      <c r="B429" s="16"/>
    </row>
    <row r="430" customFormat="false" ht="13.5" hidden="false" customHeight="true" outlineLevel="0" collapsed="false">
      <c r="A430" s="16"/>
      <c r="B430" s="16"/>
    </row>
    <row r="431" customFormat="false" ht="13.5" hidden="false" customHeight="true" outlineLevel="0" collapsed="false">
      <c r="A431" s="16"/>
      <c r="B431" s="16"/>
    </row>
    <row r="432" customFormat="false" ht="13.5" hidden="false" customHeight="true" outlineLevel="0" collapsed="false">
      <c r="A432" s="16"/>
      <c r="B432" s="16"/>
    </row>
    <row r="433" customFormat="false" ht="13.5" hidden="false" customHeight="true" outlineLevel="0" collapsed="false">
      <c r="A433" s="16"/>
      <c r="B433" s="16"/>
    </row>
    <row r="434" customFormat="false" ht="13.5" hidden="false" customHeight="true" outlineLevel="0" collapsed="false">
      <c r="A434" s="16"/>
      <c r="B434" s="16"/>
    </row>
    <row r="435" customFormat="false" ht="13.5" hidden="false" customHeight="true" outlineLevel="0" collapsed="false">
      <c r="A435" s="16"/>
      <c r="B435" s="16"/>
    </row>
    <row r="436" customFormat="false" ht="13.5" hidden="false" customHeight="true" outlineLevel="0" collapsed="false">
      <c r="A436" s="16"/>
      <c r="B436" s="16"/>
    </row>
    <row r="437" customFormat="false" ht="13.5" hidden="false" customHeight="true" outlineLevel="0" collapsed="false">
      <c r="A437" s="16"/>
      <c r="B437" s="16"/>
    </row>
    <row r="438" customFormat="false" ht="13.5" hidden="false" customHeight="true" outlineLevel="0" collapsed="false">
      <c r="A438" s="16"/>
      <c r="B438" s="16"/>
    </row>
    <row r="439" customFormat="false" ht="13.5" hidden="false" customHeight="true" outlineLevel="0" collapsed="false">
      <c r="A439" s="16"/>
      <c r="B439" s="16"/>
    </row>
    <row r="440" customFormat="false" ht="13.5" hidden="false" customHeight="true" outlineLevel="0" collapsed="false">
      <c r="A440" s="16"/>
      <c r="B440" s="16"/>
    </row>
    <row r="441" customFormat="false" ht="13.5" hidden="false" customHeight="true" outlineLevel="0" collapsed="false">
      <c r="A441" s="16"/>
      <c r="B441" s="16"/>
    </row>
    <row r="442" customFormat="false" ht="13.5" hidden="false" customHeight="true" outlineLevel="0" collapsed="false">
      <c r="A442" s="16"/>
      <c r="B442" s="16"/>
    </row>
    <row r="443" customFormat="false" ht="13.5" hidden="false" customHeight="true" outlineLevel="0" collapsed="false">
      <c r="A443" s="16"/>
      <c r="B443" s="16"/>
    </row>
    <row r="444" customFormat="false" ht="13.5" hidden="false" customHeight="true" outlineLevel="0" collapsed="false">
      <c r="A444" s="16"/>
      <c r="B444" s="16"/>
    </row>
    <row r="445" customFormat="false" ht="13.5" hidden="false" customHeight="true" outlineLevel="0" collapsed="false">
      <c r="A445" s="16"/>
      <c r="B445" s="16"/>
    </row>
    <row r="446" customFormat="false" ht="13.5" hidden="false" customHeight="true" outlineLevel="0" collapsed="false">
      <c r="A446" s="16"/>
      <c r="B446" s="16"/>
    </row>
    <row r="447" customFormat="false" ht="13.5" hidden="false" customHeight="true" outlineLevel="0" collapsed="false">
      <c r="A447" s="16"/>
      <c r="B447" s="16"/>
    </row>
    <row r="448" customFormat="false" ht="13.5" hidden="false" customHeight="true" outlineLevel="0" collapsed="false">
      <c r="A448" s="16"/>
      <c r="B448" s="16"/>
    </row>
    <row r="449" customFormat="false" ht="13.5" hidden="false" customHeight="true" outlineLevel="0" collapsed="false">
      <c r="A449" s="16"/>
      <c r="B449" s="16"/>
    </row>
    <row r="450" customFormat="false" ht="13.5" hidden="false" customHeight="true" outlineLevel="0" collapsed="false">
      <c r="A450" s="16"/>
      <c r="B450" s="16"/>
    </row>
    <row r="451" customFormat="false" ht="13.5" hidden="false" customHeight="true" outlineLevel="0" collapsed="false">
      <c r="A451" s="16"/>
      <c r="B451" s="16"/>
    </row>
    <row r="452" customFormat="false" ht="13.5" hidden="false" customHeight="true" outlineLevel="0" collapsed="false">
      <c r="A452" s="16"/>
      <c r="B452" s="16"/>
    </row>
    <row r="453" customFormat="false" ht="13.5" hidden="false" customHeight="true" outlineLevel="0" collapsed="false">
      <c r="A453" s="16"/>
      <c r="B453" s="16"/>
    </row>
    <row r="454" customFormat="false" ht="13.5" hidden="false" customHeight="true" outlineLevel="0" collapsed="false">
      <c r="A454" s="16"/>
      <c r="B454" s="16"/>
    </row>
    <row r="455" customFormat="false" ht="13.5" hidden="false" customHeight="true" outlineLevel="0" collapsed="false">
      <c r="A455" s="16"/>
      <c r="B455" s="16"/>
    </row>
    <row r="456" customFormat="false" ht="13.5" hidden="false" customHeight="true" outlineLevel="0" collapsed="false">
      <c r="A456" s="16"/>
      <c r="B456" s="16"/>
    </row>
    <row r="457" customFormat="false" ht="13.5" hidden="false" customHeight="true" outlineLevel="0" collapsed="false">
      <c r="A457" s="16"/>
      <c r="B457" s="16"/>
    </row>
    <row r="458" customFormat="false" ht="13.5" hidden="false" customHeight="true" outlineLevel="0" collapsed="false">
      <c r="A458" s="16"/>
      <c r="B458" s="16"/>
    </row>
    <row r="459" customFormat="false" ht="13.5" hidden="false" customHeight="true" outlineLevel="0" collapsed="false">
      <c r="A459" s="16"/>
      <c r="B459" s="16"/>
    </row>
    <row r="460" customFormat="false" ht="13.5" hidden="false" customHeight="true" outlineLevel="0" collapsed="false">
      <c r="A460" s="16"/>
      <c r="B460" s="16"/>
    </row>
    <row r="461" customFormat="false" ht="13.5" hidden="false" customHeight="true" outlineLevel="0" collapsed="false">
      <c r="A461" s="16"/>
      <c r="B461" s="16"/>
    </row>
    <row r="462" customFormat="false" ht="13.5" hidden="false" customHeight="true" outlineLevel="0" collapsed="false">
      <c r="A462" s="16"/>
      <c r="B462" s="16"/>
    </row>
    <row r="463" customFormat="false" ht="13.5" hidden="false" customHeight="true" outlineLevel="0" collapsed="false">
      <c r="A463" s="16"/>
      <c r="B463" s="16"/>
    </row>
    <row r="464" customFormat="false" ht="13.5" hidden="false" customHeight="true" outlineLevel="0" collapsed="false">
      <c r="A464" s="16"/>
      <c r="B464" s="16"/>
    </row>
    <row r="465" customFormat="false" ht="13.5" hidden="false" customHeight="true" outlineLevel="0" collapsed="false">
      <c r="A465" s="16"/>
      <c r="B465" s="16"/>
    </row>
    <row r="466" customFormat="false" ht="13.5" hidden="false" customHeight="true" outlineLevel="0" collapsed="false">
      <c r="A466" s="16"/>
      <c r="B466" s="16"/>
    </row>
    <row r="467" customFormat="false" ht="13.5" hidden="false" customHeight="true" outlineLevel="0" collapsed="false">
      <c r="A467" s="16"/>
      <c r="B467" s="16"/>
    </row>
    <row r="468" customFormat="false" ht="13.5" hidden="false" customHeight="true" outlineLevel="0" collapsed="false">
      <c r="A468" s="16"/>
      <c r="B468" s="16"/>
    </row>
    <row r="469" customFormat="false" ht="13.5" hidden="false" customHeight="true" outlineLevel="0" collapsed="false">
      <c r="A469" s="16"/>
      <c r="B469" s="16"/>
    </row>
    <row r="470" customFormat="false" ht="13.5" hidden="false" customHeight="true" outlineLevel="0" collapsed="false">
      <c r="A470" s="16"/>
      <c r="B470" s="16"/>
    </row>
    <row r="471" customFormat="false" ht="13.5" hidden="false" customHeight="true" outlineLevel="0" collapsed="false">
      <c r="A471" s="16"/>
      <c r="B471" s="16"/>
    </row>
    <row r="472" customFormat="false" ht="13.5" hidden="false" customHeight="true" outlineLevel="0" collapsed="false">
      <c r="A472" s="16"/>
      <c r="B472" s="16"/>
    </row>
    <row r="473" customFormat="false" ht="13.5" hidden="false" customHeight="true" outlineLevel="0" collapsed="false">
      <c r="A473" s="16"/>
      <c r="B473" s="16"/>
    </row>
    <row r="474" customFormat="false" ht="13.5" hidden="false" customHeight="true" outlineLevel="0" collapsed="false">
      <c r="A474" s="16"/>
      <c r="B474" s="16"/>
    </row>
    <row r="475" customFormat="false" ht="13.5" hidden="false" customHeight="true" outlineLevel="0" collapsed="false">
      <c r="A475" s="16"/>
      <c r="B475" s="16"/>
    </row>
    <row r="476" customFormat="false" ht="13.5" hidden="false" customHeight="true" outlineLevel="0" collapsed="false">
      <c r="A476" s="16"/>
      <c r="B476" s="16"/>
    </row>
    <row r="477" customFormat="false" ht="13.5" hidden="false" customHeight="true" outlineLevel="0" collapsed="false">
      <c r="A477" s="16"/>
      <c r="B477" s="16"/>
    </row>
    <row r="478" customFormat="false" ht="13.5" hidden="false" customHeight="true" outlineLevel="0" collapsed="false">
      <c r="A478" s="16"/>
      <c r="B478" s="16"/>
    </row>
    <row r="479" customFormat="false" ht="13.5" hidden="false" customHeight="true" outlineLevel="0" collapsed="false">
      <c r="A479" s="16"/>
      <c r="B479" s="16"/>
    </row>
    <row r="480" customFormat="false" ht="13.5" hidden="false" customHeight="true" outlineLevel="0" collapsed="false">
      <c r="A480" s="16"/>
      <c r="B480" s="16"/>
    </row>
    <row r="481" customFormat="false" ht="13.5" hidden="false" customHeight="true" outlineLevel="0" collapsed="false">
      <c r="A481" s="16"/>
      <c r="B481" s="16"/>
    </row>
    <row r="482" customFormat="false" ht="13.5" hidden="false" customHeight="true" outlineLevel="0" collapsed="false">
      <c r="A482" s="16"/>
      <c r="B482" s="16"/>
    </row>
    <row r="483" customFormat="false" ht="13.5" hidden="false" customHeight="true" outlineLevel="0" collapsed="false">
      <c r="A483" s="16"/>
      <c r="B483" s="16"/>
    </row>
    <row r="484" customFormat="false" ht="13.5" hidden="false" customHeight="true" outlineLevel="0" collapsed="false">
      <c r="A484" s="16"/>
      <c r="B484" s="16"/>
    </row>
    <row r="485" customFormat="false" ht="13.5" hidden="false" customHeight="true" outlineLevel="0" collapsed="false">
      <c r="A485" s="16"/>
      <c r="B485" s="16"/>
    </row>
    <row r="486" customFormat="false" ht="13.5" hidden="false" customHeight="true" outlineLevel="0" collapsed="false">
      <c r="A486" s="16"/>
      <c r="B486" s="16"/>
    </row>
    <row r="487" customFormat="false" ht="13.5" hidden="false" customHeight="true" outlineLevel="0" collapsed="false">
      <c r="A487" s="16"/>
      <c r="B487" s="16"/>
    </row>
    <row r="488" customFormat="false" ht="13.5" hidden="false" customHeight="true" outlineLevel="0" collapsed="false">
      <c r="A488" s="16"/>
      <c r="B488" s="16"/>
    </row>
    <row r="489" customFormat="false" ht="13.5" hidden="false" customHeight="true" outlineLevel="0" collapsed="false">
      <c r="A489" s="16"/>
      <c r="B489" s="16"/>
    </row>
    <row r="490" customFormat="false" ht="13.5" hidden="false" customHeight="true" outlineLevel="0" collapsed="false">
      <c r="A490" s="16"/>
      <c r="B490" s="16"/>
    </row>
    <row r="491" customFormat="false" ht="13.5" hidden="false" customHeight="true" outlineLevel="0" collapsed="false">
      <c r="A491" s="16"/>
      <c r="B491" s="16"/>
    </row>
    <row r="492" customFormat="false" ht="13.5" hidden="false" customHeight="true" outlineLevel="0" collapsed="false">
      <c r="A492" s="16"/>
      <c r="B492" s="16"/>
    </row>
    <row r="493" customFormat="false" ht="13.5" hidden="false" customHeight="true" outlineLevel="0" collapsed="false">
      <c r="A493" s="16"/>
      <c r="B493" s="16"/>
    </row>
    <row r="494" customFormat="false" ht="13.5" hidden="false" customHeight="true" outlineLevel="0" collapsed="false">
      <c r="A494" s="16"/>
      <c r="B494" s="16"/>
    </row>
    <row r="495" customFormat="false" ht="13.5" hidden="false" customHeight="true" outlineLevel="0" collapsed="false">
      <c r="A495" s="16"/>
      <c r="B495" s="16"/>
    </row>
    <row r="496" customFormat="false" ht="13.5" hidden="false" customHeight="true" outlineLevel="0" collapsed="false">
      <c r="A496" s="16"/>
      <c r="B496" s="16"/>
    </row>
    <row r="497" customFormat="false" ht="13.5" hidden="false" customHeight="true" outlineLevel="0" collapsed="false">
      <c r="A497" s="16"/>
      <c r="B497" s="16"/>
    </row>
    <row r="498" customFormat="false" ht="13.5" hidden="false" customHeight="true" outlineLevel="0" collapsed="false">
      <c r="A498" s="16"/>
      <c r="B498" s="16"/>
    </row>
    <row r="499" customFormat="false" ht="13.5" hidden="false" customHeight="true" outlineLevel="0" collapsed="false">
      <c r="A499" s="16"/>
      <c r="B499" s="16"/>
    </row>
    <row r="500" customFormat="false" ht="13.5" hidden="false" customHeight="true" outlineLevel="0" collapsed="false">
      <c r="A500" s="16"/>
      <c r="B500" s="16"/>
    </row>
    <row r="501" customFormat="false" ht="13.5" hidden="false" customHeight="true" outlineLevel="0" collapsed="false">
      <c r="A501" s="16"/>
      <c r="B501" s="16"/>
    </row>
    <row r="502" customFormat="false" ht="13.5" hidden="false" customHeight="true" outlineLevel="0" collapsed="false">
      <c r="A502" s="16"/>
      <c r="B502" s="16"/>
    </row>
    <row r="503" customFormat="false" ht="13.5" hidden="false" customHeight="true" outlineLevel="0" collapsed="false">
      <c r="A503" s="16"/>
      <c r="B503" s="16"/>
    </row>
    <row r="504" customFormat="false" ht="13.5" hidden="false" customHeight="true" outlineLevel="0" collapsed="false">
      <c r="A504" s="16"/>
      <c r="B504" s="16"/>
    </row>
    <row r="505" customFormat="false" ht="13.5" hidden="false" customHeight="true" outlineLevel="0" collapsed="false">
      <c r="A505" s="16"/>
      <c r="B505" s="16"/>
    </row>
    <row r="506" customFormat="false" ht="13.5" hidden="false" customHeight="true" outlineLevel="0" collapsed="false">
      <c r="A506" s="16"/>
      <c r="B506" s="16"/>
    </row>
    <row r="507" customFormat="false" ht="13.5" hidden="false" customHeight="true" outlineLevel="0" collapsed="false">
      <c r="A507" s="16"/>
      <c r="B507" s="16"/>
    </row>
    <row r="508" customFormat="false" ht="13.5" hidden="false" customHeight="true" outlineLevel="0" collapsed="false">
      <c r="A508" s="16"/>
      <c r="B508" s="16"/>
    </row>
    <row r="509" customFormat="false" ht="13.5" hidden="false" customHeight="true" outlineLevel="0" collapsed="false">
      <c r="A509" s="16"/>
      <c r="B509" s="16"/>
    </row>
    <row r="510" customFormat="false" ht="13.5" hidden="false" customHeight="true" outlineLevel="0" collapsed="false">
      <c r="A510" s="16"/>
      <c r="B510" s="16"/>
    </row>
    <row r="511" customFormat="false" ht="13.5" hidden="false" customHeight="true" outlineLevel="0" collapsed="false">
      <c r="A511" s="16"/>
      <c r="B511" s="16"/>
    </row>
    <row r="512" customFormat="false" ht="13.5" hidden="false" customHeight="true" outlineLevel="0" collapsed="false">
      <c r="A512" s="16"/>
      <c r="B512" s="16"/>
    </row>
    <row r="513" customFormat="false" ht="13.5" hidden="false" customHeight="true" outlineLevel="0" collapsed="false">
      <c r="A513" s="16"/>
      <c r="B513" s="16"/>
    </row>
    <row r="514" customFormat="false" ht="13.5" hidden="false" customHeight="true" outlineLevel="0" collapsed="false">
      <c r="A514" s="16"/>
      <c r="B514" s="16"/>
    </row>
    <row r="515" customFormat="false" ht="13.5" hidden="false" customHeight="true" outlineLevel="0" collapsed="false">
      <c r="A515" s="16"/>
      <c r="B515" s="16"/>
    </row>
    <row r="516" customFormat="false" ht="13.5" hidden="false" customHeight="true" outlineLevel="0" collapsed="false">
      <c r="A516" s="16"/>
      <c r="B516" s="16"/>
    </row>
    <row r="517" customFormat="false" ht="13.5" hidden="false" customHeight="true" outlineLevel="0" collapsed="false">
      <c r="A517" s="16"/>
      <c r="B517" s="16"/>
    </row>
    <row r="518" customFormat="false" ht="13.5" hidden="false" customHeight="true" outlineLevel="0" collapsed="false">
      <c r="A518" s="16"/>
      <c r="B518" s="16"/>
    </row>
    <row r="519" customFormat="false" ht="13.5" hidden="false" customHeight="true" outlineLevel="0" collapsed="false">
      <c r="A519" s="16"/>
      <c r="B519" s="16"/>
    </row>
    <row r="520" customFormat="false" ht="13.5" hidden="false" customHeight="true" outlineLevel="0" collapsed="false">
      <c r="A520" s="16"/>
      <c r="B520" s="16"/>
    </row>
    <row r="521" customFormat="false" ht="13.5" hidden="false" customHeight="true" outlineLevel="0" collapsed="false">
      <c r="A521" s="16"/>
      <c r="B521" s="16"/>
    </row>
    <row r="522" customFormat="false" ht="13.5" hidden="false" customHeight="true" outlineLevel="0" collapsed="false">
      <c r="A522" s="16"/>
      <c r="B522" s="16"/>
    </row>
    <row r="523" customFormat="false" ht="13.5" hidden="false" customHeight="true" outlineLevel="0" collapsed="false">
      <c r="A523" s="16"/>
      <c r="B523" s="16"/>
    </row>
    <row r="524" customFormat="false" ht="13.5" hidden="false" customHeight="true" outlineLevel="0" collapsed="false">
      <c r="A524" s="16"/>
      <c r="B524" s="16"/>
    </row>
    <row r="525" customFormat="false" ht="13.5" hidden="false" customHeight="true" outlineLevel="0" collapsed="false">
      <c r="A525" s="16"/>
      <c r="B525" s="16"/>
    </row>
    <row r="526" customFormat="false" ht="13.5" hidden="false" customHeight="true" outlineLevel="0" collapsed="false">
      <c r="A526" s="16"/>
      <c r="B526" s="16"/>
    </row>
    <row r="527" customFormat="false" ht="13.5" hidden="false" customHeight="true" outlineLevel="0" collapsed="false">
      <c r="A527" s="16"/>
      <c r="B527" s="16"/>
    </row>
    <row r="528" customFormat="false" ht="13.5" hidden="false" customHeight="true" outlineLevel="0" collapsed="false">
      <c r="A528" s="16"/>
      <c r="B528" s="16"/>
    </row>
    <row r="529" customFormat="false" ht="13.5" hidden="false" customHeight="true" outlineLevel="0" collapsed="false">
      <c r="A529" s="16"/>
      <c r="B529" s="16"/>
    </row>
    <row r="530" customFormat="false" ht="13.5" hidden="false" customHeight="true" outlineLevel="0" collapsed="false">
      <c r="A530" s="16"/>
      <c r="B530" s="16"/>
    </row>
    <row r="531" customFormat="false" ht="13.5" hidden="false" customHeight="true" outlineLevel="0" collapsed="false">
      <c r="A531" s="16"/>
      <c r="B531" s="16"/>
    </row>
    <row r="532" customFormat="false" ht="13.5" hidden="false" customHeight="true" outlineLevel="0" collapsed="false">
      <c r="A532" s="16"/>
      <c r="B532" s="16"/>
    </row>
    <row r="533" customFormat="false" ht="13.5" hidden="false" customHeight="true" outlineLevel="0" collapsed="false">
      <c r="A533" s="16"/>
      <c r="B533" s="16"/>
    </row>
    <row r="534" customFormat="false" ht="13.5" hidden="false" customHeight="true" outlineLevel="0" collapsed="false">
      <c r="A534" s="16"/>
      <c r="B534" s="16"/>
    </row>
    <row r="535" customFormat="false" ht="13.5" hidden="false" customHeight="true" outlineLevel="0" collapsed="false">
      <c r="A535" s="16"/>
      <c r="B535" s="16"/>
    </row>
    <row r="536" customFormat="false" ht="13.5" hidden="false" customHeight="true" outlineLevel="0" collapsed="false">
      <c r="A536" s="16"/>
      <c r="B536" s="16"/>
    </row>
    <row r="537" customFormat="false" ht="13.5" hidden="false" customHeight="true" outlineLevel="0" collapsed="false">
      <c r="A537" s="16"/>
      <c r="B537" s="16"/>
    </row>
    <row r="538" customFormat="false" ht="13.5" hidden="false" customHeight="true" outlineLevel="0" collapsed="false">
      <c r="A538" s="16"/>
      <c r="B538" s="16"/>
    </row>
    <row r="539" customFormat="false" ht="13.5" hidden="false" customHeight="true" outlineLevel="0" collapsed="false">
      <c r="A539" s="16"/>
      <c r="B539" s="16"/>
    </row>
    <row r="540" customFormat="false" ht="13.5" hidden="false" customHeight="true" outlineLevel="0" collapsed="false">
      <c r="A540" s="16"/>
      <c r="B540" s="16"/>
    </row>
    <row r="541" customFormat="false" ht="13.5" hidden="false" customHeight="true" outlineLevel="0" collapsed="false">
      <c r="A541" s="16"/>
      <c r="B541" s="16"/>
    </row>
    <row r="542" customFormat="false" ht="13.5" hidden="false" customHeight="true" outlineLevel="0" collapsed="false">
      <c r="A542" s="16"/>
      <c r="B542" s="16"/>
    </row>
    <row r="543" customFormat="false" ht="13.5" hidden="false" customHeight="true" outlineLevel="0" collapsed="false">
      <c r="A543" s="16"/>
      <c r="B543" s="16"/>
    </row>
    <row r="544" customFormat="false" ht="13.5" hidden="false" customHeight="true" outlineLevel="0" collapsed="false">
      <c r="A544" s="16"/>
      <c r="B544" s="16"/>
    </row>
    <row r="545" customFormat="false" ht="13.5" hidden="false" customHeight="true" outlineLevel="0" collapsed="false">
      <c r="A545" s="16"/>
      <c r="B545" s="16"/>
    </row>
    <row r="546" customFormat="false" ht="13.5" hidden="false" customHeight="true" outlineLevel="0" collapsed="false">
      <c r="A546" s="16"/>
      <c r="B546" s="16"/>
    </row>
    <row r="547" customFormat="false" ht="13.5" hidden="false" customHeight="true" outlineLevel="0" collapsed="false">
      <c r="A547" s="16"/>
      <c r="B547" s="16"/>
    </row>
    <row r="548" customFormat="false" ht="13.5" hidden="false" customHeight="true" outlineLevel="0" collapsed="false">
      <c r="A548" s="16"/>
      <c r="B548" s="16"/>
    </row>
    <row r="549" customFormat="false" ht="13.5" hidden="false" customHeight="true" outlineLevel="0" collapsed="false">
      <c r="A549" s="16"/>
      <c r="B549" s="16"/>
    </row>
    <row r="550" customFormat="false" ht="13.5" hidden="false" customHeight="true" outlineLevel="0" collapsed="false">
      <c r="A550" s="16"/>
      <c r="B550" s="16"/>
    </row>
    <row r="551" customFormat="false" ht="13.5" hidden="false" customHeight="true" outlineLevel="0" collapsed="false">
      <c r="A551" s="16"/>
      <c r="B551" s="16"/>
    </row>
    <row r="552" customFormat="false" ht="13.5" hidden="false" customHeight="true" outlineLevel="0" collapsed="false">
      <c r="A552" s="16"/>
      <c r="B552" s="16"/>
    </row>
    <row r="553" customFormat="false" ht="13.5" hidden="false" customHeight="true" outlineLevel="0" collapsed="false">
      <c r="A553" s="16"/>
      <c r="B553" s="16"/>
    </row>
    <row r="554" customFormat="false" ht="13.5" hidden="false" customHeight="true" outlineLevel="0" collapsed="false">
      <c r="A554" s="16"/>
      <c r="B554" s="16"/>
    </row>
    <row r="555" customFormat="false" ht="13.5" hidden="false" customHeight="true" outlineLevel="0" collapsed="false">
      <c r="A555" s="16"/>
      <c r="B555" s="16"/>
    </row>
    <row r="556" customFormat="false" ht="13.5" hidden="false" customHeight="true" outlineLevel="0" collapsed="false">
      <c r="A556" s="16"/>
      <c r="B556" s="16"/>
    </row>
    <row r="557" customFormat="false" ht="13.5" hidden="false" customHeight="true" outlineLevel="0" collapsed="false">
      <c r="A557" s="16"/>
      <c r="B557" s="16"/>
    </row>
    <row r="558" customFormat="false" ht="13.5" hidden="false" customHeight="true" outlineLevel="0" collapsed="false">
      <c r="A558" s="16"/>
      <c r="B558" s="16"/>
    </row>
    <row r="559" customFormat="false" ht="13.5" hidden="false" customHeight="true" outlineLevel="0" collapsed="false">
      <c r="A559" s="16"/>
      <c r="B559" s="16"/>
    </row>
    <row r="560" customFormat="false" ht="13.5" hidden="false" customHeight="true" outlineLevel="0" collapsed="false">
      <c r="A560" s="16"/>
      <c r="B560" s="16"/>
    </row>
    <row r="561" customFormat="false" ht="13.5" hidden="false" customHeight="true" outlineLevel="0" collapsed="false">
      <c r="A561" s="16"/>
      <c r="B561" s="16"/>
    </row>
    <row r="562" customFormat="false" ht="13.5" hidden="false" customHeight="true" outlineLevel="0" collapsed="false">
      <c r="A562" s="16"/>
      <c r="B562" s="16"/>
    </row>
    <row r="563" customFormat="false" ht="13.5" hidden="false" customHeight="true" outlineLevel="0" collapsed="false">
      <c r="A563" s="16"/>
      <c r="B563" s="16"/>
    </row>
    <row r="564" customFormat="false" ht="13.5" hidden="false" customHeight="true" outlineLevel="0" collapsed="false">
      <c r="A564" s="16"/>
      <c r="B564" s="16"/>
    </row>
    <row r="565" customFormat="false" ht="13.5" hidden="false" customHeight="true" outlineLevel="0" collapsed="false">
      <c r="A565" s="16"/>
      <c r="B565" s="16"/>
    </row>
    <row r="566" customFormat="false" ht="13.5" hidden="false" customHeight="true" outlineLevel="0" collapsed="false">
      <c r="A566" s="16"/>
      <c r="B566" s="16"/>
    </row>
    <row r="567" customFormat="false" ht="13.5" hidden="false" customHeight="true" outlineLevel="0" collapsed="false">
      <c r="A567" s="16"/>
      <c r="B567" s="16"/>
    </row>
    <row r="568" customFormat="false" ht="13.5" hidden="false" customHeight="true" outlineLevel="0" collapsed="false">
      <c r="A568" s="16"/>
      <c r="B568" s="16"/>
    </row>
    <row r="569" customFormat="false" ht="13.5" hidden="false" customHeight="true" outlineLevel="0" collapsed="false">
      <c r="A569" s="16"/>
      <c r="B569" s="16"/>
    </row>
    <row r="570" customFormat="false" ht="13.5" hidden="false" customHeight="true" outlineLevel="0" collapsed="false">
      <c r="A570" s="16"/>
      <c r="B570" s="16"/>
    </row>
    <row r="571" customFormat="false" ht="13.5" hidden="false" customHeight="true" outlineLevel="0" collapsed="false">
      <c r="A571" s="16"/>
      <c r="B571" s="16"/>
    </row>
    <row r="572" customFormat="false" ht="13.5" hidden="false" customHeight="true" outlineLevel="0" collapsed="false">
      <c r="A572" s="16"/>
      <c r="B572" s="16"/>
    </row>
    <row r="573" customFormat="false" ht="13.5" hidden="false" customHeight="true" outlineLevel="0" collapsed="false">
      <c r="A573" s="16"/>
      <c r="B573" s="16"/>
    </row>
    <row r="574" customFormat="false" ht="13.5" hidden="false" customHeight="true" outlineLevel="0" collapsed="false">
      <c r="A574" s="16"/>
      <c r="B574" s="16"/>
    </row>
    <row r="575" customFormat="false" ht="13.5" hidden="false" customHeight="true" outlineLevel="0" collapsed="false">
      <c r="A575" s="16"/>
      <c r="B575" s="16"/>
    </row>
    <row r="576" customFormat="false" ht="13.5" hidden="false" customHeight="true" outlineLevel="0" collapsed="false">
      <c r="A576" s="16"/>
      <c r="B576" s="16"/>
    </row>
    <row r="577" customFormat="false" ht="13.5" hidden="false" customHeight="true" outlineLevel="0" collapsed="false">
      <c r="A577" s="16"/>
      <c r="B577" s="16"/>
    </row>
    <row r="578" customFormat="false" ht="13.5" hidden="false" customHeight="true" outlineLevel="0" collapsed="false">
      <c r="A578" s="16"/>
      <c r="B578" s="16"/>
    </row>
    <row r="579" customFormat="false" ht="13.5" hidden="false" customHeight="true" outlineLevel="0" collapsed="false">
      <c r="A579" s="16"/>
      <c r="B579" s="16"/>
    </row>
    <row r="580" customFormat="false" ht="13.5" hidden="false" customHeight="true" outlineLevel="0" collapsed="false">
      <c r="A580" s="16"/>
      <c r="B580" s="16"/>
    </row>
    <row r="581" customFormat="false" ht="13.5" hidden="false" customHeight="true" outlineLevel="0" collapsed="false">
      <c r="A581" s="16"/>
      <c r="B581" s="16"/>
    </row>
    <row r="582" customFormat="false" ht="13.5" hidden="false" customHeight="true" outlineLevel="0" collapsed="false">
      <c r="A582" s="16"/>
      <c r="B582" s="16"/>
    </row>
    <row r="583" customFormat="false" ht="13.5" hidden="false" customHeight="true" outlineLevel="0" collapsed="false">
      <c r="A583" s="16"/>
      <c r="B583" s="16"/>
    </row>
    <row r="584" customFormat="false" ht="13.5" hidden="false" customHeight="true" outlineLevel="0" collapsed="false">
      <c r="A584" s="16"/>
      <c r="B584" s="16"/>
    </row>
    <row r="585" customFormat="false" ht="13.5" hidden="false" customHeight="true" outlineLevel="0" collapsed="false">
      <c r="A585" s="16"/>
      <c r="B585" s="16"/>
    </row>
    <row r="586" customFormat="false" ht="13.5" hidden="false" customHeight="true" outlineLevel="0" collapsed="false">
      <c r="A586" s="16"/>
      <c r="B586" s="16"/>
    </row>
    <row r="587" customFormat="false" ht="13.5" hidden="false" customHeight="true" outlineLevel="0" collapsed="false">
      <c r="A587" s="16"/>
      <c r="B587" s="16"/>
    </row>
    <row r="588" customFormat="false" ht="13.5" hidden="false" customHeight="true" outlineLevel="0" collapsed="false">
      <c r="A588" s="16"/>
      <c r="B588" s="16"/>
    </row>
    <row r="589" customFormat="false" ht="13.5" hidden="false" customHeight="true" outlineLevel="0" collapsed="false">
      <c r="A589" s="16"/>
      <c r="B589" s="16"/>
    </row>
    <row r="590" customFormat="false" ht="13.5" hidden="false" customHeight="true" outlineLevel="0" collapsed="false">
      <c r="A590" s="16"/>
      <c r="B590" s="16"/>
    </row>
    <row r="591" customFormat="false" ht="13.5" hidden="false" customHeight="true" outlineLevel="0" collapsed="false">
      <c r="A591" s="16"/>
      <c r="B591" s="16"/>
    </row>
    <row r="592" customFormat="false" ht="13.5" hidden="false" customHeight="true" outlineLevel="0" collapsed="false">
      <c r="A592" s="16"/>
      <c r="B592" s="16"/>
    </row>
    <row r="593" customFormat="false" ht="13.5" hidden="false" customHeight="true" outlineLevel="0" collapsed="false">
      <c r="A593" s="16"/>
      <c r="B593" s="16"/>
    </row>
    <row r="594" customFormat="false" ht="13.5" hidden="false" customHeight="true" outlineLevel="0" collapsed="false">
      <c r="A594" s="16"/>
      <c r="B594" s="16"/>
    </row>
    <row r="595" customFormat="false" ht="13.5" hidden="false" customHeight="true" outlineLevel="0" collapsed="false">
      <c r="A595" s="16"/>
      <c r="B595" s="16"/>
    </row>
    <row r="596" customFormat="false" ht="13.5" hidden="false" customHeight="true" outlineLevel="0" collapsed="false">
      <c r="A596" s="16"/>
      <c r="B596" s="16"/>
    </row>
    <row r="597" customFormat="false" ht="13.5" hidden="false" customHeight="true" outlineLevel="0" collapsed="false">
      <c r="A597" s="16"/>
      <c r="B597" s="16"/>
    </row>
    <row r="598" customFormat="false" ht="13.5" hidden="false" customHeight="true" outlineLevel="0" collapsed="false">
      <c r="A598" s="16"/>
      <c r="B598" s="16"/>
    </row>
    <row r="599" customFormat="false" ht="13.5" hidden="false" customHeight="true" outlineLevel="0" collapsed="false">
      <c r="A599" s="16"/>
      <c r="B599" s="16"/>
    </row>
    <row r="600" customFormat="false" ht="13.5" hidden="false" customHeight="true" outlineLevel="0" collapsed="false">
      <c r="A600" s="16"/>
      <c r="B600" s="16"/>
    </row>
    <row r="601" customFormat="false" ht="13.5" hidden="false" customHeight="true" outlineLevel="0" collapsed="false">
      <c r="A601" s="16"/>
      <c r="B601" s="16"/>
    </row>
    <row r="602" customFormat="false" ht="13.5" hidden="false" customHeight="true" outlineLevel="0" collapsed="false">
      <c r="A602" s="16"/>
      <c r="B602" s="16"/>
    </row>
    <row r="603" customFormat="false" ht="13.5" hidden="false" customHeight="true" outlineLevel="0" collapsed="false">
      <c r="A603" s="16"/>
      <c r="B603" s="16"/>
    </row>
    <row r="604" customFormat="false" ht="13.5" hidden="false" customHeight="true" outlineLevel="0" collapsed="false">
      <c r="A604" s="16"/>
      <c r="B604" s="16"/>
    </row>
    <row r="605" customFormat="false" ht="13.5" hidden="false" customHeight="true" outlineLevel="0" collapsed="false">
      <c r="A605" s="16"/>
      <c r="B605" s="16"/>
    </row>
    <row r="606" customFormat="false" ht="13.5" hidden="false" customHeight="true" outlineLevel="0" collapsed="false">
      <c r="A606" s="16"/>
      <c r="B606" s="16"/>
    </row>
    <row r="607" customFormat="false" ht="13.5" hidden="false" customHeight="true" outlineLevel="0" collapsed="false">
      <c r="A607" s="16"/>
      <c r="B607" s="16"/>
    </row>
    <row r="608" customFormat="false" ht="13.5" hidden="false" customHeight="true" outlineLevel="0" collapsed="false">
      <c r="A608" s="16"/>
      <c r="B608" s="16"/>
    </row>
    <row r="609" customFormat="false" ht="13.5" hidden="false" customHeight="true" outlineLevel="0" collapsed="false">
      <c r="A609" s="16"/>
      <c r="B609" s="16"/>
    </row>
    <row r="610" customFormat="false" ht="13.5" hidden="false" customHeight="true" outlineLevel="0" collapsed="false">
      <c r="A610" s="16"/>
      <c r="B610" s="16"/>
    </row>
    <row r="611" customFormat="false" ht="13.5" hidden="false" customHeight="true" outlineLevel="0" collapsed="false">
      <c r="A611" s="16"/>
      <c r="B611" s="16"/>
    </row>
    <row r="612" customFormat="false" ht="13.5" hidden="false" customHeight="true" outlineLevel="0" collapsed="false">
      <c r="A612" s="16"/>
      <c r="B612" s="16"/>
    </row>
    <row r="613" customFormat="false" ht="13.5" hidden="false" customHeight="true" outlineLevel="0" collapsed="false">
      <c r="A613" s="16"/>
      <c r="B613" s="16"/>
    </row>
    <row r="614" customFormat="false" ht="13.5" hidden="false" customHeight="true" outlineLevel="0" collapsed="false">
      <c r="A614" s="16"/>
      <c r="B614" s="16"/>
    </row>
    <row r="615" customFormat="false" ht="13.5" hidden="false" customHeight="true" outlineLevel="0" collapsed="false">
      <c r="A615" s="16"/>
      <c r="B615" s="16"/>
    </row>
    <row r="616" customFormat="false" ht="13.5" hidden="false" customHeight="true" outlineLevel="0" collapsed="false">
      <c r="A616" s="16"/>
      <c r="B616" s="16"/>
    </row>
    <row r="617" customFormat="false" ht="13.5" hidden="false" customHeight="true" outlineLevel="0" collapsed="false">
      <c r="A617" s="16"/>
      <c r="B617" s="16"/>
    </row>
    <row r="618" customFormat="false" ht="13.5" hidden="false" customHeight="true" outlineLevel="0" collapsed="false">
      <c r="A618" s="16"/>
      <c r="B618" s="16"/>
    </row>
    <row r="619" customFormat="false" ht="13.5" hidden="false" customHeight="true" outlineLevel="0" collapsed="false">
      <c r="A619" s="16"/>
      <c r="B619" s="16"/>
    </row>
    <row r="620" customFormat="false" ht="13.5" hidden="false" customHeight="true" outlineLevel="0" collapsed="false">
      <c r="A620" s="16"/>
      <c r="B620" s="16"/>
    </row>
    <row r="621" customFormat="false" ht="13.5" hidden="false" customHeight="true" outlineLevel="0" collapsed="false">
      <c r="A621" s="16"/>
      <c r="B621" s="16"/>
    </row>
    <row r="622" customFormat="false" ht="13.5" hidden="false" customHeight="true" outlineLevel="0" collapsed="false">
      <c r="A622" s="16"/>
      <c r="B622" s="16"/>
    </row>
    <row r="623" customFormat="false" ht="13.5" hidden="false" customHeight="true" outlineLevel="0" collapsed="false">
      <c r="A623" s="16"/>
      <c r="B623" s="16"/>
    </row>
    <row r="624" customFormat="false" ht="13.5" hidden="false" customHeight="true" outlineLevel="0" collapsed="false">
      <c r="A624" s="16"/>
      <c r="B624" s="16"/>
    </row>
    <row r="625" customFormat="false" ht="13.5" hidden="false" customHeight="true" outlineLevel="0" collapsed="false">
      <c r="A625" s="16"/>
      <c r="B625" s="16"/>
    </row>
    <row r="626" customFormat="false" ht="13.5" hidden="false" customHeight="true" outlineLevel="0" collapsed="false">
      <c r="A626" s="16"/>
      <c r="B626" s="16"/>
    </row>
    <row r="627" customFormat="false" ht="13.5" hidden="false" customHeight="true" outlineLevel="0" collapsed="false">
      <c r="A627" s="16"/>
      <c r="B627" s="16"/>
    </row>
    <row r="628" customFormat="false" ht="13.5" hidden="false" customHeight="true" outlineLevel="0" collapsed="false">
      <c r="A628" s="16"/>
      <c r="B628" s="16"/>
    </row>
    <row r="629" customFormat="false" ht="13.5" hidden="false" customHeight="true" outlineLevel="0" collapsed="false">
      <c r="A629" s="16"/>
      <c r="B629" s="16"/>
    </row>
    <row r="630" customFormat="false" ht="13.5" hidden="false" customHeight="true" outlineLevel="0" collapsed="false">
      <c r="A630" s="16"/>
      <c r="B630" s="16"/>
    </row>
    <row r="631" customFormat="false" ht="13.5" hidden="false" customHeight="true" outlineLevel="0" collapsed="false">
      <c r="A631" s="16"/>
      <c r="B631" s="16"/>
    </row>
    <row r="632" customFormat="false" ht="13.5" hidden="false" customHeight="true" outlineLevel="0" collapsed="false">
      <c r="A632" s="16"/>
      <c r="B632" s="16"/>
    </row>
    <row r="633" customFormat="false" ht="13.5" hidden="false" customHeight="true" outlineLevel="0" collapsed="false">
      <c r="A633" s="16"/>
      <c r="B633" s="16"/>
    </row>
    <row r="634" customFormat="false" ht="13.5" hidden="false" customHeight="true" outlineLevel="0" collapsed="false">
      <c r="A634" s="16"/>
      <c r="B634" s="16"/>
    </row>
    <row r="635" customFormat="false" ht="13.5" hidden="false" customHeight="true" outlineLevel="0" collapsed="false">
      <c r="A635" s="16"/>
      <c r="B635" s="16"/>
    </row>
    <row r="636" customFormat="false" ht="13.5" hidden="false" customHeight="true" outlineLevel="0" collapsed="false">
      <c r="A636" s="16"/>
      <c r="B636" s="16"/>
    </row>
    <row r="637" customFormat="false" ht="13.5" hidden="false" customHeight="true" outlineLevel="0" collapsed="false">
      <c r="A637" s="16"/>
      <c r="B637" s="16"/>
    </row>
    <row r="638" customFormat="false" ht="13.5" hidden="false" customHeight="true" outlineLevel="0" collapsed="false">
      <c r="A638" s="16"/>
      <c r="B638" s="16"/>
    </row>
    <row r="639" customFormat="false" ht="13.5" hidden="false" customHeight="true" outlineLevel="0" collapsed="false">
      <c r="A639" s="16"/>
      <c r="B639" s="16"/>
    </row>
    <row r="640" customFormat="false" ht="13.5" hidden="false" customHeight="true" outlineLevel="0" collapsed="false">
      <c r="A640" s="16"/>
      <c r="B640" s="16"/>
    </row>
    <row r="641" customFormat="false" ht="13.5" hidden="false" customHeight="true" outlineLevel="0" collapsed="false">
      <c r="A641" s="16"/>
      <c r="B641" s="16"/>
    </row>
    <row r="642" customFormat="false" ht="13.5" hidden="false" customHeight="true" outlineLevel="0" collapsed="false">
      <c r="A642" s="16"/>
      <c r="B642" s="16"/>
    </row>
    <row r="643" customFormat="false" ht="13.5" hidden="false" customHeight="true" outlineLevel="0" collapsed="false">
      <c r="A643" s="16"/>
      <c r="B643" s="16"/>
    </row>
    <row r="644" customFormat="false" ht="13.5" hidden="false" customHeight="true" outlineLevel="0" collapsed="false">
      <c r="A644" s="16"/>
      <c r="B644" s="16"/>
    </row>
    <row r="645" customFormat="false" ht="13.5" hidden="false" customHeight="true" outlineLevel="0" collapsed="false">
      <c r="A645" s="16"/>
      <c r="B645" s="16"/>
    </row>
    <row r="646" customFormat="false" ht="13.5" hidden="false" customHeight="true" outlineLevel="0" collapsed="false">
      <c r="A646" s="16"/>
      <c r="B646" s="16"/>
    </row>
    <row r="647" customFormat="false" ht="13.5" hidden="false" customHeight="true" outlineLevel="0" collapsed="false">
      <c r="A647" s="16"/>
      <c r="B647" s="16"/>
    </row>
    <row r="648" customFormat="false" ht="13.5" hidden="false" customHeight="true" outlineLevel="0" collapsed="false">
      <c r="A648" s="16"/>
      <c r="B648" s="16"/>
    </row>
    <row r="649" customFormat="false" ht="13.5" hidden="false" customHeight="true" outlineLevel="0" collapsed="false">
      <c r="A649" s="16"/>
      <c r="B649" s="16"/>
    </row>
    <row r="650" customFormat="false" ht="13.5" hidden="false" customHeight="true" outlineLevel="0" collapsed="false">
      <c r="A650" s="16"/>
      <c r="B650" s="16"/>
    </row>
    <row r="651" customFormat="false" ht="13.5" hidden="false" customHeight="true" outlineLevel="0" collapsed="false">
      <c r="A651" s="16"/>
      <c r="B651" s="16"/>
    </row>
    <row r="652" customFormat="false" ht="13.5" hidden="false" customHeight="true" outlineLevel="0" collapsed="false">
      <c r="A652" s="16"/>
      <c r="B652" s="16"/>
    </row>
    <row r="653" customFormat="false" ht="13.5" hidden="false" customHeight="true" outlineLevel="0" collapsed="false">
      <c r="A653" s="16"/>
      <c r="B653" s="16"/>
    </row>
    <row r="654" customFormat="false" ht="13.5" hidden="false" customHeight="true" outlineLevel="0" collapsed="false">
      <c r="A654" s="16"/>
      <c r="B654" s="16"/>
    </row>
    <row r="655" customFormat="false" ht="13.5" hidden="false" customHeight="true" outlineLevel="0" collapsed="false">
      <c r="A655" s="16"/>
      <c r="B655" s="16"/>
    </row>
    <row r="656" customFormat="false" ht="13.5" hidden="false" customHeight="true" outlineLevel="0" collapsed="false">
      <c r="A656" s="16"/>
      <c r="B656" s="16"/>
    </row>
    <row r="657" customFormat="false" ht="13.5" hidden="false" customHeight="true" outlineLevel="0" collapsed="false">
      <c r="A657" s="16"/>
      <c r="B657" s="16"/>
    </row>
    <row r="658" customFormat="false" ht="13.5" hidden="false" customHeight="true" outlineLevel="0" collapsed="false">
      <c r="A658" s="16"/>
      <c r="B658" s="16"/>
    </row>
    <row r="659" customFormat="false" ht="13.5" hidden="false" customHeight="true" outlineLevel="0" collapsed="false">
      <c r="A659" s="16"/>
      <c r="B659" s="16"/>
    </row>
    <row r="660" customFormat="false" ht="13.5" hidden="false" customHeight="true" outlineLevel="0" collapsed="false">
      <c r="A660" s="16"/>
      <c r="B660" s="16"/>
    </row>
    <row r="661" customFormat="false" ht="13.5" hidden="false" customHeight="true" outlineLevel="0" collapsed="false">
      <c r="A661" s="16"/>
      <c r="B661" s="16"/>
    </row>
    <row r="662" customFormat="false" ht="13.5" hidden="false" customHeight="true" outlineLevel="0" collapsed="false">
      <c r="A662" s="16"/>
      <c r="B662" s="16"/>
    </row>
    <row r="663" customFormat="false" ht="13.5" hidden="false" customHeight="true" outlineLevel="0" collapsed="false">
      <c r="A663" s="16"/>
      <c r="B663" s="16"/>
    </row>
    <row r="664" customFormat="false" ht="13.5" hidden="false" customHeight="true" outlineLevel="0" collapsed="false">
      <c r="A664" s="16"/>
      <c r="B664" s="16"/>
    </row>
    <row r="665" customFormat="false" ht="13.5" hidden="false" customHeight="true" outlineLevel="0" collapsed="false">
      <c r="A665" s="16"/>
      <c r="B665" s="16"/>
    </row>
    <row r="666" customFormat="false" ht="13.5" hidden="false" customHeight="true" outlineLevel="0" collapsed="false">
      <c r="A666" s="16"/>
      <c r="B666" s="16"/>
    </row>
    <row r="667" customFormat="false" ht="13.5" hidden="false" customHeight="true" outlineLevel="0" collapsed="false">
      <c r="A667" s="16"/>
      <c r="B667" s="16"/>
    </row>
    <row r="668" customFormat="false" ht="13.5" hidden="false" customHeight="true" outlineLevel="0" collapsed="false">
      <c r="A668" s="16"/>
      <c r="B668" s="16"/>
    </row>
    <row r="669" customFormat="false" ht="13.5" hidden="false" customHeight="true" outlineLevel="0" collapsed="false">
      <c r="A669" s="16"/>
      <c r="B669" s="16"/>
    </row>
    <row r="670" customFormat="false" ht="13.5" hidden="false" customHeight="true" outlineLevel="0" collapsed="false">
      <c r="A670" s="16"/>
      <c r="B670" s="16"/>
    </row>
    <row r="671" customFormat="false" ht="13.5" hidden="false" customHeight="true" outlineLevel="0" collapsed="false">
      <c r="A671" s="16"/>
      <c r="B671" s="16"/>
    </row>
    <row r="672" customFormat="false" ht="13.5" hidden="false" customHeight="true" outlineLevel="0" collapsed="false">
      <c r="A672" s="16"/>
      <c r="B672" s="16"/>
    </row>
    <row r="673" customFormat="false" ht="13.5" hidden="false" customHeight="true" outlineLevel="0" collapsed="false">
      <c r="A673" s="16"/>
      <c r="B673" s="16"/>
    </row>
    <row r="674" customFormat="false" ht="13.5" hidden="false" customHeight="true" outlineLevel="0" collapsed="false">
      <c r="A674" s="16"/>
      <c r="B674" s="16"/>
    </row>
    <row r="675" customFormat="false" ht="13.5" hidden="false" customHeight="true" outlineLevel="0" collapsed="false">
      <c r="A675" s="16"/>
      <c r="B675" s="16"/>
    </row>
    <row r="676" customFormat="false" ht="13.5" hidden="false" customHeight="true" outlineLevel="0" collapsed="false">
      <c r="A676" s="16"/>
      <c r="B676" s="16"/>
    </row>
    <row r="677" customFormat="false" ht="13.5" hidden="false" customHeight="true" outlineLevel="0" collapsed="false">
      <c r="A677" s="16"/>
      <c r="B677" s="16"/>
    </row>
    <row r="678" customFormat="false" ht="13.5" hidden="false" customHeight="true" outlineLevel="0" collapsed="false">
      <c r="A678" s="16"/>
      <c r="B678" s="16"/>
    </row>
    <row r="679" customFormat="false" ht="13.5" hidden="false" customHeight="true" outlineLevel="0" collapsed="false">
      <c r="A679" s="16"/>
      <c r="B679" s="16"/>
    </row>
    <row r="680" customFormat="false" ht="13.5" hidden="false" customHeight="true" outlineLevel="0" collapsed="false">
      <c r="A680" s="16"/>
      <c r="B680" s="16"/>
    </row>
    <row r="681" customFormat="false" ht="13.5" hidden="false" customHeight="true" outlineLevel="0" collapsed="false">
      <c r="A681" s="16"/>
      <c r="B681" s="16"/>
    </row>
    <row r="682" customFormat="false" ht="13.5" hidden="false" customHeight="true" outlineLevel="0" collapsed="false">
      <c r="A682" s="16"/>
      <c r="B682" s="16"/>
    </row>
    <row r="683" customFormat="false" ht="13.5" hidden="false" customHeight="true" outlineLevel="0" collapsed="false">
      <c r="A683" s="16"/>
      <c r="B683" s="16"/>
    </row>
    <row r="684" customFormat="false" ht="13.5" hidden="false" customHeight="true" outlineLevel="0" collapsed="false">
      <c r="A684" s="16"/>
      <c r="B684" s="16"/>
    </row>
    <row r="685" customFormat="false" ht="13.5" hidden="false" customHeight="true" outlineLevel="0" collapsed="false">
      <c r="A685" s="16"/>
      <c r="B685" s="16"/>
    </row>
    <row r="686" customFormat="false" ht="13.5" hidden="false" customHeight="true" outlineLevel="0" collapsed="false">
      <c r="A686" s="16"/>
      <c r="B686" s="16"/>
    </row>
    <row r="687" customFormat="false" ht="13.5" hidden="false" customHeight="true" outlineLevel="0" collapsed="false">
      <c r="A687" s="16"/>
      <c r="B687" s="16"/>
    </row>
    <row r="688" customFormat="false" ht="13.5" hidden="false" customHeight="true" outlineLevel="0" collapsed="false">
      <c r="A688" s="16"/>
      <c r="B688" s="16"/>
    </row>
    <row r="689" customFormat="false" ht="13.5" hidden="false" customHeight="true" outlineLevel="0" collapsed="false">
      <c r="A689" s="16"/>
      <c r="B689" s="16"/>
    </row>
    <row r="690" customFormat="false" ht="13.5" hidden="false" customHeight="true" outlineLevel="0" collapsed="false">
      <c r="A690" s="16"/>
      <c r="B690" s="16"/>
    </row>
    <row r="691" customFormat="false" ht="13.5" hidden="false" customHeight="true" outlineLevel="0" collapsed="false">
      <c r="A691" s="16"/>
      <c r="B691" s="16"/>
    </row>
    <row r="692" customFormat="false" ht="13.5" hidden="false" customHeight="true" outlineLevel="0" collapsed="false">
      <c r="A692" s="16"/>
      <c r="B692" s="16"/>
    </row>
    <row r="693" customFormat="false" ht="13.5" hidden="false" customHeight="true" outlineLevel="0" collapsed="false">
      <c r="A693" s="16"/>
      <c r="B693" s="16"/>
    </row>
    <row r="694" customFormat="false" ht="13.5" hidden="false" customHeight="true" outlineLevel="0" collapsed="false">
      <c r="A694" s="16"/>
      <c r="B694" s="16"/>
    </row>
    <row r="695" customFormat="false" ht="13.5" hidden="false" customHeight="true" outlineLevel="0" collapsed="false">
      <c r="A695" s="16"/>
      <c r="B695" s="16"/>
    </row>
    <row r="696" customFormat="false" ht="13.5" hidden="false" customHeight="true" outlineLevel="0" collapsed="false">
      <c r="A696" s="16"/>
      <c r="B696" s="16"/>
    </row>
    <row r="697" customFormat="false" ht="13.5" hidden="false" customHeight="true" outlineLevel="0" collapsed="false">
      <c r="A697" s="16"/>
      <c r="B697" s="16"/>
    </row>
    <row r="698" customFormat="false" ht="13.5" hidden="false" customHeight="true" outlineLevel="0" collapsed="false">
      <c r="A698" s="16"/>
      <c r="B698" s="16"/>
    </row>
    <row r="699" customFormat="false" ht="13.5" hidden="false" customHeight="true" outlineLevel="0" collapsed="false">
      <c r="A699" s="16"/>
      <c r="B699" s="16"/>
    </row>
    <row r="700" customFormat="false" ht="13.5" hidden="false" customHeight="true" outlineLevel="0" collapsed="false">
      <c r="A700" s="16"/>
      <c r="B700" s="16"/>
    </row>
    <row r="701" customFormat="false" ht="13.5" hidden="false" customHeight="true" outlineLevel="0" collapsed="false">
      <c r="A701" s="16"/>
      <c r="B701" s="16"/>
    </row>
    <row r="702" customFormat="false" ht="13.5" hidden="false" customHeight="true" outlineLevel="0" collapsed="false">
      <c r="A702" s="16"/>
      <c r="B702" s="16"/>
    </row>
    <row r="703" customFormat="false" ht="13.5" hidden="false" customHeight="true" outlineLevel="0" collapsed="false">
      <c r="A703" s="16"/>
      <c r="B703" s="16"/>
    </row>
    <row r="704" customFormat="false" ht="13.5" hidden="false" customHeight="true" outlineLevel="0" collapsed="false">
      <c r="A704" s="16"/>
      <c r="B704" s="16"/>
    </row>
    <row r="705" customFormat="false" ht="13.5" hidden="false" customHeight="true" outlineLevel="0" collapsed="false">
      <c r="A705" s="16"/>
      <c r="B705" s="16"/>
    </row>
    <row r="706" customFormat="false" ht="13.5" hidden="false" customHeight="true" outlineLevel="0" collapsed="false">
      <c r="A706" s="16"/>
      <c r="B706" s="16"/>
    </row>
    <row r="707" customFormat="false" ht="13.5" hidden="false" customHeight="true" outlineLevel="0" collapsed="false">
      <c r="A707" s="16"/>
      <c r="B707" s="16"/>
    </row>
    <row r="708" customFormat="false" ht="13.5" hidden="false" customHeight="true" outlineLevel="0" collapsed="false">
      <c r="A708" s="16"/>
      <c r="B708" s="16"/>
    </row>
    <row r="709" customFormat="false" ht="13.5" hidden="false" customHeight="true" outlineLevel="0" collapsed="false">
      <c r="A709" s="16"/>
      <c r="B709" s="16"/>
    </row>
    <row r="710" customFormat="false" ht="13.5" hidden="false" customHeight="true" outlineLevel="0" collapsed="false">
      <c r="A710" s="16"/>
      <c r="B710" s="16"/>
    </row>
    <row r="711" customFormat="false" ht="13.5" hidden="false" customHeight="true" outlineLevel="0" collapsed="false">
      <c r="A711" s="16"/>
      <c r="B711" s="16"/>
    </row>
    <row r="712" customFormat="false" ht="13.5" hidden="false" customHeight="true" outlineLevel="0" collapsed="false">
      <c r="A712" s="16"/>
      <c r="B712" s="16"/>
    </row>
    <row r="713" customFormat="false" ht="13.5" hidden="false" customHeight="true" outlineLevel="0" collapsed="false">
      <c r="A713" s="16"/>
      <c r="B713" s="16"/>
    </row>
    <row r="714" customFormat="false" ht="13.5" hidden="false" customHeight="true" outlineLevel="0" collapsed="false">
      <c r="A714" s="16"/>
      <c r="B714" s="16"/>
    </row>
    <row r="715" customFormat="false" ht="13.5" hidden="false" customHeight="true" outlineLevel="0" collapsed="false">
      <c r="A715" s="16"/>
      <c r="B715" s="16"/>
    </row>
    <row r="716" customFormat="false" ht="13.5" hidden="false" customHeight="true" outlineLevel="0" collapsed="false">
      <c r="A716" s="16"/>
      <c r="B716" s="16"/>
    </row>
    <row r="717" customFormat="false" ht="13.5" hidden="false" customHeight="true" outlineLevel="0" collapsed="false">
      <c r="A717" s="16"/>
      <c r="B717" s="16"/>
    </row>
    <row r="718" customFormat="false" ht="13.5" hidden="false" customHeight="true" outlineLevel="0" collapsed="false">
      <c r="A718" s="16"/>
      <c r="B718" s="16"/>
    </row>
    <row r="719" customFormat="false" ht="13.5" hidden="false" customHeight="true" outlineLevel="0" collapsed="false">
      <c r="A719" s="16"/>
      <c r="B719" s="16"/>
    </row>
    <row r="720" customFormat="false" ht="13.5" hidden="false" customHeight="true" outlineLevel="0" collapsed="false">
      <c r="A720" s="16"/>
      <c r="B720" s="16"/>
    </row>
    <row r="721" customFormat="false" ht="13.5" hidden="false" customHeight="true" outlineLevel="0" collapsed="false">
      <c r="A721" s="16"/>
      <c r="B721" s="16"/>
    </row>
    <row r="722" customFormat="false" ht="13.5" hidden="false" customHeight="true" outlineLevel="0" collapsed="false">
      <c r="A722" s="16"/>
      <c r="B722" s="16"/>
    </row>
    <row r="723" customFormat="false" ht="13.5" hidden="false" customHeight="true" outlineLevel="0" collapsed="false">
      <c r="A723" s="16"/>
      <c r="B723" s="16"/>
    </row>
    <row r="724" customFormat="false" ht="13.5" hidden="false" customHeight="true" outlineLevel="0" collapsed="false">
      <c r="A724" s="16"/>
      <c r="B724" s="16"/>
    </row>
    <row r="725" customFormat="false" ht="13.5" hidden="false" customHeight="true" outlineLevel="0" collapsed="false">
      <c r="A725" s="16"/>
      <c r="B725" s="16"/>
    </row>
    <row r="726" customFormat="false" ht="13.5" hidden="false" customHeight="true" outlineLevel="0" collapsed="false">
      <c r="A726" s="16"/>
      <c r="B726" s="16"/>
    </row>
    <row r="727" customFormat="false" ht="13.5" hidden="false" customHeight="true" outlineLevel="0" collapsed="false">
      <c r="A727" s="16"/>
      <c r="B727" s="16"/>
    </row>
    <row r="728" customFormat="false" ht="13.5" hidden="false" customHeight="true" outlineLevel="0" collapsed="false">
      <c r="A728" s="16"/>
      <c r="B728" s="16"/>
    </row>
    <row r="729" customFormat="false" ht="13.5" hidden="false" customHeight="true" outlineLevel="0" collapsed="false">
      <c r="A729" s="16"/>
      <c r="B729" s="16"/>
    </row>
    <row r="730" customFormat="false" ht="13.5" hidden="false" customHeight="true" outlineLevel="0" collapsed="false">
      <c r="A730" s="16"/>
      <c r="B730" s="16"/>
    </row>
    <row r="731" customFormat="false" ht="13.5" hidden="false" customHeight="true" outlineLevel="0" collapsed="false">
      <c r="A731" s="16"/>
      <c r="B731" s="16"/>
    </row>
    <row r="732" customFormat="false" ht="13.5" hidden="false" customHeight="true" outlineLevel="0" collapsed="false">
      <c r="A732" s="16"/>
      <c r="B732" s="16"/>
    </row>
    <row r="733" customFormat="false" ht="13.5" hidden="false" customHeight="true" outlineLevel="0" collapsed="false">
      <c r="A733" s="16"/>
      <c r="B733" s="16"/>
    </row>
    <row r="734" customFormat="false" ht="13.5" hidden="false" customHeight="true" outlineLevel="0" collapsed="false">
      <c r="A734" s="16"/>
      <c r="B734" s="16"/>
    </row>
    <row r="735" customFormat="false" ht="13.5" hidden="false" customHeight="true" outlineLevel="0" collapsed="false">
      <c r="A735" s="16"/>
      <c r="B735" s="16"/>
    </row>
    <row r="736" customFormat="false" ht="13.5" hidden="false" customHeight="true" outlineLevel="0" collapsed="false">
      <c r="A736" s="16"/>
      <c r="B736" s="16"/>
    </row>
    <row r="737" customFormat="false" ht="13.5" hidden="false" customHeight="true" outlineLevel="0" collapsed="false">
      <c r="A737" s="16"/>
      <c r="B737" s="16"/>
    </row>
    <row r="738" customFormat="false" ht="13.5" hidden="false" customHeight="true" outlineLevel="0" collapsed="false">
      <c r="A738" s="16"/>
      <c r="B738" s="16"/>
    </row>
    <row r="739" customFormat="false" ht="13.5" hidden="false" customHeight="true" outlineLevel="0" collapsed="false">
      <c r="A739" s="16"/>
      <c r="B739" s="16"/>
    </row>
    <row r="740" customFormat="false" ht="13.5" hidden="false" customHeight="true" outlineLevel="0" collapsed="false">
      <c r="A740" s="16"/>
      <c r="B740" s="16"/>
    </row>
    <row r="741" customFormat="false" ht="13.5" hidden="false" customHeight="true" outlineLevel="0" collapsed="false">
      <c r="A741" s="16"/>
      <c r="B741" s="16"/>
    </row>
    <row r="742" customFormat="false" ht="13.5" hidden="false" customHeight="true" outlineLevel="0" collapsed="false">
      <c r="A742" s="16"/>
      <c r="B742" s="16"/>
    </row>
    <row r="743" customFormat="false" ht="13.5" hidden="false" customHeight="true" outlineLevel="0" collapsed="false">
      <c r="A743" s="16"/>
      <c r="B743" s="16"/>
    </row>
    <row r="744" customFormat="false" ht="13.5" hidden="false" customHeight="true" outlineLevel="0" collapsed="false">
      <c r="A744" s="16"/>
      <c r="B744" s="16"/>
    </row>
    <row r="745" customFormat="false" ht="13.5" hidden="false" customHeight="true" outlineLevel="0" collapsed="false">
      <c r="A745" s="16"/>
      <c r="B745" s="16"/>
    </row>
    <row r="746" customFormat="false" ht="13.5" hidden="false" customHeight="true" outlineLevel="0" collapsed="false">
      <c r="A746" s="16"/>
      <c r="B746" s="16"/>
    </row>
    <row r="747" customFormat="false" ht="13.5" hidden="false" customHeight="true" outlineLevel="0" collapsed="false">
      <c r="A747" s="16"/>
      <c r="B747" s="16"/>
    </row>
    <row r="748" customFormat="false" ht="13.5" hidden="false" customHeight="true" outlineLevel="0" collapsed="false">
      <c r="A748" s="16"/>
      <c r="B748" s="16"/>
    </row>
    <row r="749" customFormat="false" ht="13.5" hidden="false" customHeight="true" outlineLevel="0" collapsed="false">
      <c r="A749" s="16"/>
      <c r="B749" s="16"/>
    </row>
    <row r="750" customFormat="false" ht="13.5" hidden="false" customHeight="true" outlineLevel="0" collapsed="false">
      <c r="A750" s="16"/>
      <c r="B750" s="16"/>
    </row>
    <row r="751" customFormat="false" ht="13.5" hidden="false" customHeight="true" outlineLevel="0" collapsed="false">
      <c r="A751" s="16"/>
      <c r="B751" s="16"/>
    </row>
    <row r="752" customFormat="false" ht="13.5" hidden="false" customHeight="true" outlineLevel="0" collapsed="false">
      <c r="A752" s="16"/>
      <c r="B752" s="16"/>
    </row>
    <row r="753" customFormat="false" ht="13.5" hidden="false" customHeight="true" outlineLevel="0" collapsed="false">
      <c r="A753" s="16"/>
      <c r="B753" s="16"/>
    </row>
    <row r="754" customFormat="false" ht="13.5" hidden="false" customHeight="true" outlineLevel="0" collapsed="false">
      <c r="A754" s="16"/>
      <c r="B754" s="16"/>
    </row>
    <row r="755" customFormat="false" ht="13.5" hidden="false" customHeight="true" outlineLevel="0" collapsed="false">
      <c r="A755" s="16"/>
      <c r="B755" s="16"/>
    </row>
    <row r="756" customFormat="false" ht="13.5" hidden="false" customHeight="true" outlineLevel="0" collapsed="false">
      <c r="A756" s="16"/>
      <c r="B756" s="16"/>
    </row>
    <row r="757" customFormat="false" ht="13.5" hidden="false" customHeight="true" outlineLevel="0" collapsed="false">
      <c r="A757" s="16"/>
      <c r="B757" s="16"/>
    </row>
    <row r="758" customFormat="false" ht="13.5" hidden="false" customHeight="true" outlineLevel="0" collapsed="false">
      <c r="A758" s="16"/>
      <c r="B758" s="16"/>
    </row>
    <row r="759" customFormat="false" ht="13.5" hidden="false" customHeight="true" outlineLevel="0" collapsed="false">
      <c r="A759" s="16"/>
      <c r="B759" s="16"/>
    </row>
    <row r="760" customFormat="false" ht="13.5" hidden="false" customHeight="true" outlineLevel="0" collapsed="false">
      <c r="A760" s="16"/>
      <c r="B760" s="16"/>
    </row>
    <row r="761" customFormat="false" ht="13.5" hidden="false" customHeight="true" outlineLevel="0" collapsed="false">
      <c r="A761" s="16"/>
      <c r="B761" s="16"/>
    </row>
    <row r="762" customFormat="false" ht="13.5" hidden="false" customHeight="true" outlineLevel="0" collapsed="false">
      <c r="A762" s="16"/>
      <c r="B762" s="16"/>
    </row>
    <row r="763" customFormat="false" ht="13.5" hidden="false" customHeight="true" outlineLevel="0" collapsed="false">
      <c r="A763" s="16"/>
      <c r="B763" s="16"/>
    </row>
    <row r="764" customFormat="false" ht="13.5" hidden="false" customHeight="true" outlineLevel="0" collapsed="false">
      <c r="A764" s="16"/>
      <c r="B764" s="16"/>
    </row>
    <row r="765" customFormat="false" ht="13.5" hidden="false" customHeight="true" outlineLevel="0" collapsed="false">
      <c r="A765" s="16"/>
      <c r="B765" s="16"/>
    </row>
    <row r="766" customFormat="false" ht="13.5" hidden="false" customHeight="true" outlineLevel="0" collapsed="false">
      <c r="A766" s="16"/>
      <c r="B766" s="16"/>
    </row>
    <row r="767" customFormat="false" ht="13.5" hidden="false" customHeight="true" outlineLevel="0" collapsed="false">
      <c r="A767" s="16"/>
      <c r="B767" s="16"/>
    </row>
    <row r="768" customFormat="false" ht="13.5" hidden="false" customHeight="true" outlineLevel="0" collapsed="false">
      <c r="A768" s="16"/>
      <c r="B768" s="16"/>
    </row>
    <row r="769" customFormat="false" ht="13.5" hidden="false" customHeight="true" outlineLevel="0" collapsed="false">
      <c r="A769" s="16"/>
      <c r="B769" s="16"/>
    </row>
    <row r="770" customFormat="false" ht="13.5" hidden="false" customHeight="true" outlineLevel="0" collapsed="false">
      <c r="A770" s="16"/>
      <c r="B770" s="16"/>
    </row>
    <row r="771" customFormat="false" ht="13.5" hidden="false" customHeight="true" outlineLevel="0" collapsed="false">
      <c r="A771" s="16"/>
      <c r="B771" s="16"/>
    </row>
    <row r="772" customFormat="false" ht="13.5" hidden="false" customHeight="true" outlineLevel="0" collapsed="false">
      <c r="A772" s="16"/>
      <c r="B772" s="16"/>
    </row>
    <row r="773" customFormat="false" ht="13.5" hidden="false" customHeight="true" outlineLevel="0" collapsed="false">
      <c r="A773" s="16"/>
      <c r="B773" s="16"/>
    </row>
    <row r="774" customFormat="false" ht="13.5" hidden="false" customHeight="true" outlineLevel="0" collapsed="false">
      <c r="A774" s="16"/>
      <c r="B774" s="16"/>
    </row>
    <row r="775" customFormat="false" ht="13.5" hidden="false" customHeight="true" outlineLevel="0" collapsed="false">
      <c r="A775" s="16"/>
      <c r="B775" s="16"/>
    </row>
    <row r="776" customFormat="false" ht="13.5" hidden="false" customHeight="true" outlineLevel="0" collapsed="false">
      <c r="A776" s="16"/>
      <c r="B776" s="16"/>
    </row>
    <row r="777" customFormat="false" ht="13.5" hidden="false" customHeight="true" outlineLevel="0" collapsed="false">
      <c r="A777" s="16"/>
      <c r="B777" s="16"/>
    </row>
    <row r="778" customFormat="false" ht="13.5" hidden="false" customHeight="true" outlineLevel="0" collapsed="false">
      <c r="A778" s="16"/>
      <c r="B778" s="16"/>
    </row>
    <row r="779" customFormat="false" ht="13.5" hidden="false" customHeight="true" outlineLevel="0" collapsed="false">
      <c r="A779" s="16"/>
      <c r="B779" s="16"/>
    </row>
    <row r="780" customFormat="false" ht="13.5" hidden="false" customHeight="true" outlineLevel="0" collapsed="false">
      <c r="A780" s="16"/>
      <c r="B780" s="16"/>
    </row>
    <row r="781" customFormat="false" ht="13.5" hidden="false" customHeight="true" outlineLevel="0" collapsed="false">
      <c r="A781" s="16"/>
      <c r="B781" s="16"/>
    </row>
    <row r="782" customFormat="false" ht="13.5" hidden="false" customHeight="true" outlineLevel="0" collapsed="false">
      <c r="A782" s="16"/>
      <c r="B782" s="16"/>
    </row>
    <row r="783" customFormat="false" ht="13.5" hidden="false" customHeight="true" outlineLevel="0" collapsed="false">
      <c r="A783" s="16"/>
      <c r="B783" s="16"/>
    </row>
    <row r="784" customFormat="false" ht="13.5" hidden="false" customHeight="true" outlineLevel="0" collapsed="false">
      <c r="A784" s="16"/>
      <c r="B784" s="16"/>
    </row>
    <row r="785" customFormat="false" ht="13.5" hidden="false" customHeight="true" outlineLevel="0" collapsed="false">
      <c r="A785" s="16"/>
      <c r="B785" s="16"/>
    </row>
    <row r="786" customFormat="false" ht="13.5" hidden="false" customHeight="true" outlineLevel="0" collapsed="false">
      <c r="A786" s="16"/>
      <c r="B786" s="16"/>
    </row>
    <row r="787" customFormat="false" ht="13.5" hidden="false" customHeight="true" outlineLevel="0" collapsed="false">
      <c r="A787" s="16"/>
      <c r="B787" s="16"/>
    </row>
    <row r="788" customFormat="false" ht="13.5" hidden="false" customHeight="true" outlineLevel="0" collapsed="false">
      <c r="A788" s="16"/>
      <c r="B788" s="16"/>
    </row>
    <row r="789" customFormat="false" ht="13.5" hidden="false" customHeight="true" outlineLevel="0" collapsed="false">
      <c r="A789" s="16"/>
      <c r="B789" s="16"/>
    </row>
    <row r="790" customFormat="false" ht="13.5" hidden="false" customHeight="true" outlineLevel="0" collapsed="false">
      <c r="A790" s="16"/>
      <c r="B790" s="16"/>
    </row>
    <row r="791" customFormat="false" ht="13.5" hidden="false" customHeight="true" outlineLevel="0" collapsed="false">
      <c r="A791" s="16"/>
      <c r="B791" s="16"/>
    </row>
    <row r="792" customFormat="false" ht="13.5" hidden="false" customHeight="true" outlineLevel="0" collapsed="false">
      <c r="A792" s="16"/>
      <c r="B792" s="16"/>
    </row>
    <row r="793" customFormat="false" ht="13.5" hidden="false" customHeight="true" outlineLevel="0" collapsed="false">
      <c r="A793" s="16"/>
      <c r="B793" s="16"/>
    </row>
    <row r="794" customFormat="false" ht="13.5" hidden="false" customHeight="true" outlineLevel="0" collapsed="false">
      <c r="A794" s="16"/>
      <c r="B794" s="16"/>
    </row>
    <row r="795" customFormat="false" ht="13.5" hidden="false" customHeight="true" outlineLevel="0" collapsed="false">
      <c r="A795" s="16"/>
      <c r="B795" s="16"/>
    </row>
    <row r="796" customFormat="false" ht="13.5" hidden="false" customHeight="true" outlineLevel="0" collapsed="false">
      <c r="A796" s="16"/>
      <c r="B796" s="16"/>
    </row>
    <row r="797" customFormat="false" ht="13.5" hidden="false" customHeight="true" outlineLevel="0" collapsed="false">
      <c r="A797" s="16"/>
      <c r="B797" s="16"/>
    </row>
    <row r="798" customFormat="false" ht="13.5" hidden="false" customHeight="true" outlineLevel="0" collapsed="false">
      <c r="A798" s="16"/>
      <c r="B798" s="16"/>
    </row>
    <row r="799" customFormat="false" ht="13.5" hidden="false" customHeight="true" outlineLevel="0" collapsed="false">
      <c r="A799" s="16"/>
      <c r="B799" s="16"/>
    </row>
    <row r="800" customFormat="false" ht="13.5" hidden="false" customHeight="true" outlineLevel="0" collapsed="false">
      <c r="A800" s="16"/>
      <c r="B800" s="16"/>
    </row>
    <row r="801" customFormat="false" ht="13.5" hidden="false" customHeight="true" outlineLevel="0" collapsed="false">
      <c r="A801" s="16"/>
      <c r="B801" s="16"/>
    </row>
    <row r="802" customFormat="false" ht="13.5" hidden="false" customHeight="true" outlineLevel="0" collapsed="false">
      <c r="A802" s="16"/>
      <c r="B802" s="16"/>
    </row>
    <row r="803" customFormat="false" ht="13.5" hidden="false" customHeight="true" outlineLevel="0" collapsed="false">
      <c r="A803" s="16"/>
      <c r="B803" s="16"/>
    </row>
    <row r="804" customFormat="false" ht="13.5" hidden="false" customHeight="true" outlineLevel="0" collapsed="false">
      <c r="A804" s="16"/>
      <c r="B804" s="16"/>
    </row>
    <row r="805" customFormat="false" ht="13.5" hidden="false" customHeight="true" outlineLevel="0" collapsed="false">
      <c r="A805" s="16"/>
      <c r="B805" s="16"/>
    </row>
    <row r="806" customFormat="false" ht="13.5" hidden="false" customHeight="true" outlineLevel="0" collapsed="false">
      <c r="A806" s="16"/>
      <c r="B806" s="16"/>
    </row>
    <row r="807" customFormat="false" ht="13.5" hidden="false" customHeight="true" outlineLevel="0" collapsed="false">
      <c r="A807" s="16"/>
      <c r="B807" s="16"/>
    </row>
    <row r="808" customFormat="false" ht="13.5" hidden="false" customHeight="true" outlineLevel="0" collapsed="false">
      <c r="A808" s="16"/>
      <c r="B808" s="16"/>
    </row>
    <row r="809" customFormat="false" ht="13.5" hidden="false" customHeight="true" outlineLevel="0" collapsed="false">
      <c r="A809" s="16"/>
      <c r="B809" s="16"/>
    </row>
    <row r="810" customFormat="false" ht="13.5" hidden="false" customHeight="true" outlineLevel="0" collapsed="false">
      <c r="A810" s="16"/>
      <c r="B810" s="16"/>
    </row>
    <row r="811" customFormat="false" ht="13.5" hidden="false" customHeight="true" outlineLevel="0" collapsed="false">
      <c r="A811" s="16"/>
      <c r="B811" s="16"/>
    </row>
    <row r="812" customFormat="false" ht="13.5" hidden="false" customHeight="true" outlineLevel="0" collapsed="false">
      <c r="A812" s="16"/>
      <c r="B812" s="16"/>
    </row>
    <row r="813" customFormat="false" ht="13.5" hidden="false" customHeight="true" outlineLevel="0" collapsed="false">
      <c r="A813" s="16"/>
      <c r="B813" s="16"/>
    </row>
    <row r="814" customFormat="false" ht="13.5" hidden="false" customHeight="true" outlineLevel="0" collapsed="false">
      <c r="A814" s="16"/>
      <c r="B814" s="16"/>
    </row>
    <row r="815" customFormat="false" ht="13.5" hidden="false" customHeight="true" outlineLevel="0" collapsed="false">
      <c r="A815" s="16"/>
      <c r="B815" s="16"/>
    </row>
    <row r="816" customFormat="false" ht="13.5" hidden="false" customHeight="true" outlineLevel="0" collapsed="false">
      <c r="A816" s="16"/>
      <c r="B816" s="16"/>
    </row>
    <row r="817" customFormat="false" ht="13.5" hidden="false" customHeight="true" outlineLevel="0" collapsed="false">
      <c r="A817" s="16"/>
      <c r="B817" s="16"/>
    </row>
    <row r="818" customFormat="false" ht="13.5" hidden="false" customHeight="true" outlineLevel="0" collapsed="false">
      <c r="A818" s="16"/>
      <c r="B818" s="16"/>
    </row>
    <row r="819" customFormat="false" ht="13.5" hidden="false" customHeight="true" outlineLevel="0" collapsed="false">
      <c r="A819" s="16"/>
      <c r="B819" s="16"/>
    </row>
    <row r="820" customFormat="false" ht="13.5" hidden="false" customHeight="true" outlineLevel="0" collapsed="false">
      <c r="A820" s="16"/>
      <c r="B820" s="16"/>
    </row>
    <row r="821" customFormat="false" ht="13.5" hidden="false" customHeight="true" outlineLevel="0" collapsed="false">
      <c r="A821" s="16"/>
      <c r="B821" s="16"/>
    </row>
    <row r="822" customFormat="false" ht="13.5" hidden="false" customHeight="true" outlineLevel="0" collapsed="false">
      <c r="A822" s="16"/>
      <c r="B822" s="16"/>
    </row>
    <row r="823" customFormat="false" ht="13.5" hidden="false" customHeight="true" outlineLevel="0" collapsed="false">
      <c r="A823" s="16"/>
      <c r="B823" s="16"/>
    </row>
    <row r="824" customFormat="false" ht="13.5" hidden="false" customHeight="true" outlineLevel="0" collapsed="false">
      <c r="A824" s="16"/>
      <c r="B824" s="16"/>
    </row>
    <row r="825" customFormat="false" ht="13.5" hidden="false" customHeight="true" outlineLevel="0" collapsed="false">
      <c r="A825" s="16"/>
      <c r="B825" s="16"/>
    </row>
    <row r="826" customFormat="false" ht="13.5" hidden="false" customHeight="true" outlineLevel="0" collapsed="false">
      <c r="A826" s="16"/>
      <c r="B826" s="16"/>
    </row>
    <row r="827" customFormat="false" ht="13.5" hidden="false" customHeight="true" outlineLevel="0" collapsed="false">
      <c r="A827" s="16"/>
      <c r="B827" s="16"/>
    </row>
    <row r="828" customFormat="false" ht="13.5" hidden="false" customHeight="true" outlineLevel="0" collapsed="false">
      <c r="A828" s="16"/>
      <c r="B828" s="16"/>
    </row>
    <row r="829" customFormat="false" ht="13.5" hidden="false" customHeight="true" outlineLevel="0" collapsed="false">
      <c r="A829" s="16"/>
      <c r="B829" s="16"/>
    </row>
    <row r="830" customFormat="false" ht="13.5" hidden="false" customHeight="true" outlineLevel="0" collapsed="false">
      <c r="A830" s="16"/>
      <c r="B830" s="16"/>
    </row>
    <row r="831" customFormat="false" ht="13.5" hidden="false" customHeight="true" outlineLevel="0" collapsed="false">
      <c r="A831" s="16"/>
      <c r="B831" s="16"/>
    </row>
    <row r="832" customFormat="false" ht="13.5" hidden="false" customHeight="true" outlineLevel="0" collapsed="false">
      <c r="A832" s="16"/>
      <c r="B832" s="16"/>
    </row>
    <row r="833" customFormat="false" ht="13.5" hidden="false" customHeight="true" outlineLevel="0" collapsed="false">
      <c r="A833" s="16"/>
      <c r="B833" s="16"/>
    </row>
    <row r="834" customFormat="false" ht="13.5" hidden="false" customHeight="true" outlineLevel="0" collapsed="false">
      <c r="A834" s="16"/>
      <c r="B834" s="16"/>
    </row>
    <row r="835" customFormat="false" ht="13.5" hidden="false" customHeight="true" outlineLevel="0" collapsed="false">
      <c r="A835" s="16"/>
      <c r="B835" s="16"/>
    </row>
    <row r="836" customFormat="false" ht="13.5" hidden="false" customHeight="true" outlineLevel="0" collapsed="false">
      <c r="A836" s="16"/>
      <c r="B836" s="16"/>
    </row>
    <row r="837" customFormat="false" ht="13.5" hidden="false" customHeight="true" outlineLevel="0" collapsed="false">
      <c r="A837" s="16"/>
      <c r="B837" s="16"/>
    </row>
    <row r="838" customFormat="false" ht="13.5" hidden="false" customHeight="true" outlineLevel="0" collapsed="false">
      <c r="A838" s="16"/>
      <c r="B838" s="16"/>
    </row>
    <row r="839" customFormat="false" ht="13.5" hidden="false" customHeight="true" outlineLevel="0" collapsed="false">
      <c r="A839" s="16"/>
      <c r="B839" s="16"/>
    </row>
    <row r="840" customFormat="false" ht="13.5" hidden="false" customHeight="true" outlineLevel="0" collapsed="false">
      <c r="A840" s="16"/>
      <c r="B840" s="16"/>
    </row>
    <row r="841" customFormat="false" ht="13.5" hidden="false" customHeight="true" outlineLevel="0" collapsed="false">
      <c r="A841" s="16"/>
      <c r="B841" s="16"/>
    </row>
    <row r="842" customFormat="false" ht="13.5" hidden="false" customHeight="true" outlineLevel="0" collapsed="false">
      <c r="A842" s="16"/>
      <c r="B842" s="16"/>
    </row>
    <row r="843" customFormat="false" ht="13.5" hidden="false" customHeight="true" outlineLevel="0" collapsed="false">
      <c r="A843" s="16"/>
      <c r="B843" s="16"/>
    </row>
    <row r="844" customFormat="false" ht="13.5" hidden="false" customHeight="true" outlineLevel="0" collapsed="false">
      <c r="A844" s="16"/>
      <c r="B844" s="16"/>
    </row>
    <row r="845" customFormat="false" ht="13.5" hidden="false" customHeight="true" outlineLevel="0" collapsed="false">
      <c r="A845" s="16"/>
      <c r="B845" s="16"/>
    </row>
    <row r="846" customFormat="false" ht="13.5" hidden="false" customHeight="true" outlineLevel="0" collapsed="false">
      <c r="A846" s="16"/>
      <c r="B846" s="16"/>
    </row>
    <row r="847" customFormat="false" ht="13.5" hidden="false" customHeight="true" outlineLevel="0" collapsed="false">
      <c r="A847" s="16"/>
      <c r="B847" s="16"/>
    </row>
    <row r="848" customFormat="false" ht="13.5" hidden="false" customHeight="true" outlineLevel="0" collapsed="false">
      <c r="A848" s="16"/>
      <c r="B848" s="16"/>
    </row>
    <row r="849" customFormat="false" ht="13.5" hidden="false" customHeight="true" outlineLevel="0" collapsed="false">
      <c r="A849" s="16"/>
      <c r="B849" s="16"/>
    </row>
    <row r="850" customFormat="false" ht="13.5" hidden="false" customHeight="true" outlineLevel="0" collapsed="false">
      <c r="A850" s="16"/>
      <c r="B850" s="16"/>
    </row>
    <row r="851" customFormat="false" ht="13.5" hidden="false" customHeight="true" outlineLevel="0" collapsed="false">
      <c r="A851" s="16"/>
      <c r="B851" s="16"/>
    </row>
    <row r="852" customFormat="false" ht="13.5" hidden="false" customHeight="true" outlineLevel="0" collapsed="false">
      <c r="A852" s="16"/>
      <c r="B852" s="16"/>
    </row>
    <row r="853" customFormat="false" ht="13.5" hidden="false" customHeight="true" outlineLevel="0" collapsed="false">
      <c r="A853" s="16"/>
      <c r="B853" s="16"/>
    </row>
    <row r="854" customFormat="false" ht="13.5" hidden="false" customHeight="true" outlineLevel="0" collapsed="false">
      <c r="A854" s="16"/>
      <c r="B854" s="16"/>
    </row>
    <row r="855" customFormat="false" ht="13.5" hidden="false" customHeight="true" outlineLevel="0" collapsed="false">
      <c r="A855" s="16"/>
      <c r="B855" s="16"/>
    </row>
    <row r="856" customFormat="false" ht="13.5" hidden="false" customHeight="true" outlineLevel="0" collapsed="false">
      <c r="A856" s="16"/>
      <c r="B856" s="16"/>
    </row>
    <row r="857" customFormat="false" ht="13.5" hidden="false" customHeight="true" outlineLevel="0" collapsed="false">
      <c r="A857" s="16"/>
      <c r="B857" s="16"/>
    </row>
    <row r="858" customFormat="false" ht="13.5" hidden="false" customHeight="true" outlineLevel="0" collapsed="false">
      <c r="A858" s="16"/>
      <c r="B858" s="16"/>
    </row>
    <row r="859" customFormat="false" ht="13.5" hidden="false" customHeight="true" outlineLevel="0" collapsed="false">
      <c r="A859" s="16"/>
      <c r="B859" s="16"/>
    </row>
    <row r="860" customFormat="false" ht="13.5" hidden="false" customHeight="true" outlineLevel="0" collapsed="false">
      <c r="A860" s="16"/>
      <c r="B860" s="16"/>
    </row>
    <row r="861" customFormat="false" ht="13.5" hidden="false" customHeight="true" outlineLevel="0" collapsed="false">
      <c r="A861" s="16"/>
      <c r="B861" s="16"/>
    </row>
    <row r="862" customFormat="false" ht="13.5" hidden="false" customHeight="true" outlineLevel="0" collapsed="false">
      <c r="A862" s="16"/>
      <c r="B862" s="16"/>
    </row>
    <row r="863" customFormat="false" ht="13.5" hidden="false" customHeight="true" outlineLevel="0" collapsed="false">
      <c r="A863" s="16"/>
      <c r="B863" s="16"/>
    </row>
    <row r="864" customFormat="false" ht="13.5" hidden="false" customHeight="true" outlineLevel="0" collapsed="false">
      <c r="A864" s="16"/>
      <c r="B864" s="16"/>
    </row>
    <row r="865" customFormat="false" ht="13.5" hidden="false" customHeight="true" outlineLevel="0" collapsed="false">
      <c r="A865" s="16"/>
      <c r="B865" s="16"/>
    </row>
    <row r="866" customFormat="false" ht="13.5" hidden="false" customHeight="true" outlineLevel="0" collapsed="false">
      <c r="A866" s="16"/>
      <c r="B866" s="16"/>
    </row>
    <row r="867" customFormat="false" ht="13.5" hidden="false" customHeight="true" outlineLevel="0" collapsed="false">
      <c r="A867" s="16"/>
      <c r="B867" s="16"/>
    </row>
    <row r="868" customFormat="false" ht="13.5" hidden="false" customHeight="true" outlineLevel="0" collapsed="false">
      <c r="A868" s="16"/>
      <c r="B868" s="16"/>
    </row>
    <row r="869" customFormat="false" ht="13.5" hidden="false" customHeight="true" outlineLevel="0" collapsed="false">
      <c r="A869" s="16"/>
      <c r="B869" s="16"/>
    </row>
    <row r="870" customFormat="false" ht="13.5" hidden="false" customHeight="true" outlineLevel="0" collapsed="false">
      <c r="A870" s="16"/>
      <c r="B870" s="16"/>
    </row>
    <row r="871" customFormat="false" ht="13.5" hidden="false" customHeight="true" outlineLevel="0" collapsed="false">
      <c r="A871" s="16"/>
      <c r="B871" s="16"/>
    </row>
    <row r="872" customFormat="false" ht="13.5" hidden="false" customHeight="true" outlineLevel="0" collapsed="false">
      <c r="A872" s="16"/>
      <c r="B872" s="16"/>
    </row>
    <row r="873" customFormat="false" ht="13.5" hidden="false" customHeight="true" outlineLevel="0" collapsed="false">
      <c r="A873" s="16"/>
      <c r="B873" s="16"/>
    </row>
    <row r="874" customFormat="false" ht="13.5" hidden="false" customHeight="true" outlineLevel="0" collapsed="false">
      <c r="A874" s="16"/>
      <c r="B874" s="16"/>
    </row>
    <row r="875" customFormat="false" ht="13.5" hidden="false" customHeight="true" outlineLevel="0" collapsed="false">
      <c r="A875" s="16"/>
      <c r="B875" s="16"/>
    </row>
    <row r="876" customFormat="false" ht="13.5" hidden="false" customHeight="true" outlineLevel="0" collapsed="false">
      <c r="A876" s="16"/>
      <c r="B876" s="16"/>
    </row>
    <row r="877" customFormat="false" ht="13.5" hidden="false" customHeight="true" outlineLevel="0" collapsed="false">
      <c r="A877" s="16"/>
      <c r="B877" s="16"/>
    </row>
    <row r="878" customFormat="false" ht="13.5" hidden="false" customHeight="true" outlineLevel="0" collapsed="false">
      <c r="A878" s="16"/>
      <c r="B878" s="16"/>
    </row>
    <row r="879" customFormat="false" ht="13.5" hidden="false" customHeight="true" outlineLevel="0" collapsed="false">
      <c r="A879" s="16"/>
      <c r="B879" s="16"/>
    </row>
    <row r="880" customFormat="false" ht="13.5" hidden="false" customHeight="true" outlineLevel="0" collapsed="false">
      <c r="A880" s="16"/>
      <c r="B880" s="16"/>
    </row>
    <row r="881" customFormat="false" ht="13.5" hidden="false" customHeight="true" outlineLevel="0" collapsed="false">
      <c r="A881" s="16"/>
      <c r="B881" s="16"/>
    </row>
    <row r="882" customFormat="false" ht="13.5" hidden="false" customHeight="true" outlineLevel="0" collapsed="false">
      <c r="A882" s="16"/>
      <c r="B882" s="16"/>
    </row>
    <row r="883" customFormat="false" ht="13.5" hidden="false" customHeight="true" outlineLevel="0" collapsed="false">
      <c r="A883" s="16"/>
      <c r="B883" s="16"/>
    </row>
    <row r="884" customFormat="false" ht="13.5" hidden="false" customHeight="true" outlineLevel="0" collapsed="false">
      <c r="A884" s="16"/>
      <c r="B884" s="16"/>
    </row>
    <row r="885" customFormat="false" ht="13.5" hidden="false" customHeight="true" outlineLevel="0" collapsed="false">
      <c r="A885" s="16"/>
      <c r="B885" s="16"/>
    </row>
    <row r="886" customFormat="false" ht="13.5" hidden="false" customHeight="true" outlineLevel="0" collapsed="false">
      <c r="A886" s="16"/>
      <c r="B886" s="16"/>
    </row>
    <row r="887" customFormat="false" ht="13.5" hidden="false" customHeight="true" outlineLevel="0" collapsed="false">
      <c r="A887" s="16"/>
      <c r="B887" s="16"/>
    </row>
    <row r="888" customFormat="false" ht="13.5" hidden="false" customHeight="true" outlineLevel="0" collapsed="false">
      <c r="A888" s="16"/>
      <c r="B888" s="16"/>
    </row>
    <row r="889" customFormat="false" ht="13.5" hidden="false" customHeight="true" outlineLevel="0" collapsed="false">
      <c r="A889" s="16"/>
      <c r="B889" s="16"/>
    </row>
    <row r="890" customFormat="false" ht="13.5" hidden="false" customHeight="true" outlineLevel="0" collapsed="false">
      <c r="A890" s="16"/>
      <c r="B890" s="16"/>
    </row>
    <row r="891" customFormat="false" ht="13.5" hidden="false" customHeight="true" outlineLevel="0" collapsed="false">
      <c r="A891" s="16"/>
      <c r="B891" s="16"/>
    </row>
    <row r="892" customFormat="false" ht="13.5" hidden="false" customHeight="true" outlineLevel="0" collapsed="false">
      <c r="A892" s="16"/>
      <c r="B892" s="16"/>
    </row>
    <row r="893" customFormat="false" ht="13.5" hidden="false" customHeight="true" outlineLevel="0" collapsed="false">
      <c r="A893" s="16"/>
      <c r="B893" s="16"/>
    </row>
    <row r="894" customFormat="false" ht="13.5" hidden="false" customHeight="true" outlineLevel="0" collapsed="false">
      <c r="A894" s="16"/>
      <c r="B894" s="16"/>
    </row>
    <row r="895" customFormat="false" ht="13.5" hidden="false" customHeight="true" outlineLevel="0" collapsed="false">
      <c r="A895" s="16"/>
      <c r="B895" s="16"/>
    </row>
    <row r="896" customFormat="false" ht="13.5" hidden="false" customHeight="true" outlineLevel="0" collapsed="false">
      <c r="A896" s="16"/>
      <c r="B896" s="16"/>
    </row>
    <row r="897" customFormat="false" ht="13.5" hidden="false" customHeight="true" outlineLevel="0" collapsed="false">
      <c r="A897" s="16"/>
      <c r="B897" s="16"/>
    </row>
    <row r="898" customFormat="false" ht="13.5" hidden="false" customHeight="true" outlineLevel="0" collapsed="false">
      <c r="A898" s="16"/>
      <c r="B898" s="16"/>
    </row>
    <row r="899" customFormat="false" ht="13.5" hidden="false" customHeight="true" outlineLevel="0" collapsed="false">
      <c r="A899" s="16"/>
      <c r="B899" s="16"/>
    </row>
    <row r="900" customFormat="false" ht="13.5" hidden="false" customHeight="true" outlineLevel="0" collapsed="false">
      <c r="A900" s="16"/>
      <c r="B900" s="16"/>
    </row>
    <row r="901" customFormat="false" ht="13.5" hidden="false" customHeight="true" outlineLevel="0" collapsed="false">
      <c r="A901" s="16"/>
      <c r="B901" s="16"/>
    </row>
    <row r="902" customFormat="false" ht="13.5" hidden="false" customHeight="true" outlineLevel="0" collapsed="false">
      <c r="A902" s="16"/>
      <c r="B902" s="16"/>
    </row>
    <row r="903" customFormat="false" ht="13.5" hidden="false" customHeight="true" outlineLevel="0" collapsed="false">
      <c r="A903" s="16"/>
      <c r="B903" s="16"/>
    </row>
    <row r="904" customFormat="false" ht="13.5" hidden="false" customHeight="true" outlineLevel="0" collapsed="false">
      <c r="A904" s="16"/>
      <c r="B904" s="16"/>
    </row>
    <row r="905" customFormat="false" ht="13.5" hidden="false" customHeight="true" outlineLevel="0" collapsed="false">
      <c r="A905" s="16"/>
      <c r="B905" s="16"/>
    </row>
    <row r="906" customFormat="false" ht="13.5" hidden="false" customHeight="true" outlineLevel="0" collapsed="false">
      <c r="A906" s="16"/>
      <c r="B906" s="16"/>
    </row>
    <row r="907" customFormat="false" ht="13.5" hidden="false" customHeight="true" outlineLevel="0" collapsed="false">
      <c r="A907" s="16"/>
      <c r="B907" s="16"/>
    </row>
    <row r="908" customFormat="false" ht="13.5" hidden="false" customHeight="true" outlineLevel="0" collapsed="false">
      <c r="A908" s="16"/>
      <c r="B908" s="16"/>
    </row>
    <row r="909" customFormat="false" ht="13.5" hidden="false" customHeight="true" outlineLevel="0" collapsed="false">
      <c r="A909" s="16"/>
      <c r="B909" s="16"/>
    </row>
    <row r="910" customFormat="false" ht="13.5" hidden="false" customHeight="true" outlineLevel="0" collapsed="false">
      <c r="A910" s="16"/>
      <c r="B910" s="16"/>
    </row>
    <row r="911" customFormat="false" ht="13.5" hidden="false" customHeight="true" outlineLevel="0" collapsed="false">
      <c r="A911" s="16"/>
      <c r="B911" s="16"/>
    </row>
    <row r="912" customFormat="false" ht="13.5" hidden="false" customHeight="true" outlineLevel="0" collapsed="false">
      <c r="A912" s="16"/>
      <c r="B912" s="16"/>
    </row>
    <row r="913" customFormat="false" ht="13.5" hidden="false" customHeight="true" outlineLevel="0" collapsed="false">
      <c r="A913" s="16"/>
      <c r="B913" s="16"/>
    </row>
    <row r="914" customFormat="false" ht="13.5" hidden="false" customHeight="true" outlineLevel="0" collapsed="false">
      <c r="A914" s="16"/>
      <c r="B914" s="16"/>
    </row>
    <row r="915" customFormat="false" ht="13.5" hidden="false" customHeight="true" outlineLevel="0" collapsed="false">
      <c r="A915" s="16"/>
      <c r="B915" s="16"/>
    </row>
    <row r="916" customFormat="false" ht="13.5" hidden="false" customHeight="true" outlineLevel="0" collapsed="false">
      <c r="A916" s="16"/>
      <c r="B916" s="16"/>
    </row>
    <row r="917" customFormat="false" ht="13.5" hidden="false" customHeight="true" outlineLevel="0" collapsed="false">
      <c r="A917" s="16"/>
      <c r="B917" s="16"/>
    </row>
    <row r="918" customFormat="false" ht="13.5" hidden="false" customHeight="true" outlineLevel="0" collapsed="false">
      <c r="A918" s="16"/>
      <c r="B918" s="16"/>
    </row>
    <row r="919" customFormat="false" ht="13.5" hidden="false" customHeight="true" outlineLevel="0" collapsed="false">
      <c r="A919" s="16"/>
      <c r="B919" s="16"/>
    </row>
    <row r="920" customFormat="false" ht="13.5" hidden="false" customHeight="true" outlineLevel="0" collapsed="false">
      <c r="A920" s="16"/>
      <c r="B920" s="16"/>
    </row>
    <row r="921" customFormat="false" ht="13.5" hidden="false" customHeight="true" outlineLevel="0" collapsed="false">
      <c r="A921" s="16"/>
      <c r="B921" s="16"/>
    </row>
    <row r="922" customFormat="false" ht="13.5" hidden="false" customHeight="true" outlineLevel="0" collapsed="false">
      <c r="A922" s="16"/>
      <c r="B922" s="16"/>
    </row>
    <row r="923" customFormat="false" ht="13.5" hidden="false" customHeight="true" outlineLevel="0" collapsed="false">
      <c r="A923" s="16"/>
      <c r="B923" s="16"/>
    </row>
    <row r="924" customFormat="false" ht="13.5" hidden="false" customHeight="true" outlineLevel="0" collapsed="false">
      <c r="A924" s="16"/>
      <c r="B924" s="16"/>
    </row>
    <row r="925" customFormat="false" ht="13.5" hidden="false" customHeight="true" outlineLevel="0" collapsed="false">
      <c r="A925" s="16"/>
      <c r="B925" s="16"/>
    </row>
    <row r="926" customFormat="false" ht="13.5" hidden="false" customHeight="true" outlineLevel="0" collapsed="false">
      <c r="A926" s="16"/>
      <c r="B926" s="16"/>
    </row>
    <row r="927" customFormat="false" ht="13.5" hidden="false" customHeight="true" outlineLevel="0" collapsed="false">
      <c r="A927" s="16"/>
      <c r="B927" s="16"/>
    </row>
    <row r="928" customFormat="false" ht="13.5" hidden="false" customHeight="true" outlineLevel="0" collapsed="false">
      <c r="A928" s="16"/>
      <c r="B928" s="16"/>
    </row>
    <row r="929" customFormat="false" ht="13.5" hidden="false" customHeight="true" outlineLevel="0" collapsed="false">
      <c r="A929" s="16"/>
      <c r="B929" s="16"/>
    </row>
    <row r="930" customFormat="false" ht="13.5" hidden="false" customHeight="true" outlineLevel="0" collapsed="false">
      <c r="A930" s="16"/>
      <c r="B930" s="16"/>
    </row>
    <row r="931" customFormat="false" ht="13.5" hidden="false" customHeight="true" outlineLevel="0" collapsed="false">
      <c r="A931" s="16"/>
      <c r="B931" s="16"/>
    </row>
    <row r="932" customFormat="false" ht="13.5" hidden="false" customHeight="true" outlineLevel="0" collapsed="false">
      <c r="A932" s="16"/>
      <c r="B932" s="16"/>
    </row>
    <row r="933" customFormat="false" ht="13.5" hidden="false" customHeight="true" outlineLevel="0" collapsed="false">
      <c r="A933" s="16"/>
      <c r="B933" s="16"/>
    </row>
    <row r="934" customFormat="false" ht="13.5" hidden="false" customHeight="true" outlineLevel="0" collapsed="false">
      <c r="A934" s="16"/>
      <c r="B934" s="16"/>
    </row>
    <row r="935" customFormat="false" ht="13.5" hidden="false" customHeight="true" outlineLevel="0" collapsed="false">
      <c r="A935" s="16"/>
      <c r="B935" s="16"/>
    </row>
    <row r="936" customFormat="false" ht="13.5" hidden="false" customHeight="true" outlineLevel="0" collapsed="false">
      <c r="A936" s="16"/>
      <c r="B936" s="16"/>
    </row>
    <row r="937" customFormat="false" ht="13.5" hidden="false" customHeight="true" outlineLevel="0" collapsed="false">
      <c r="A937" s="16"/>
      <c r="B937" s="16"/>
    </row>
    <row r="938" customFormat="false" ht="13.5" hidden="false" customHeight="true" outlineLevel="0" collapsed="false">
      <c r="A938" s="16"/>
      <c r="B938" s="16"/>
    </row>
    <row r="939" customFormat="false" ht="13.5" hidden="false" customHeight="true" outlineLevel="0" collapsed="false">
      <c r="A939" s="16"/>
      <c r="B939" s="16"/>
    </row>
    <row r="940" customFormat="false" ht="13.5" hidden="false" customHeight="true" outlineLevel="0" collapsed="false">
      <c r="A940" s="16"/>
      <c r="B940" s="16"/>
    </row>
    <row r="941" customFormat="false" ht="13.5" hidden="false" customHeight="true" outlineLevel="0" collapsed="false">
      <c r="A941" s="16"/>
      <c r="B941" s="16"/>
    </row>
    <row r="942" customFormat="false" ht="13.5" hidden="false" customHeight="true" outlineLevel="0" collapsed="false">
      <c r="A942" s="16"/>
      <c r="B942" s="16"/>
    </row>
    <row r="943" customFormat="false" ht="13.5" hidden="false" customHeight="true" outlineLevel="0" collapsed="false">
      <c r="A943" s="16"/>
      <c r="B943" s="16"/>
    </row>
    <row r="944" customFormat="false" ht="13.5" hidden="false" customHeight="true" outlineLevel="0" collapsed="false">
      <c r="A944" s="16"/>
      <c r="B944" s="16"/>
    </row>
    <row r="945" customFormat="false" ht="13.5" hidden="false" customHeight="true" outlineLevel="0" collapsed="false">
      <c r="A945" s="16"/>
      <c r="B945" s="16"/>
    </row>
    <row r="946" customFormat="false" ht="13.5" hidden="false" customHeight="true" outlineLevel="0" collapsed="false">
      <c r="A946" s="16"/>
      <c r="B946" s="16"/>
    </row>
    <row r="947" customFormat="false" ht="13.5" hidden="false" customHeight="true" outlineLevel="0" collapsed="false">
      <c r="A947" s="16"/>
      <c r="B947" s="16"/>
    </row>
    <row r="948" customFormat="false" ht="13.5" hidden="false" customHeight="true" outlineLevel="0" collapsed="false">
      <c r="A948" s="16"/>
      <c r="B948" s="16"/>
    </row>
    <row r="949" customFormat="false" ht="13.5" hidden="false" customHeight="true" outlineLevel="0" collapsed="false">
      <c r="A949" s="16"/>
      <c r="B949" s="16"/>
    </row>
    <row r="950" customFormat="false" ht="13.5" hidden="false" customHeight="true" outlineLevel="0" collapsed="false">
      <c r="A950" s="16"/>
      <c r="B950" s="16"/>
    </row>
    <row r="951" customFormat="false" ht="13.5" hidden="false" customHeight="true" outlineLevel="0" collapsed="false">
      <c r="A951" s="16"/>
      <c r="B951" s="16"/>
    </row>
    <row r="952" customFormat="false" ht="13.5" hidden="false" customHeight="true" outlineLevel="0" collapsed="false">
      <c r="A952" s="16"/>
      <c r="B952" s="16"/>
    </row>
    <row r="953" customFormat="false" ht="13.5" hidden="false" customHeight="true" outlineLevel="0" collapsed="false">
      <c r="A953" s="16"/>
      <c r="B953" s="16"/>
    </row>
    <row r="954" customFormat="false" ht="13.5" hidden="false" customHeight="true" outlineLevel="0" collapsed="false">
      <c r="A954" s="16"/>
      <c r="B954" s="16"/>
    </row>
    <row r="955" customFormat="false" ht="13.5" hidden="false" customHeight="true" outlineLevel="0" collapsed="false">
      <c r="A955" s="16"/>
      <c r="B955" s="16"/>
    </row>
    <row r="956" customFormat="false" ht="13.5" hidden="false" customHeight="true" outlineLevel="0" collapsed="false">
      <c r="A956" s="16"/>
      <c r="B956" s="16"/>
    </row>
    <row r="957" customFormat="false" ht="13.5" hidden="false" customHeight="true" outlineLevel="0" collapsed="false">
      <c r="A957" s="16"/>
      <c r="B957" s="16"/>
    </row>
    <row r="958" customFormat="false" ht="13.5" hidden="false" customHeight="true" outlineLevel="0" collapsed="false">
      <c r="A958" s="16"/>
      <c r="B958" s="16"/>
    </row>
    <row r="959" customFormat="false" ht="13.5" hidden="false" customHeight="true" outlineLevel="0" collapsed="false">
      <c r="A959" s="16"/>
      <c r="B959" s="16"/>
    </row>
    <row r="960" customFormat="false" ht="13.5" hidden="false" customHeight="true" outlineLevel="0" collapsed="false">
      <c r="A960" s="16"/>
      <c r="B960" s="16"/>
    </row>
    <row r="961" customFormat="false" ht="13.5" hidden="false" customHeight="true" outlineLevel="0" collapsed="false">
      <c r="A961" s="16"/>
      <c r="B961" s="16"/>
    </row>
    <row r="962" customFormat="false" ht="13.5" hidden="false" customHeight="true" outlineLevel="0" collapsed="false">
      <c r="A962" s="16"/>
      <c r="B962" s="16"/>
    </row>
    <row r="963" customFormat="false" ht="13.5" hidden="false" customHeight="true" outlineLevel="0" collapsed="false">
      <c r="A963" s="16"/>
      <c r="B963" s="16"/>
    </row>
    <row r="964" customFormat="false" ht="13.5" hidden="false" customHeight="true" outlineLevel="0" collapsed="false">
      <c r="A964" s="16"/>
      <c r="B964" s="16"/>
    </row>
    <row r="965" customFormat="false" ht="13.5" hidden="false" customHeight="true" outlineLevel="0" collapsed="false">
      <c r="A965" s="16"/>
      <c r="B965" s="16"/>
    </row>
    <row r="966" customFormat="false" ht="13.5" hidden="false" customHeight="true" outlineLevel="0" collapsed="false">
      <c r="A966" s="16"/>
      <c r="B966" s="16"/>
    </row>
    <row r="967" customFormat="false" ht="13.5" hidden="false" customHeight="true" outlineLevel="0" collapsed="false">
      <c r="A967" s="16"/>
      <c r="B967" s="16"/>
    </row>
    <row r="968" customFormat="false" ht="13.5" hidden="false" customHeight="true" outlineLevel="0" collapsed="false">
      <c r="A968" s="16"/>
      <c r="B968" s="16"/>
    </row>
    <row r="969" customFormat="false" ht="13.5" hidden="false" customHeight="true" outlineLevel="0" collapsed="false">
      <c r="A969" s="16"/>
      <c r="B969" s="16"/>
    </row>
    <row r="970" customFormat="false" ht="13.5" hidden="false" customHeight="true" outlineLevel="0" collapsed="false">
      <c r="A970" s="16"/>
      <c r="B970" s="16"/>
    </row>
    <row r="971" customFormat="false" ht="13.5" hidden="false" customHeight="true" outlineLevel="0" collapsed="false">
      <c r="A971" s="16"/>
      <c r="B971" s="16"/>
    </row>
    <row r="972" customFormat="false" ht="13.5" hidden="false" customHeight="true" outlineLevel="0" collapsed="false">
      <c r="A972" s="16"/>
      <c r="B972" s="16"/>
    </row>
    <row r="973" customFormat="false" ht="13.5" hidden="false" customHeight="true" outlineLevel="0" collapsed="false">
      <c r="A973" s="16"/>
      <c r="B973" s="16"/>
    </row>
    <row r="974" customFormat="false" ht="13.5" hidden="false" customHeight="true" outlineLevel="0" collapsed="false">
      <c r="A974" s="16"/>
      <c r="B974" s="16"/>
    </row>
    <row r="975" customFormat="false" ht="13.5" hidden="false" customHeight="true" outlineLevel="0" collapsed="false">
      <c r="A975" s="16"/>
      <c r="B975" s="16"/>
    </row>
    <row r="976" customFormat="false" ht="13.5" hidden="false" customHeight="true" outlineLevel="0" collapsed="false">
      <c r="A976" s="16"/>
      <c r="B976" s="16"/>
    </row>
    <row r="977" customFormat="false" ht="13.5" hidden="false" customHeight="true" outlineLevel="0" collapsed="false">
      <c r="A977" s="16"/>
      <c r="B977" s="16"/>
    </row>
    <row r="978" customFormat="false" ht="13.5" hidden="false" customHeight="true" outlineLevel="0" collapsed="false">
      <c r="A978" s="16"/>
      <c r="B978" s="16"/>
    </row>
    <row r="979" customFormat="false" ht="13.5" hidden="false" customHeight="true" outlineLevel="0" collapsed="false">
      <c r="A979" s="16"/>
      <c r="B979" s="16"/>
    </row>
    <row r="980" customFormat="false" ht="13.5" hidden="false" customHeight="true" outlineLevel="0" collapsed="false">
      <c r="A980" s="16"/>
      <c r="B980" s="16"/>
    </row>
    <row r="981" customFormat="false" ht="13.5" hidden="false" customHeight="true" outlineLevel="0" collapsed="false">
      <c r="A981" s="16"/>
      <c r="B981" s="16"/>
    </row>
    <row r="982" customFormat="false" ht="13.5" hidden="false" customHeight="true" outlineLevel="0" collapsed="false">
      <c r="A982" s="16"/>
      <c r="B982" s="16"/>
    </row>
    <row r="983" customFormat="false" ht="13.5" hidden="false" customHeight="true" outlineLevel="0" collapsed="false">
      <c r="A983" s="16"/>
      <c r="B983" s="16"/>
    </row>
    <row r="984" customFormat="false" ht="13.5" hidden="false" customHeight="true" outlineLevel="0" collapsed="false">
      <c r="A984" s="16"/>
      <c r="B984" s="16"/>
    </row>
    <row r="985" customFormat="false" ht="13.5" hidden="false" customHeight="true" outlineLevel="0" collapsed="false">
      <c r="A985" s="16"/>
      <c r="B985" s="16"/>
    </row>
    <row r="986" customFormat="false" ht="13.5" hidden="false" customHeight="true" outlineLevel="0" collapsed="false">
      <c r="A986" s="16"/>
      <c r="B986" s="16"/>
    </row>
    <row r="987" customFormat="false" ht="13.5" hidden="false" customHeight="true" outlineLevel="0" collapsed="false">
      <c r="A987" s="16"/>
      <c r="B987" s="16"/>
    </row>
    <row r="988" customFormat="false" ht="13.5" hidden="false" customHeight="true" outlineLevel="0" collapsed="false">
      <c r="A988" s="16"/>
      <c r="B988" s="16"/>
    </row>
    <row r="989" customFormat="false" ht="13.5" hidden="false" customHeight="true" outlineLevel="0" collapsed="false">
      <c r="A989" s="16"/>
      <c r="B989" s="16"/>
    </row>
    <row r="990" customFormat="false" ht="13.5" hidden="false" customHeight="true" outlineLevel="0" collapsed="false">
      <c r="A990" s="16"/>
      <c r="B990" s="16"/>
    </row>
    <row r="991" customFormat="false" ht="13.5" hidden="false" customHeight="true" outlineLevel="0" collapsed="false">
      <c r="A991" s="16"/>
      <c r="B991" s="16"/>
    </row>
    <row r="992" customFormat="false" ht="13.5" hidden="false" customHeight="true" outlineLevel="0" collapsed="false">
      <c r="A992" s="16"/>
      <c r="B992" s="16"/>
    </row>
    <row r="993" customFormat="false" ht="13.5" hidden="false" customHeight="true" outlineLevel="0" collapsed="false">
      <c r="A993" s="16"/>
      <c r="B993" s="16"/>
    </row>
    <row r="994" customFormat="false" ht="13.5" hidden="false" customHeight="true" outlineLevel="0" collapsed="false">
      <c r="A994" s="16"/>
      <c r="B994" s="16"/>
    </row>
    <row r="995" customFormat="false" ht="13.5" hidden="false" customHeight="true" outlineLevel="0" collapsed="false">
      <c r="A995" s="16"/>
      <c r="B995" s="16"/>
    </row>
    <row r="996" customFormat="false" ht="13.5" hidden="false" customHeight="true" outlineLevel="0" collapsed="false">
      <c r="A996" s="16"/>
      <c r="B996" s="16"/>
    </row>
    <row r="997" customFormat="false" ht="13.5" hidden="false" customHeight="true" outlineLevel="0" collapsed="false">
      <c r="A997" s="16"/>
      <c r="B997" s="16"/>
    </row>
    <row r="998" customFormat="false" ht="13.5" hidden="false" customHeight="true" outlineLevel="0" collapsed="false">
      <c r="A998" s="16"/>
      <c r="B998" s="16"/>
    </row>
    <row r="999" customFormat="false" ht="13.5" hidden="false" customHeight="true" outlineLevel="0" collapsed="false">
      <c r="A999" s="16"/>
      <c r="B999" s="16"/>
    </row>
    <row r="1000" customFormat="false" ht="13.5" hidden="false" customHeight="true" outlineLevel="0" collapsed="false">
      <c r="A1000" s="16"/>
      <c r="B1000" s="16"/>
    </row>
    <row r="1001" customFormat="false" ht="13.5" hidden="false" customHeight="true" outlineLevel="0" collapsed="false">
      <c r="A1001" s="16"/>
      <c r="B1001" s="16"/>
    </row>
    <row r="1002" customFormat="false" ht="13.5" hidden="false" customHeight="true" outlineLevel="0" collapsed="false">
      <c r="A1002" s="16"/>
      <c r="B1002" s="16"/>
    </row>
    <row r="1003" customFormat="false" ht="13.5" hidden="false" customHeight="true" outlineLevel="0" collapsed="false">
      <c r="A1003" s="16"/>
      <c r="B1003" s="16"/>
    </row>
    <row r="1004" customFormat="false" ht="13.5" hidden="false" customHeight="true" outlineLevel="0" collapsed="false">
      <c r="A1004" s="16"/>
      <c r="B1004" s="16"/>
    </row>
    <row r="1005" customFormat="false" ht="13.5" hidden="false" customHeight="true" outlineLevel="0" collapsed="false">
      <c r="A1005" s="16"/>
      <c r="B1005" s="16"/>
    </row>
    <row r="1006" customFormat="false" ht="13.5" hidden="false" customHeight="true" outlineLevel="0" collapsed="false">
      <c r="A1006" s="16"/>
      <c r="B1006" s="16"/>
    </row>
    <row r="1007" customFormat="false" ht="13.5" hidden="false" customHeight="true" outlineLevel="0" collapsed="false">
      <c r="A1007" s="16"/>
      <c r="B1007" s="16"/>
    </row>
    <row r="1008" customFormat="false" ht="13.5" hidden="false" customHeight="true" outlineLevel="0" collapsed="false">
      <c r="A1008" s="16"/>
      <c r="B1008" s="16"/>
    </row>
    <row r="1009" customFormat="false" ht="13.5" hidden="false" customHeight="true" outlineLevel="0" collapsed="false">
      <c r="A1009" s="16"/>
      <c r="B1009" s="16"/>
    </row>
    <row r="1010" customFormat="false" ht="13.5" hidden="false" customHeight="true" outlineLevel="0" collapsed="false">
      <c r="A1010" s="16"/>
      <c r="B1010" s="16"/>
    </row>
    <row r="1011" customFormat="false" ht="13.5" hidden="false" customHeight="true" outlineLevel="0" collapsed="false">
      <c r="A1011" s="16"/>
      <c r="B1011" s="16"/>
    </row>
    <row r="1012" customFormat="false" ht="13.5" hidden="false" customHeight="true" outlineLevel="0" collapsed="false">
      <c r="A1012" s="16"/>
      <c r="B1012" s="16"/>
    </row>
    <row r="1013" customFormat="false" ht="13.5" hidden="false" customHeight="true" outlineLevel="0" collapsed="false">
      <c r="A1013" s="16"/>
      <c r="B1013" s="16"/>
    </row>
    <row r="1014" customFormat="false" ht="13.5" hidden="false" customHeight="true" outlineLevel="0" collapsed="false">
      <c r="A1014" s="16"/>
      <c r="B1014" s="16"/>
    </row>
    <row r="1015" customFormat="false" ht="13.5" hidden="false" customHeight="true" outlineLevel="0" collapsed="false">
      <c r="A1015" s="16"/>
      <c r="B1015" s="16"/>
    </row>
    <row r="1016" customFormat="false" ht="13.5" hidden="false" customHeight="true" outlineLevel="0" collapsed="false">
      <c r="A1016" s="16"/>
      <c r="B1016" s="16"/>
    </row>
    <row r="1017" customFormat="false" ht="13.5" hidden="false" customHeight="true" outlineLevel="0" collapsed="false">
      <c r="A1017" s="16"/>
      <c r="B1017" s="16"/>
    </row>
    <row r="1018" customFormat="false" ht="13.5" hidden="false" customHeight="true" outlineLevel="0" collapsed="false">
      <c r="A1018" s="16"/>
      <c r="B1018" s="16"/>
    </row>
    <row r="1019" customFormat="false" ht="13.5" hidden="false" customHeight="true" outlineLevel="0" collapsed="false">
      <c r="A1019" s="16"/>
      <c r="B1019" s="16"/>
    </row>
    <row r="1020" customFormat="false" ht="13.5" hidden="false" customHeight="true" outlineLevel="0" collapsed="false">
      <c r="A1020" s="16"/>
      <c r="B1020" s="16"/>
    </row>
    <row r="1021" customFormat="false" ht="13.5" hidden="false" customHeight="true" outlineLevel="0" collapsed="false">
      <c r="A1021" s="16"/>
      <c r="B1021" s="16"/>
    </row>
    <row r="1022" customFormat="false" ht="13.5" hidden="false" customHeight="true" outlineLevel="0" collapsed="false">
      <c r="A1022" s="16"/>
      <c r="B1022" s="16"/>
    </row>
    <row r="1023" customFormat="false" ht="13.5" hidden="false" customHeight="true" outlineLevel="0" collapsed="false">
      <c r="A1023" s="16"/>
      <c r="B1023" s="16"/>
    </row>
    <row r="1024" customFormat="false" ht="13.5" hidden="false" customHeight="true" outlineLevel="0" collapsed="false">
      <c r="A1024" s="16"/>
      <c r="B1024" s="16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0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A97:B99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A107:B109"/>
    <mergeCell ref="C107:D107"/>
    <mergeCell ref="C108:D108"/>
    <mergeCell ref="C109:D109"/>
    <mergeCell ref="A110:B110"/>
    <mergeCell ref="C110:D110"/>
    <mergeCell ref="A111:B111"/>
    <mergeCell ref="C111:D111"/>
  </mergeCells>
  <conditionalFormatting sqref="C36:C37 C33:C34">
    <cfRule type="cellIs" priority="2" operator="equal" aboveAverage="0" equalAverage="0" bottom="0" percent="0" rank="0" text="" dxfId="68">
      <formula>0</formula>
    </cfRule>
  </conditionalFormatting>
  <conditionalFormatting sqref="C39:C49">
    <cfRule type="cellIs" priority="3" operator="equal" aboveAverage="0" equalAverage="0" bottom="0" percent="0" rank="0" text="" dxfId="69">
      <formula>0</formula>
    </cfRule>
  </conditionalFormatting>
  <conditionalFormatting sqref="C51:C54 C56:C57 C59:C63 C83">
    <cfRule type="cellIs" priority="4" operator="equal" aboveAverage="0" equalAverage="0" bottom="0" percent="0" rank="0" text="" dxfId="70">
      <formula>0</formula>
    </cfRule>
  </conditionalFormatting>
  <conditionalFormatting sqref="C65">
    <cfRule type="cellIs" priority="5" operator="equal" aboveAverage="0" equalAverage="0" bottom="0" percent="0" rank="0" text="" dxfId="71">
      <formula>0</formula>
    </cfRule>
  </conditionalFormatting>
  <conditionalFormatting sqref="C70:C75">
    <cfRule type="cellIs" priority="6" operator="equal" aboveAverage="0" equalAverage="0" bottom="0" percent="0" rank="0" text="" dxfId="72">
      <formula>0</formula>
    </cfRule>
  </conditionalFormatting>
  <conditionalFormatting sqref="C73">
    <cfRule type="cellIs" priority="7" operator="equal" aboveAverage="0" equalAverage="0" bottom="0" percent="0" rank="0" text="" dxfId="73">
      <formula>0</formula>
    </cfRule>
  </conditionalFormatting>
  <conditionalFormatting sqref="D34:G34">
    <cfRule type="cellIs" priority="8" operator="equal" aboveAverage="0" equalAverage="0" bottom="0" percent="0" rank="0" text="" dxfId="74">
      <formula>0</formula>
    </cfRule>
  </conditionalFormatting>
  <conditionalFormatting sqref="E88:E91">
    <cfRule type="cellIs" priority="9" operator="equal" aboveAverage="0" equalAverage="0" bottom="0" percent="0" rank="0" text="" dxfId="75">
      <formula>0</formula>
    </cfRule>
  </conditionalFormatting>
  <conditionalFormatting sqref="E90">
    <cfRule type="cellIs" priority="10" operator="equal" aboveAverage="0" equalAverage="0" bottom="0" percent="0" rank="0" text="" dxfId="76">
      <formula>0</formula>
    </cfRule>
  </conditionalFormatting>
  <conditionalFormatting sqref="E97:E100">
    <cfRule type="cellIs" priority="11" operator="equal" aboveAverage="0" equalAverage="0" bottom="0" percent="0" rank="0" text="" dxfId="77">
      <formula>0</formula>
    </cfRule>
  </conditionalFormatting>
  <conditionalFormatting sqref="E99">
    <cfRule type="cellIs" priority="12" operator="equal" aboveAverage="0" equalAverage="0" bottom="0" percent="0" rank="0" text="" dxfId="78">
      <formula>0</formula>
    </cfRule>
  </conditionalFormatting>
  <conditionalFormatting sqref="E107:E110">
    <cfRule type="cellIs" priority="13" operator="equal" aboveAverage="0" equalAverage="0" bottom="0" percent="0" rank="0" text="" dxfId="79">
      <formula>0</formula>
    </cfRule>
  </conditionalFormatting>
  <conditionalFormatting sqref="E109">
    <cfRule type="cellIs" priority="14" operator="equal" aboveAverage="0" equalAverage="0" bottom="0" percent="0" rank="0" text="" dxfId="80">
      <formula>0</formula>
    </cfRule>
  </conditionalFormatting>
  <conditionalFormatting sqref="C35">
    <cfRule type="cellIs" priority="15" operator="equal" aboveAverage="0" equalAverage="0" bottom="0" percent="0" rank="0" text="" dxfId="9">
      <formula>0</formula>
    </cfRule>
  </conditionalFormatting>
  <conditionalFormatting sqref="D35">
    <cfRule type="cellIs" priority="16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2025-01-02T01:30:34Z</dcterms:modified>
  <cp:revision>1177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