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4B0954F-E8B1-4862-A653-47CBB7B74428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4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2" i="2"/>
  <c r="E101" i="2"/>
  <c r="E111" i="1" l="1"/>
  <c r="C3" i="2" l="1"/>
  <c r="C4" i="2" s="1"/>
  <c r="E85" i="2" l="1"/>
  <c r="E89" i="2" s="1"/>
  <c r="E93" i="2" s="1"/>
  <c r="E98" i="2" l="1"/>
  <c r="E102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<sst xmlns="http://schemas.openxmlformats.org/spreadsheetml/2006/main" count="766" uniqueCount="196">
  <si>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</si>
  <si>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</si>
  <si>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</si>
  <si>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</si>
  <si>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</si>
  <si>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</si>
  <si>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</si>
  <si>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</si>
  <si>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</si>
  <si>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</si>
  <si>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</si>
  <si>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</si>
  <si>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</si>
  <si>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</si>
  <si>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</si>
  <si>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</si>
  <si>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</si>
  <si>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</si>
  <si>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</si>
  <si>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</si>
  <si>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</si>
  <si>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</si>
  <si>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</si>
  <si>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</si>
  <si>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</si>
  <si>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</si>
  <si>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</si>
  <si>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</si>
  <si>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</si>
  <si>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</si>
  <si>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</si>
  <si>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</si>
  <si>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</si>
  <si>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</si>
  <si>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</si>
  <si>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</si>
  <si>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</si>
  <si>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</si>
  <si>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</si>
  <si>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</si>
  <si>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</si>
  <si>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</si>
  <si>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</si>
  <si>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</si>
  <si>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</si>
  <si>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</si>
  <si>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</si>
  <si>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</si>
  <si>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</si>
  <si>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</si>
  <si>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</si>
  <si>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</si>
  <si>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</si>
  <si>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</si>
  <si>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</si>
  <si>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</si>
  <si>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</si>
  <si>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</si>
  <si>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</si>
  <si>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</si>
  <si>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</si>
  <si>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</si>
  <si>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</si>
  <si>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</si>
  <si>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</si>
  <si>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</si>
  <si>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</si>
  <si>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</si>
  <si>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</si>
  <si>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</si>
  <si>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</si>
  <si>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</si>
  <si>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</si>
  <si>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</si>
  <si>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</si>
  <si>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</si>
  <si>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</si>
  <si>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</si>
  <si>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</si>
  <si>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</si>
  <si>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</si>
  <si>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</si>
  <si>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</si>
  <si>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</si>
  <si>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</si>
  <si>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</si>
  <si>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</si>
  <si>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</si>
  <si>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</si>
  <si>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</si>
  <si>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</si>
  <si>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</si>
  <si>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</si>
  <si>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</si>
  <si>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</si>
  <si>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</si>
  <si>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</si>
  <si>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</si>
  <si>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</si>
  <si>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</si>
  <si>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</si>
  <si>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</si>
  <si>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</si>
  <si>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</si>
  <si>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</si>
  <si>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</si>
  <si>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</si>
  <si>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</si>
  <si>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</si>
  <si>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</si>
  <si>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</si>
  <si>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</si>
  <si>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</si>
  <si>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</si>
  <si>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</si>
  <si>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</si>
  <si>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</si>
  <si>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</si>
  <si>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</si>
  <si>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</si>
  <si>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</si>
  <si>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</si>
  <si>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</si>
  <si>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</si>
  <si>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</si>
  <si>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</si>
  <si>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</si>
  <si>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</si>
  <si>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</si>
  <si>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</si>
  <si>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</si>
  <si>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</si>
  <si>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</si>
  <si>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</si>
  <si>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</si>
  <si>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</si>
  <si>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</si>
  <si>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</si>
  <si>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</si>
  <si>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</si>
  <si>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</si>
  <si>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</si>
  <si>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</si>
  <si>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</si>
  <si>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</si>
  <si>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</si>
  <si>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</si>
  <si>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</si>
  <si>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</si>
  <si>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</si>
  <si>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</si>
  <si>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</si>
  <si>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</si>
  <si>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</si>
  <si>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</si>
  <si>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</si>
  <si>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</si>
  <si>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</si>
  <si>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</si>
  <si>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</si>
  <si>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</si>
  <si>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</si>
  <si>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</si>
  <si>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</si>
  <si>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</si>
  <si>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</si>
  <si>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</si>
  <si>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</si>
  <si>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</si>
  <si>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</si>
  <si>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</si>
  <si>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</si>
  <si>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</si>
  <si>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</si>
  <si>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</si>
  <si>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</si>
  <si>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</si>
  <si>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</si>
  <si>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</si>
  <si>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</si>
  <si>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</si>
  <si>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</si>
  <si>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</si>
  <si>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</si>
  <si>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</si>
  <si>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</si>
  <si>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</si>
  <si>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</si>
  <si>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</si>
  <si>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</si>
  <si>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</si>
  <si>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</si>
  <si>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</si>
  <si>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</si>
  <si>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</si>
  <si>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6. Mom Salary For 7 days $2000 Per Month - $2400 /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</si>
</sst>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24" fillId="0" borderId="1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4" fillId="5" borderId="18" xfId="0" applyFont="1" applyFill="1" applyBorder="1" applyAlignment="1">
      <alignment horizontal="left" vertical="center" wrapText="1"/>
    </xf>
    <xf numFmtId="166" fontId="12" fillId="0" borderId="1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2" xfId="0" applyNumberFormat="1" applyFont="1" applyBorder="1" applyAlignment="1">
      <alignment horizontal="left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left" vertical="center"/>
    </xf>
    <xf numFmtId="0" fontId="24" fillId="0" borderId="35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37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164" fontId="20" fillId="0" borderId="16" xfId="0" applyNumberFormat="1" applyFont="1" applyBorder="1" applyAlignment="1">
      <alignment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opLeftCell="A79" zoomScaleNormal="100" workbookViewId="0">
      <selection activeCell="E108" sqref="E108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65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2203.17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160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38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185</v>
      </c>
      <c r="C7" s="56">
        <v>6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172</v>
      </c>
      <c r="C8" s="5">
        <v>68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173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7.1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2564.27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4" t="s">
        <v>58</v>
      </c>
      <c r="B15" s="120"/>
      <c r="C15" s="120"/>
      <c r="D15" s="120"/>
      <c r="E15" s="10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35" t="s">
        <v>3</v>
      </c>
      <c r="D16" s="99"/>
      <c r="E16" s="17" t="s">
        <v>4</v>
      </c>
    </row>
    <row r="17" spans="1:25" ht="13.5" customHeight="1">
      <c r="A17" s="2" t="s">
        <v>66</v>
      </c>
      <c r="B17" s="2" t="s">
        <v>5</v>
      </c>
      <c r="C17" s="133" t="s">
        <v>6</v>
      </c>
      <c r="D17" s="118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4" t="s">
        <v>59</v>
      </c>
      <c r="B20" s="120"/>
      <c r="C20" s="120"/>
      <c r="D20" s="120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6" t="s">
        <v>3</v>
      </c>
      <c r="D21" s="102"/>
      <c r="E21" s="72" t="s">
        <v>4</v>
      </c>
    </row>
    <row r="22" spans="1:25" ht="13.15" customHeight="1">
      <c r="A22" s="32" t="s">
        <v>67</v>
      </c>
      <c r="B22" s="32" t="s">
        <v>5</v>
      </c>
      <c r="C22" s="137" t="s">
        <v>6</v>
      </c>
      <c r="D22" s="138"/>
      <c r="E22" s="66">
        <v>2405</v>
      </c>
    </row>
    <row r="23" spans="1:25" ht="13.15" customHeight="1">
      <c r="A23" s="32" t="s">
        <v>147</v>
      </c>
      <c r="B23" s="32" t="s">
        <v>5</v>
      </c>
      <c r="C23" s="139" t="s">
        <v>90</v>
      </c>
      <c r="D23" s="140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4" t="s">
        <v>60</v>
      </c>
      <c r="B26" s="120"/>
      <c r="C26" s="120"/>
      <c r="D26" s="120"/>
      <c r="E26" s="108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35" t="s">
        <v>3</v>
      </c>
      <c r="D27" s="99"/>
      <c r="E27" s="72" t="s">
        <v>4</v>
      </c>
    </row>
    <row r="28" spans="1:25" ht="13.15" customHeight="1">
      <c r="A28" s="26" t="s">
        <v>68</v>
      </c>
      <c r="B28" s="26" t="s">
        <v>5</v>
      </c>
      <c r="C28" s="141" t="s">
        <v>6</v>
      </c>
      <c r="D28" s="101"/>
      <c r="E28" s="85">
        <v>2405</v>
      </c>
    </row>
    <row r="29" spans="1:25" ht="13.15" customHeight="1">
      <c r="A29" s="32" t="s">
        <v>174</v>
      </c>
      <c r="B29" s="32" t="s">
        <v>175</v>
      </c>
      <c r="C29" s="139" t="s">
        <v>176</v>
      </c>
      <c r="D29" s="140"/>
      <c r="E29" s="66">
        <v>150</v>
      </c>
    </row>
    <row r="30" spans="1:25">
      <c r="A30" s="86" t="s">
        <v>179</v>
      </c>
      <c r="B30" s="86" t="s">
        <v>25</v>
      </c>
      <c r="C30" s="150" t="s">
        <v>180</v>
      </c>
      <c r="D30" s="151"/>
      <c r="E30" s="87">
        <v>7700</v>
      </c>
    </row>
    <row r="31" spans="1:25" ht="13.15" customHeight="1">
      <c r="A31" s="86" t="s">
        <v>145</v>
      </c>
      <c r="B31" s="86" t="s">
        <v>144</v>
      </c>
      <c r="C31" s="149" t="s">
        <v>146</v>
      </c>
      <c r="D31" s="149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47" t="s">
        <v>64</v>
      </c>
      <c r="B36" s="110"/>
      <c r="C36" s="99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148" t="s">
        <v>8</v>
      </c>
      <c r="B38" s="110"/>
      <c r="C38" s="99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42" t="s">
        <v>155</v>
      </c>
      <c r="B43" s="143"/>
      <c r="C43" s="144"/>
    </row>
    <row r="44" spans="1:5" ht="13.5" customHeight="1">
      <c r="A44" s="145"/>
      <c r="B44" s="107"/>
      <c r="C44" s="146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148" t="s">
        <v>17</v>
      </c>
      <c r="B50" s="110"/>
      <c r="C50" s="99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148" t="s">
        <v>50</v>
      </c>
      <c r="B54" s="152"/>
      <c r="C54" s="153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148" t="s">
        <v>22</v>
      </c>
      <c r="B59" s="152"/>
      <c r="C59" s="153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00" t="s">
        <v>54</v>
      </c>
      <c r="B62" s="101"/>
      <c r="C62" s="102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06" t="s">
        <v>35</v>
      </c>
      <c r="B65" s="107"/>
      <c r="C65" s="108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03" t="s">
        <v>31</v>
      </c>
      <c r="B70" s="104"/>
      <c r="C70" s="105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182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03" t="s">
        <v>44</v>
      </c>
      <c r="B77" s="121"/>
      <c r="C77" s="105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109" t="s">
        <v>61</v>
      </c>
      <c r="B86" s="126"/>
      <c r="C86" s="126"/>
      <c r="D86" s="126"/>
      <c r="E86" s="127"/>
    </row>
    <row r="87" spans="1:8" ht="13.5" customHeight="1">
      <c r="A87" s="111" t="s">
        <v>38</v>
      </c>
      <c r="B87" s="112"/>
      <c r="C87" s="111" t="s">
        <v>37</v>
      </c>
      <c r="D87" s="112"/>
      <c r="E87" s="43" t="s">
        <v>4</v>
      </c>
    </row>
    <row r="88" spans="1:8" ht="13.5" customHeight="1">
      <c r="A88" s="128" t="s">
        <v>40</v>
      </c>
      <c r="B88" s="129"/>
      <c r="C88" s="155"/>
      <c r="D88" s="156"/>
      <c r="E88" s="44">
        <f>C83</f>
        <v>1503</v>
      </c>
    </row>
    <row r="89" spans="1:8" ht="13.5" customHeight="1">
      <c r="C89" s="113" t="s">
        <v>41</v>
      </c>
      <c r="D89" s="114"/>
      <c r="E89" s="37">
        <v>0</v>
      </c>
    </row>
    <row r="90" spans="1:8" ht="13.5" customHeight="1"/>
    <row r="91" spans="1:8" ht="13.5" customHeight="1">
      <c r="A91" s="109" t="s">
        <v>62</v>
      </c>
      <c r="B91" s="110"/>
      <c r="C91" s="110"/>
      <c r="D91" s="110"/>
      <c r="E91" s="99"/>
    </row>
    <row r="92" spans="1:8" ht="13.5" customHeight="1">
      <c r="A92" s="109" t="s">
        <v>38</v>
      </c>
      <c r="B92" s="99"/>
      <c r="C92" s="109" t="s">
        <v>37</v>
      </c>
      <c r="D92" s="99"/>
      <c r="E92" s="23" t="s">
        <v>4</v>
      </c>
    </row>
    <row r="93" spans="1:8" ht="13.5" customHeight="1">
      <c r="A93" s="117" t="s">
        <v>75</v>
      </c>
      <c r="B93" s="124"/>
      <c r="C93" s="122"/>
      <c r="D93" s="123"/>
      <c r="E93" s="37">
        <f>E89</f>
        <v>0</v>
      </c>
    </row>
    <row r="94" spans="1:8" ht="13.5" customHeight="1">
      <c r="A94" s="92" t="s">
        <v>80</v>
      </c>
      <c r="B94" s="93"/>
      <c r="C94" s="96" t="s">
        <v>81</v>
      </c>
      <c r="D94" s="125"/>
      <c r="E94" s="52">
        <v>0</v>
      </c>
    </row>
    <row r="95" spans="1:8" ht="13.5" customHeight="1">
      <c r="A95" s="94"/>
      <c r="B95" s="95"/>
      <c r="C95" s="96" t="s">
        <v>88</v>
      </c>
      <c r="D95" s="154"/>
      <c r="E95" s="52">
        <v>1000</v>
      </c>
    </row>
    <row r="96" spans="1:8" ht="13.5" customHeight="1">
      <c r="A96" s="117" t="s">
        <v>40</v>
      </c>
      <c r="B96" s="118"/>
      <c r="C96" s="115" t="s">
        <v>89</v>
      </c>
      <c r="D96" s="116"/>
      <c r="E96" s="65">
        <f>C83</f>
        <v>1503</v>
      </c>
    </row>
    <row r="97" spans="1:5" ht="13.5" customHeight="1">
      <c r="C97" s="98" t="s">
        <v>28</v>
      </c>
      <c r="D97" s="99"/>
      <c r="E97" s="37">
        <f>SUM(C3:C10)</f>
        <v>2564.27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19" t="s">
        <v>63</v>
      </c>
      <c r="B100" s="120"/>
      <c r="C100" s="120"/>
      <c r="D100" s="120"/>
      <c r="E100" s="108"/>
    </row>
    <row r="101" spans="1:5" ht="13.5" customHeight="1">
      <c r="A101" s="109" t="s">
        <v>38</v>
      </c>
      <c r="B101" s="99"/>
      <c r="C101" s="109" t="s">
        <v>37</v>
      </c>
      <c r="D101" s="99"/>
      <c r="E101" s="23" t="s">
        <v>4</v>
      </c>
    </row>
    <row r="102" spans="1:5" ht="13.5" customHeight="1">
      <c r="A102" s="92" t="s">
        <v>76</v>
      </c>
      <c r="B102" s="167"/>
      <c r="C102" s="122"/>
      <c r="D102" s="99"/>
      <c r="E102" s="37">
        <f>E97</f>
        <v>2564.27</v>
      </c>
    </row>
    <row r="103" spans="1:5" ht="13.5" customHeight="1">
      <c r="A103" s="158" t="s">
        <v>80</v>
      </c>
      <c r="B103" s="160"/>
      <c r="C103" s="154" t="s">
        <v>187</v>
      </c>
      <c r="D103" s="125"/>
      <c r="E103" s="52">
        <v>4000</v>
      </c>
    </row>
    <row r="104" spans="1:5" ht="13.5" customHeight="1">
      <c r="A104" s="159"/>
      <c r="B104" s="161"/>
      <c r="C104" s="154" t="s">
        <v>177</v>
      </c>
      <c r="D104" s="97"/>
      <c r="E104" s="52">
        <v>68</v>
      </c>
    </row>
    <row r="105" spans="1:5" ht="13.5" customHeight="1">
      <c r="A105" s="159"/>
      <c r="B105" s="161"/>
      <c r="C105" s="154" t="s">
        <v>178</v>
      </c>
      <c r="D105" s="97"/>
      <c r="E105" s="52">
        <v>420</v>
      </c>
    </row>
    <row r="106" spans="1:5" ht="13.5" customHeight="1">
      <c r="A106" s="159"/>
      <c r="B106" s="161"/>
      <c r="C106" s="154" t="s">
        <v>189</v>
      </c>
      <c r="D106" s="97"/>
      <c r="E106" s="52">
        <v>495</v>
      </c>
    </row>
    <row r="107" spans="1:5" ht="13.5" customHeight="1">
      <c r="A107" s="159"/>
      <c r="B107" s="161"/>
      <c r="C107" s="154" t="s">
        <v>190</v>
      </c>
      <c r="D107" s="97"/>
      <c r="E107" s="52">
        <v>140</v>
      </c>
    </row>
    <row r="108" spans="1:5" ht="13.5" customHeight="1">
      <c r="A108" s="159"/>
      <c r="B108" s="161"/>
      <c r="C108" s="154" t="s">
        <v>195</v>
      </c>
      <c r="D108" s="97"/>
      <c r="E108" s="52">
        <v>560</v>
      </c>
    </row>
    <row r="109" spans="1:5" ht="13.5" customHeight="1">
      <c r="A109" s="128"/>
      <c r="B109" s="129"/>
      <c r="C109" s="154" t="s">
        <v>191</v>
      </c>
      <c r="D109" s="97"/>
      <c r="E109" s="52">
        <v>550</v>
      </c>
    </row>
    <row r="110" spans="1:5" ht="13.5" customHeight="1">
      <c r="A110" s="94" t="s">
        <v>40</v>
      </c>
      <c r="B110" s="95"/>
      <c r="C110" s="115"/>
      <c r="D110" s="116"/>
      <c r="E110" s="52">
        <f>C83</f>
        <v>1503</v>
      </c>
    </row>
    <row r="111" spans="1:5" ht="13.5" customHeight="1">
      <c r="C111" s="98" t="s">
        <v>29</v>
      </c>
      <c r="D111" s="99"/>
      <c r="E111" s="52">
        <f>(E32+E102)-SUM(E103:E110)</f>
        <v>5133.2700000000004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C28:D28"/>
    <mergeCell ref="A43:C44"/>
    <mergeCell ref="A36:C36"/>
    <mergeCell ref="A38:C38"/>
    <mergeCell ref="A50:C50"/>
    <mergeCell ref="C31:D31"/>
    <mergeCell ref="C29:D29"/>
    <mergeCell ref="C30:D30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103:B109"/>
    <mergeCell ref="C108:D108"/>
    <mergeCell ref="C97:D97"/>
    <mergeCell ref="A62:C62"/>
    <mergeCell ref="A70:C70"/>
    <mergeCell ref="A65:C65"/>
    <mergeCell ref="A91:E91"/>
    <mergeCell ref="C87:D87"/>
    <mergeCell ref="C89:D89"/>
    <mergeCell ref="C96:D96"/>
    <mergeCell ref="C106:D106"/>
    <mergeCell ref="C105:D105"/>
    <mergeCell ref="C104:D104"/>
  </mergeCells>
  <phoneticPr fontId="21" type="noConversion"/>
  <conditionalFormatting sqref="C10:C12">
    <cfRule type="cellIs" dxfId="71" priority="2" operator="lessThan">
      <formula>0</formula>
    </cfRule>
  </conditionalFormatting>
  <conditionalFormatting sqref="E89">
    <cfRule type="cellIs" dxfId="70" priority="28" stopIfTrue="1" operator="greaterThanOrEqual">
      <formula>0</formula>
    </cfRule>
    <cfRule type="cellIs" dxfId="69" priority="29" operator="lessThan">
      <formula>0</formula>
    </cfRule>
  </conditionalFormatting>
  <conditionalFormatting sqref="E93">
    <cfRule type="cellIs" dxfId="68" priority="24" stopIfTrue="1" operator="greaterThanOrEqual">
      <formula>0</formula>
    </cfRule>
    <cfRule type="cellIs" dxfId="67" priority="25" operator="lessThan">
      <formula>0</formula>
    </cfRule>
  </conditionalFormatting>
  <conditionalFormatting sqref="E97">
    <cfRule type="cellIs" dxfId="66" priority="26" stopIfTrue="1" operator="greaterThanOrEqual">
      <formula>0</formula>
    </cfRule>
    <cfRule type="cellIs" dxfId="65" priority="27" operator="lessThan">
      <formula>0</formula>
    </cfRule>
  </conditionalFormatting>
  <conditionalFormatting sqref="E102">
    <cfRule type="cellIs" dxfId="64" priority="22" stopIfTrue="1" operator="greaterThanOrEqual">
      <formula>0</formula>
    </cfRule>
    <cfRule type="cellIs" dxfId="63" priority="23" operator="lessThan">
      <formula>0</formula>
    </cfRule>
  </conditionalFormatting>
  <conditionalFormatting sqref="E111">
    <cfRule type="cellIs" dxfId="62" priority="20" stopIfTrue="1" operator="greaterThanOrEqual">
      <formula>0</formula>
    </cfRule>
    <cfRule type="cellIs" dxfId="61" priority="21" operator="lessThan">
      <formula>0</formula>
    </cfRule>
  </conditionalFormatting>
  <conditionalFormatting sqref="C7">
    <cfRule type="cellIs" dxfId="60" priority="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5"/>
  <sheetViews>
    <sheetView topLeftCell="A70" workbookViewId="0">
      <selection activeCell="E68" sqref="E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91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186</v>
      </c>
      <c r="C3" s="5">
        <f>'April 2024 - June 2024'!E111</f>
        <v>5133.2700000000004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5133.2700000000004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2024'!C12)+SUM(E83,E91,E100)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4" t="s">
        <v>74</v>
      </c>
      <c r="B8" s="120"/>
      <c r="C8" s="120"/>
      <c r="D8" s="120"/>
      <c r="E8" s="10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6" t="s">
        <v>3</v>
      </c>
      <c r="D9" s="102"/>
      <c r="E9" s="72" t="s">
        <v>4</v>
      </c>
    </row>
    <row r="10" spans="1:25" ht="13.5" customHeight="1">
      <c r="A10" s="30" t="s">
        <v>78</v>
      </c>
      <c r="B10" s="80" t="s">
        <v>5</v>
      </c>
      <c r="C10" s="137" t="s">
        <v>6</v>
      </c>
      <c r="D10" s="137"/>
      <c r="E10" s="34">
        <v>2405</v>
      </c>
    </row>
    <row r="11" spans="1:25" ht="13.5" customHeight="1">
      <c r="A11" s="33" t="s">
        <v>151</v>
      </c>
      <c r="B11" s="32" t="s">
        <v>25</v>
      </c>
      <c r="C11" s="165" t="s">
        <v>152</v>
      </c>
      <c r="D11" s="166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4" t="s">
        <v>92</v>
      </c>
      <c r="B14" s="120"/>
      <c r="C14" s="120"/>
      <c r="D14" s="120"/>
      <c r="E14" s="10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6" t="s">
        <v>3</v>
      </c>
      <c r="D15" s="102"/>
      <c r="E15" s="17" t="s">
        <v>4</v>
      </c>
    </row>
    <row r="16" spans="1:25" ht="13.15" customHeight="1">
      <c r="A16" s="30" t="s">
        <v>93</v>
      </c>
      <c r="B16" s="80" t="s">
        <v>5</v>
      </c>
      <c r="C16" s="165" t="s">
        <v>6</v>
      </c>
      <c r="D16" s="166"/>
      <c r="E16" s="82">
        <v>2405</v>
      </c>
    </row>
    <row r="17" spans="1:25" ht="13.15" customHeight="1">
      <c r="A17" s="33" t="s">
        <v>153</v>
      </c>
      <c r="B17" s="81" t="s">
        <v>25</v>
      </c>
      <c r="C17" s="165" t="s">
        <v>152</v>
      </c>
      <c r="D17" s="166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4" t="s">
        <v>94</v>
      </c>
      <c r="B20" s="120"/>
      <c r="C20" s="120"/>
      <c r="D20" s="120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6" t="s">
        <v>3</v>
      </c>
      <c r="D21" s="102"/>
      <c r="E21" s="72" t="s">
        <v>4</v>
      </c>
    </row>
    <row r="22" spans="1:25" ht="13.15" customHeight="1">
      <c r="A22" s="33" t="s">
        <v>95</v>
      </c>
      <c r="B22" s="32" t="s">
        <v>25</v>
      </c>
      <c r="C22" s="137" t="s">
        <v>152</v>
      </c>
      <c r="D22" s="138"/>
      <c r="E22" s="66">
        <v>31350</v>
      </c>
    </row>
    <row r="23" spans="1:25" ht="13.15" customHeight="1">
      <c r="A23" s="30" t="s">
        <v>95</v>
      </c>
      <c r="B23" s="32" t="s">
        <v>5</v>
      </c>
      <c r="C23" s="165" t="s">
        <v>6</v>
      </c>
      <c r="D23" s="166"/>
      <c r="E23" s="66">
        <v>2405</v>
      </c>
    </row>
    <row r="24" spans="1:25" ht="13.15" customHeight="1">
      <c r="A24" s="33"/>
      <c r="B24" s="32" t="s">
        <v>113</v>
      </c>
      <c r="C24" s="165"/>
      <c r="D24" s="166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70" t="s">
        <v>96</v>
      </c>
      <c r="B30" s="110"/>
      <c r="C30" s="99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148" t="s">
        <v>8</v>
      </c>
      <c r="B32" s="110"/>
      <c r="C32" s="99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42" t="s">
        <v>155</v>
      </c>
      <c r="B37" s="143"/>
      <c r="C37" s="144"/>
    </row>
    <row r="38" spans="1:3" ht="13.5" customHeight="1">
      <c r="A38" s="145"/>
      <c r="B38" s="107"/>
      <c r="C38" s="146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157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148" t="s">
        <v>17</v>
      </c>
      <c r="B45" s="110"/>
      <c r="C45" s="99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48" t="s">
        <v>50</v>
      </c>
      <c r="B49" s="152"/>
      <c r="C49" s="153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148" t="s">
        <v>22</v>
      </c>
      <c r="B54" s="152"/>
      <c r="C54" s="153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00" t="s">
        <v>54</v>
      </c>
      <c r="B57" s="101"/>
      <c r="C57" s="102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06" t="s">
        <v>35</v>
      </c>
      <c r="B60" s="107"/>
      <c r="C60" s="108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03" t="s">
        <v>31</v>
      </c>
      <c r="B65" s="104"/>
      <c r="C65" s="105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182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03" t="s">
        <v>44</v>
      </c>
      <c r="B72" s="121"/>
      <c r="C72" s="105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184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09" t="s">
        <v>97</v>
      </c>
      <c r="B81" s="110"/>
      <c r="C81" s="110"/>
      <c r="D81" s="110"/>
      <c r="E81" s="99"/>
    </row>
    <row r="82" spans="1:5" ht="13.5" customHeight="1">
      <c r="A82" s="111" t="s">
        <v>38</v>
      </c>
      <c r="B82" s="102"/>
      <c r="C82" s="111" t="s">
        <v>37</v>
      </c>
      <c r="D82" s="102"/>
      <c r="E82" s="43" t="s">
        <v>4</v>
      </c>
    </row>
    <row r="83" spans="1:5" ht="13.5" customHeight="1">
      <c r="A83" s="177" t="s">
        <v>80</v>
      </c>
      <c r="B83" s="177"/>
      <c r="C83" s="157" t="s">
        <v>181</v>
      </c>
      <c r="D83" s="162"/>
      <c r="E83" s="52">
        <v>12939</v>
      </c>
    </row>
    <row r="84" spans="1:5" ht="13.5" customHeight="1">
      <c r="A84" s="128" t="s">
        <v>40</v>
      </c>
      <c r="B84" s="129"/>
      <c r="C84" s="155"/>
      <c r="D84" s="156"/>
      <c r="E84" s="44">
        <f>C78</f>
        <v>5689</v>
      </c>
    </row>
    <row r="85" spans="1:5" ht="13.5" customHeight="1">
      <c r="C85" s="113" t="s">
        <v>41</v>
      </c>
      <c r="D85" s="110"/>
      <c r="E85" s="37">
        <f>(C4+E12)-SUM(E83:E84)</f>
        <v>20260.270000000004</v>
      </c>
    </row>
    <row r="86" spans="1:5" ht="13.5" customHeight="1"/>
    <row r="87" spans="1:5" ht="13.5" customHeight="1">
      <c r="A87" s="109" t="s">
        <v>98</v>
      </c>
      <c r="B87" s="110"/>
      <c r="C87" s="110"/>
      <c r="D87" s="110"/>
      <c r="E87" s="99"/>
    </row>
    <row r="88" spans="1:5" ht="13.5" customHeight="1">
      <c r="A88" s="109" t="s">
        <v>38</v>
      </c>
      <c r="B88" s="99"/>
      <c r="C88" s="109" t="s">
        <v>37</v>
      </c>
      <c r="D88" s="99"/>
      <c r="E88" s="23" t="s">
        <v>4</v>
      </c>
    </row>
    <row r="89" spans="1:5" ht="13.5" customHeight="1">
      <c r="A89" s="92" t="s">
        <v>79</v>
      </c>
      <c r="B89" s="167"/>
      <c r="C89" s="168"/>
      <c r="D89" s="169"/>
      <c r="E89" s="90">
        <f>E85</f>
        <v>20260.270000000004</v>
      </c>
    </row>
    <row r="90" spans="1:5" ht="13.5" customHeight="1">
      <c r="A90" s="177" t="s">
        <v>80</v>
      </c>
      <c r="B90" s="177"/>
      <c r="C90" s="162" t="s">
        <v>154</v>
      </c>
      <c r="D90" s="162"/>
      <c r="E90" s="91">
        <v>187</v>
      </c>
    </row>
    <row r="91" spans="1:5" ht="13.5" customHeight="1">
      <c r="A91" s="177"/>
      <c r="B91" s="177"/>
      <c r="C91" s="157" t="s">
        <v>170</v>
      </c>
      <c r="D91" s="162"/>
      <c r="E91" s="88">
        <v>25000</v>
      </c>
    </row>
    <row r="92" spans="1:5" ht="13.5" customHeight="1">
      <c r="A92" s="94" t="s">
        <v>40</v>
      </c>
      <c r="B92" s="173"/>
      <c r="C92" s="174"/>
      <c r="D92" s="108"/>
      <c r="E92" s="65">
        <f>C78</f>
        <v>5689</v>
      </c>
    </row>
    <row r="93" spans="1:5" ht="13.5" customHeight="1">
      <c r="C93" s="98" t="s">
        <v>28</v>
      </c>
      <c r="D93" s="99"/>
      <c r="E93" s="37">
        <f>(E18+E89)-SUM(E90:E92)</f>
        <v>23139.270000000004</v>
      </c>
    </row>
    <row r="94" spans="1:5" ht="13.5" customHeight="1">
      <c r="A94" s="24"/>
      <c r="B94" s="24"/>
      <c r="C94" s="24"/>
      <c r="D94" s="24"/>
      <c r="E94" s="24"/>
    </row>
    <row r="95" spans="1:5" ht="17.25" customHeight="1">
      <c r="A95" s="24"/>
      <c r="B95" s="24"/>
      <c r="C95" s="24"/>
      <c r="D95" s="24"/>
      <c r="E95" s="24"/>
    </row>
    <row r="96" spans="1:5" ht="13.5" customHeight="1">
      <c r="A96" s="119" t="s">
        <v>99</v>
      </c>
      <c r="B96" s="120"/>
      <c r="C96" s="120"/>
      <c r="D96" s="120"/>
      <c r="E96" s="108"/>
    </row>
    <row r="97" spans="1:5" ht="13.5" customHeight="1">
      <c r="A97" s="109" t="s">
        <v>38</v>
      </c>
      <c r="B97" s="99"/>
      <c r="C97" s="109" t="s">
        <v>37</v>
      </c>
      <c r="D97" s="99"/>
      <c r="E97" s="23" t="s">
        <v>4</v>
      </c>
    </row>
    <row r="98" spans="1:5" ht="13.5" customHeight="1">
      <c r="A98" s="92" t="s">
        <v>100</v>
      </c>
      <c r="B98" s="167"/>
      <c r="C98" s="122"/>
      <c r="D98" s="99"/>
      <c r="E98" s="37">
        <f>E93</f>
        <v>23139.270000000004</v>
      </c>
    </row>
    <row r="99" spans="1:5" ht="13.5" customHeight="1">
      <c r="A99" s="158" t="s">
        <v>80</v>
      </c>
      <c r="B99" s="160"/>
      <c r="C99" s="171" t="s">
        <v>156</v>
      </c>
      <c r="D99" s="172"/>
      <c r="E99" s="73">
        <v>88</v>
      </c>
    </row>
    <row r="100" spans="1:5" ht="13.5" customHeight="1">
      <c r="A100" s="128"/>
      <c r="B100" s="129"/>
      <c r="C100" s="163" t="s">
        <v>170</v>
      </c>
      <c r="D100" s="164"/>
      <c r="E100" s="52">
        <v>25000</v>
      </c>
    </row>
    <row r="101" spans="1:5" ht="13.5" customHeight="1">
      <c r="A101" s="94" t="s">
        <v>40</v>
      </c>
      <c r="B101" s="173"/>
      <c r="C101" s="174"/>
      <c r="D101" s="107"/>
      <c r="E101" s="76">
        <f>C78</f>
        <v>5689</v>
      </c>
    </row>
    <row r="102" spans="1:5" ht="13.5" customHeight="1">
      <c r="C102" s="98" t="s">
        <v>28</v>
      </c>
      <c r="D102" s="99"/>
      <c r="E102" s="52">
        <f>(E25+E98)-SUM(E99:E101)</f>
        <v>26321.270000000004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4">
    <mergeCell ref="C23:D23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  <mergeCell ref="A83:B83"/>
    <mergeCell ref="C22:D22"/>
    <mergeCell ref="A30:C30"/>
    <mergeCell ref="C24:D24"/>
    <mergeCell ref="C102:D102"/>
    <mergeCell ref="C99:D99"/>
    <mergeCell ref="A92:B92"/>
    <mergeCell ref="C92:D92"/>
    <mergeCell ref="C93:D93"/>
    <mergeCell ref="A96:E96"/>
    <mergeCell ref="A97:B97"/>
    <mergeCell ref="C97:D97"/>
    <mergeCell ref="A98:B98"/>
    <mergeCell ref="C98:D98"/>
    <mergeCell ref="A101:B101"/>
    <mergeCell ref="C101:D101"/>
    <mergeCell ref="A37:C38"/>
    <mergeCell ref="A1:E1"/>
    <mergeCell ref="A8:E8"/>
    <mergeCell ref="C9:D9"/>
    <mergeCell ref="C10:D10"/>
    <mergeCell ref="A14:E14"/>
    <mergeCell ref="C84:D84"/>
    <mergeCell ref="A84:B84"/>
    <mergeCell ref="C11:D11"/>
    <mergeCell ref="C17:D17"/>
    <mergeCell ref="C90:D90"/>
    <mergeCell ref="C85:D85"/>
    <mergeCell ref="A87:E87"/>
    <mergeCell ref="A88:B88"/>
    <mergeCell ref="C88:D88"/>
    <mergeCell ref="A89:B89"/>
    <mergeCell ref="C89:D89"/>
    <mergeCell ref="A32:C32"/>
    <mergeCell ref="C15:D15"/>
    <mergeCell ref="C16:D16"/>
    <mergeCell ref="A20:E20"/>
    <mergeCell ref="C21:D21"/>
    <mergeCell ref="C91:D91"/>
    <mergeCell ref="C100:D100"/>
    <mergeCell ref="A90:B91"/>
    <mergeCell ref="A99:B100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5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9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3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8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2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104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186</v>
      </c>
      <c r="C3" s="5">
        <f>'July 2024 - September 2024'!E102</f>
        <v>26321.270000000004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26321.270000000004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4" t="s">
        <v>101</v>
      </c>
      <c r="B8" s="120"/>
      <c r="C8" s="120"/>
      <c r="D8" s="120"/>
      <c r="E8" s="10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5" t="s">
        <v>3</v>
      </c>
      <c r="D9" s="99"/>
      <c r="E9" s="17" t="s">
        <v>4</v>
      </c>
    </row>
    <row r="10" spans="1:25" ht="13.5" customHeight="1">
      <c r="A10" s="30" t="s">
        <v>158</v>
      </c>
      <c r="B10" s="2" t="s">
        <v>25</v>
      </c>
      <c r="C10" s="133" t="s">
        <v>152</v>
      </c>
      <c r="D10" s="118"/>
      <c r="E10" s="18">
        <v>31350</v>
      </c>
    </row>
    <row r="11" spans="1:25" ht="13.15" customHeight="1">
      <c r="A11" s="33" t="s">
        <v>192</v>
      </c>
      <c r="B11" s="32" t="s">
        <v>5</v>
      </c>
      <c r="C11" s="165" t="s">
        <v>6</v>
      </c>
      <c r="D11" s="166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4" t="s">
        <v>108</v>
      </c>
      <c r="B14" s="120"/>
      <c r="C14" s="120"/>
      <c r="D14" s="120"/>
      <c r="E14" s="10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5" t="s">
        <v>3</v>
      </c>
      <c r="D15" s="99"/>
      <c r="E15" s="17" t="s">
        <v>4</v>
      </c>
    </row>
    <row r="16" spans="1:25" ht="13.15" customHeight="1">
      <c r="A16" s="25" t="s">
        <v>159</v>
      </c>
      <c r="B16" s="2" t="s">
        <v>25</v>
      </c>
      <c r="C16" s="133" t="s">
        <v>152</v>
      </c>
      <c r="D16" s="99"/>
      <c r="E16" s="19">
        <v>31350</v>
      </c>
    </row>
    <row r="17" spans="1:25" ht="13.15" customHeight="1">
      <c r="A17" s="33" t="s">
        <v>193</v>
      </c>
      <c r="B17" s="32" t="s">
        <v>5</v>
      </c>
      <c r="C17" s="165" t="s">
        <v>6</v>
      </c>
      <c r="D17" s="166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4" t="s">
        <v>105</v>
      </c>
      <c r="B20" s="120"/>
      <c r="C20" s="120"/>
      <c r="D20" s="120"/>
      <c r="E20" s="10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6" t="s">
        <v>3</v>
      </c>
      <c r="D21" s="102"/>
      <c r="E21" s="72" t="s">
        <v>4</v>
      </c>
    </row>
    <row r="22" spans="1:25" ht="13.15" customHeight="1">
      <c r="A22" s="33" t="s">
        <v>160</v>
      </c>
      <c r="B22" s="32" t="s">
        <v>25</v>
      </c>
      <c r="C22" s="137" t="s">
        <v>152</v>
      </c>
      <c r="D22" s="138"/>
      <c r="E22" s="66">
        <v>33250</v>
      </c>
    </row>
    <row r="23" spans="1:25" ht="13.15" customHeight="1">
      <c r="A23" s="33" t="s">
        <v>194</v>
      </c>
      <c r="B23" s="32" t="s">
        <v>5</v>
      </c>
      <c r="C23" s="165" t="s">
        <v>6</v>
      </c>
      <c r="D23" s="166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70" t="s">
        <v>106</v>
      </c>
      <c r="B29" s="110"/>
      <c r="C29" s="99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48" t="s">
        <v>8</v>
      </c>
      <c r="B31" s="110"/>
      <c r="C31" s="99"/>
    </row>
    <row r="32" spans="1:25" ht="13.5" customHeight="1">
      <c r="A32" s="25" t="s">
        <v>188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42" t="s">
        <v>11</v>
      </c>
      <c r="B36" s="143"/>
      <c r="C36" s="144"/>
    </row>
    <row r="37" spans="1:3" ht="13.5" customHeight="1">
      <c r="A37" s="145"/>
      <c r="B37" s="107"/>
      <c r="C37" s="146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157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48" t="s">
        <v>17</v>
      </c>
      <c r="B44" s="110"/>
      <c r="C44" s="99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48" t="s">
        <v>50</v>
      </c>
      <c r="B48" s="152"/>
      <c r="C48" s="153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148" t="s">
        <v>22</v>
      </c>
      <c r="B53" s="152"/>
      <c r="C53" s="153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00" t="s">
        <v>54</v>
      </c>
      <c r="B56" s="101"/>
      <c r="C56" s="102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06" t="s">
        <v>35</v>
      </c>
      <c r="B59" s="107"/>
      <c r="C59" s="108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03" t="s">
        <v>31</v>
      </c>
      <c r="B64" s="104"/>
      <c r="C64" s="105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182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03" t="s">
        <v>44</v>
      </c>
      <c r="B71" s="121"/>
      <c r="C71" s="105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09" t="s">
        <v>102</v>
      </c>
      <c r="B80" s="110"/>
      <c r="C80" s="110"/>
      <c r="D80" s="110"/>
      <c r="E80" s="99"/>
    </row>
    <row r="81" spans="1:5" ht="13.5" customHeight="1">
      <c r="A81" s="111" t="s">
        <v>38</v>
      </c>
      <c r="B81" s="102"/>
      <c r="C81" s="111" t="s">
        <v>37</v>
      </c>
      <c r="D81" s="102"/>
      <c r="E81" s="43" t="s">
        <v>4</v>
      </c>
    </row>
    <row r="82" spans="1:5" ht="13.5" customHeight="1">
      <c r="A82" s="177" t="s">
        <v>80</v>
      </c>
      <c r="B82" s="177"/>
      <c r="C82" s="157" t="s">
        <v>171</v>
      </c>
      <c r="D82" s="162"/>
      <c r="E82" s="52">
        <v>25000</v>
      </c>
    </row>
    <row r="83" spans="1:5" ht="13.5" customHeight="1">
      <c r="A83" s="128" t="s">
        <v>40</v>
      </c>
      <c r="B83" s="129"/>
      <c r="C83" s="155"/>
      <c r="D83" s="156"/>
      <c r="E83" s="44">
        <f>C77</f>
        <v>5704.7</v>
      </c>
    </row>
    <row r="84" spans="1:5" ht="13.5" customHeight="1">
      <c r="C84" s="113" t="s">
        <v>41</v>
      </c>
      <c r="D84" s="110"/>
      <c r="E84" s="37">
        <f>(C4+E12)-SUM(E82:E83)</f>
        <v>29371.570000000003</v>
      </c>
    </row>
    <row r="85" spans="1:5" ht="13.5" customHeight="1"/>
    <row r="86" spans="1:5" ht="13.5" customHeight="1">
      <c r="A86" s="109" t="s">
        <v>109</v>
      </c>
      <c r="B86" s="110"/>
      <c r="C86" s="110"/>
      <c r="D86" s="110"/>
      <c r="E86" s="99"/>
    </row>
    <row r="87" spans="1:5" ht="13.5" customHeight="1">
      <c r="A87" s="109" t="s">
        <v>38</v>
      </c>
      <c r="B87" s="99"/>
      <c r="C87" s="109" t="s">
        <v>37</v>
      </c>
      <c r="D87" s="99"/>
      <c r="E87" s="23" t="s">
        <v>4</v>
      </c>
    </row>
    <row r="88" spans="1:5" ht="13.5" customHeight="1">
      <c r="A88" s="117" t="s">
        <v>103</v>
      </c>
      <c r="B88" s="118"/>
      <c r="C88" s="115"/>
      <c r="D88" s="175"/>
      <c r="E88" s="37">
        <f>E84</f>
        <v>29371.570000000003</v>
      </c>
    </row>
    <row r="89" spans="1:5" ht="13.5" customHeight="1">
      <c r="A89" s="117" t="s">
        <v>80</v>
      </c>
      <c r="B89" s="124"/>
      <c r="C89" s="96" t="s">
        <v>171</v>
      </c>
      <c r="D89" s="176"/>
      <c r="E89" s="52">
        <v>25000</v>
      </c>
    </row>
    <row r="90" spans="1:5" ht="13.5" customHeight="1">
      <c r="A90" s="117" t="s">
        <v>40</v>
      </c>
      <c r="B90" s="118"/>
      <c r="C90" s="122"/>
      <c r="D90" s="99"/>
      <c r="E90" s="65">
        <f>C77</f>
        <v>5704.7</v>
      </c>
    </row>
    <row r="91" spans="1:5" ht="13.5" customHeight="1">
      <c r="C91" s="98" t="s">
        <v>28</v>
      </c>
      <c r="D91" s="99"/>
      <c r="E91" s="37">
        <f>(E18+E88)-SUM(E89:E90)</f>
        <v>32421.870000000006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19" t="s">
        <v>107</v>
      </c>
      <c r="B94" s="120"/>
      <c r="C94" s="120"/>
      <c r="D94" s="120"/>
      <c r="E94" s="108"/>
    </row>
    <row r="95" spans="1:5" ht="13.5" customHeight="1">
      <c r="A95" s="109" t="s">
        <v>38</v>
      </c>
      <c r="B95" s="99"/>
      <c r="C95" s="109" t="s">
        <v>37</v>
      </c>
      <c r="D95" s="99"/>
      <c r="E95" s="23" t="s">
        <v>4</v>
      </c>
    </row>
    <row r="96" spans="1:5" ht="13.5" customHeight="1">
      <c r="A96" s="117" t="s">
        <v>110</v>
      </c>
      <c r="B96" s="118"/>
      <c r="C96" s="122"/>
      <c r="D96" s="99"/>
      <c r="E96" s="37">
        <f>E91</f>
        <v>32421.870000000006</v>
      </c>
    </row>
    <row r="97" spans="1:5" ht="13.5" customHeight="1">
      <c r="A97" s="117" t="s">
        <v>80</v>
      </c>
      <c r="B97" s="124"/>
      <c r="C97" s="96" t="s">
        <v>171</v>
      </c>
      <c r="D97" s="125"/>
      <c r="E97" s="52">
        <v>25000</v>
      </c>
    </row>
    <row r="98" spans="1:5" ht="13.5" customHeight="1">
      <c r="A98" s="117" t="s">
        <v>40</v>
      </c>
      <c r="B98" s="118"/>
      <c r="C98" s="122"/>
      <c r="D98" s="99"/>
      <c r="E98" s="65">
        <f>C77</f>
        <v>5704.7</v>
      </c>
    </row>
    <row r="99" spans="1:5" ht="13.5" customHeight="1">
      <c r="C99" s="98" t="s">
        <v>28</v>
      </c>
      <c r="D99" s="99"/>
      <c r="E99" s="52">
        <f>(E24+E96)-SUM(E97:E98)</f>
        <v>37372.170000000013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abSelected="1" topLeftCell="A73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114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186</v>
      </c>
      <c r="C3" s="5">
        <f>'October 2024 - December 2024'!E99</f>
        <v>37372.170000000013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37372.170000000013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4" t="s">
        <v>115</v>
      </c>
      <c r="B8" s="120"/>
      <c r="C8" s="120"/>
      <c r="D8" s="120"/>
      <c r="E8" s="10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5" t="s">
        <v>3</v>
      </c>
      <c r="D9" s="99"/>
      <c r="E9" s="17" t="s">
        <v>4</v>
      </c>
    </row>
    <row r="10" spans="1:25" ht="13.5" customHeight="1">
      <c r="A10" s="25" t="s">
        <v>161</v>
      </c>
      <c r="B10" s="2" t="s">
        <v>25</v>
      </c>
      <c r="C10" s="133" t="s">
        <v>152</v>
      </c>
      <c r="D10" s="11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4" t="s">
        <v>120</v>
      </c>
      <c r="B13" s="120"/>
      <c r="C13" s="120"/>
      <c r="D13" s="120"/>
      <c r="E13" s="10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5" t="s">
        <v>3</v>
      </c>
      <c r="D14" s="99"/>
      <c r="E14" s="17" t="s">
        <v>4</v>
      </c>
    </row>
    <row r="15" spans="1:25" ht="13.15" customHeight="1">
      <c r="A15" s="25" t="s">
        <v>162</v>
      </c>
      <c r="B15" s="2" t="s">
        <v>25</v>
      </c>
      <c r="C15" s="133" t="s">
        <v>152</v>
      </c>
      <c r="D15" s="99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4" t="s">
        <v>116</v>
      </c>
      <c r="B18" s="120"/>
      <c r="C18" s="120"/>
      <c r="D18" s="120"/>
      <c r="E18" s="10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6" t="s">
        <v>3</v>
      </c>
      <c r="D19" s="102"/>
      <c r="E19" s="72" t="s">
        <v>4</v>
      </c>
    </row>
    <row r="20" spans="1:25" ht="13.15" customHeight="1">
      <c r="A20" s="33" t="s">
        <v>163</v>
      </c>
      <c r="B20" s="32" t="s">
        <v>25</v>
      </c>
      <c r="C20" s="137" t="s">
        <v>152</v>
      </c>
      <c r="D20" s="138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117</v>
      </c>
      <c r="B26" s="110"/>
      <c r="C26" s="99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8" t="s">
        <v>8</v>
      </c>
      <c r="B28" s="110"/>
      <c r="C28" s="99"/>
    </row>
    <row r="29" spans="1:25" ht="13.5" customHeight="1">
      <c r="A29" s="25" t="s">
        <v>188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2" t="s">
        <v>11</v>
      </c>
      <c r="B33" s="143"/>
      <c r="C33" s="144"/>
    </row>
    <row r="34" spans="1:3" ht="13.5" customHeight="1">
      <c r="A34" s="145"/>
      <c r="B34" s="107"/>
      <c r="C34" s="14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8" t="s">
        <v>17</v>
      </c>
      <c r="B41" s="110"/>
      <c r="C41" s="99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8" t="s">
        <v>50</v>
      </c>
      <c r="B45" s="152"/>
      <c r="C45" s="153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8" t="s">
        <v>22</v>
      </c>
      <c r="B50" s="152"/>
      <c r="C50" s="153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00" t="s">
        <v>54</v>
      </c>
      <c r="B53" s="101"/>
      <c r="C53" s="102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06" t="s">
        <v>35</v>
      </c>
      <c r="B56" s="107"/>
      <c r="C56" s="108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03" t="s">
        <v>31</v>
      </c>
      <c r="B61" s="104"/>
      <c r="C61" s="105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182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03" t="s">
        <v>44</v>
      </c>
      <c r="B68" s="121"/>
      <c r="C68" s="105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9" t="s">
        <v>118</v>
      </c>
      <c r="B77" s="110"/>
      <c r="C77" s="110"/>
      <c r="D77" s="110"/>
      <c r="E77" s="99"/>
    </row>
    <row r="78" spans="1:8" ht="13.5" customHeight="1">
      <c r="A78" s="111" t="s">
        <v>38</v>
      </c>
      <c r="B78" s="102"/>
      <c r="C78" s="111" t="s">
        <v>37</v>
      </c>
      <c r="D78" s="102"/>
      <c r="E78" s="43" t="s">
        <v>4</v>
      </c>
    </row>
    <row r="79" spans="1:8" ht="13.5" customHeight="1">
      <c r="A79" s="178" t="s">
        <v>80</v>
      </c>
      <c r="B79" s="93"/>
      <c r="C79" s="179" t="s">
        <v>171</v>
      </c>
      <c r="D79" s="172"/>
      <c r="E79" s="73">
        <v>25000</v>
      </c>
    </row>
    <row r="80" spans="1:8" ht="13.5" customHeight="1">
      <c r="A80" s="128" t="s">
        <v>40</v>
      </c>
      <c r="B80" s="129"/>
      <c r="C80" s="180"/>
      <c r="D80" s="180"/>
      <c r="E80" s="182">
        <f>C74</f>
        <v>5704.7</v>
      </c>
    </row>
    <row r="81" spans="1:5" ht="13.5" customHeight="1">
      <c r="C81" s="181" t="s">
        <v>41</v>
      </c>
      <c r="D81" s="107"/>
      <c r="E81" s="37">
        <f>(C4+E11)-SUM(E79:E80)</f>
        <v>38017.470000000016</v>
      </c>
    </row>
    <row r="82" spans="1:5" ht="13.5" customHeight="1"/>
    <row r="83" spans="1:5" ht="13.5" customHeight="1">
      <c r="A83" s="109" t="s">
        <v>121</v>
      </c>
      <c r="B83" s="110"/>
      <c r="C83" s="110"/>
      <c r="D83" s="110"/>
      <c r="E83" s="99"/>
    </row>
    <row r="84" spans="1:5" ht="13.5" customHeight="1">
      <c r="A84" s="109" t="s">
        <v>38</v>
      </c>
      <c r="B84" s="99"/>
      <c r="C84" s="109" t="s">
        <v>37</v>
      </c>
      <c r="D84" s="99"/>
      <c r="E84" s="23" t="s">
        <v>4</v>
      </c>
    </row>
    <row r="85" spans="1:5" ht="13.5" customHeight="1">
      <c r="A85" s="117" t="s">
        <v>132</v>
      </c>
      <c r="B85" s="118"/>
      <c r="C85" s="115"/>
      <c r="D85" s="175"/>
      <c r="E85" s="37">
        <f>E81</f>
        <v>38017.470000000016</v>
      </c>
    </row>
    <row r="86" spans="1:5" ht="13.5" customHeight="1">
      <c r="A86" s="117" t="s">
        <v>80</v>
      </c>
      <c r="B86" s="124"/>
      <c r="C86" s="96" t="s">
        <v>171</v>
      </c>
      <c r="D86" s="176"/>
      <c r="E86" s="52">
        <v>25000</v>
      </c>
    </row>
    <row r="87" spans="1:5" ht="13.5" customHeight="1">
      <c r="A87" s="117" t="s">
        <v>40</v>
      </c>
      <c r="B87" s="118"/>
      <c r="C87" s="122"/>
      <c r="D87" s="99"/>
      <c r="E87" s="65">
        <f>C74</f>
        <v>5704.7</v>
      </c>
    </row>
    <row r="88" spans="1:5" ht="13.5" customHeight="1">
      <c r="C88" s="98" t="s">
        <v>28</v>
      </c>
      <c r="D88" s="99"/>
      <c r="E88" s="37">
        <f>(E16+E85)-SUM(E86:E87)</f>
        <v>38662.770000000019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19" t="s">
        <v>119</v>
      </c>
      <c r="B91" s="120"/>
      <c r="C91" s="120"/>
      <c r="D91" s="120"/>
      <c r="E91" s="108"/>
    </row>
    <row r="92" spans="1:5" ht="13.5" customHeight="1">
      <c r="A92" s="109" t="s">
        <v>38</v>
      </c>
      <c r="B92" s="99"/>
      <c r="C92" s="109" t="s">
        <v>37</v>
      </c>
      <c r="D92" s="99"/>
      <c r="E92" s="23" t="s">
        <v>4</v>
      </c>
    </row>
    <row r="93" spans="1:5" ht="13.5" customHeight="1">
      <c r="A93" s="117" t="s">
        <v>133</v>
      </c>
      <c r="B93" s="118"/>
      <c r="C93" s="122"/>
      <c r="D93" s="99"/>
      <c r="E93" s="37">
        <f>E88</f>
        <v>38662.770000000019</v>
      </c>
    </row>
    <row r="94" spans="1:5" ht="13.5" customHeight="1">
      <c r="A94" s="117" t="s">
        <v>80</v>
      </c>
      <c r="B94" s="124"/>
      <c r="C94" s="96" t="s">
        <v>171</v>
      </c>
      <c r="D94" s="125"/>
      <c r="E94" s="52">
        <v>25000</v>
      </c>
    </row>
    <row r="95" spans="1:5" ht="13.5" customHeight="1">
      <c r="A95" s="117" t="s">
        <v>40</v>
      </c>
      <c r="B95" s="118"/>
      <c r="C95" s="122"/>
      <c r="D95" s="99"/>
      <c r="E95" s="65">
        <f>C74</f>
        <v>5704.7</v>
      </c>
    </row>
    <row r="96" spans="1:5" ht="13.5" customHeight="1">
      <c r="C96" s="98" t="s">
        <v>28</v>
      </c>
      <c r="D96" s="99"/>
      <c r="E96" s="52">
        <f>(E21+E93)-SUM(E94:E95)</f>
        <v>39308.070000000022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4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124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186</v>
      </c>
      <c r="C3" s="5">
        <f>'January 2025 - March 2025'!E96</f>
        <v>41101.070000000022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41101.070000000022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4" t="s">
        <v>122</v>
      </c>
      <c r="B8" s="120"/>
      <c r="C8" s="120"/>
      <c r="D8" s="120"/>
      <c r="E8" s="10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5" t="s">
        <v>3</v>
      </c>
      <c r="D9" s="99"/>
      <c r="E9" s="17" t="s">
        <v>4</v>
      </c>
    </row>
    <row r="10" spans="1:25" ht="13.5" customHeight="1">
      <c r="A10" s="25" t="s">
        <v>164</v>
      </c>
      <c r="B10" s="2" t="s">
        <v>25</v>
      </c>
      <c r="C10" s="133" t="s">
        <v>152</v>
      </c>
      <c r="D10" s="11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4" t="s">
        <v>128</v>
      </c>
      <c r="B13" s="120"/>
      <c r="C13" s="120"/>
      <c r="D13" s="120"/>
      <c r="E13" s="10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5" t="s">
        <v>3</v>
      </c>
      <c r="D14" s="99"/>
      <c r="E14" s="17" t="s">
        <v>4</v>
      </c>
    </row>
    <row r="15" spans="1:25" ht="13.15" customHeight="1">
      <c r="A15" s="25" t="s">
        <v>165</v>
      </c>
      <c r="B15" s="2" t="s">
        <v>25</v>
      </c>
      <c r="C15" s="133" t="s">
        <v>152</v>
      </c>
      <c r="D15" s="99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4" t="s">
        <v>125</v>
      </c>
      <c r="B18" s="120"/>
      <c r="C18" s="120"/>
      <c r="D18" s="120"/>
      <c r="E18" s="10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6" t="s">
        <v>3</v>
      </c>
      <c r="D19" s="102"/>
      <c r="E19" s="72" t="s">
        <v>4</v>
      </c>
    </row>
    <row r="20" spans="1:25" ht="13.15" customHeight="1">
      <c r="A20" s="33" t="s">
        <v>166</v>
      </c>
      <c r="B20" s="32" t="s">
        <v>25</v>
      </c>
      <c r="C20" s="137" t="s">
        <v>152</v>
      </c>
      <c r="D20" s="138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126</v>
      </c>
      <c r="B26" s="110"/>
      <c r="C26" s="99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8" t="s">
        <v>8</v>
      </c>
      <c r="B28" s="110"/>
      <c r="C28" s="99"/>
    </row>
    <row r="29" spans="1:25" ht="13.5" customHeight="1">
      <c r="A29" s="25" t="s">
        <v>188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2" t="s">
        <v>11</v>
      </c>
      <c r="B33" s="143"/>
      <c r="C33" s="144"/>
    </row>
    <row r="34" spans="1:3" ht="13.5" customHeight="1">
      <c r="A34" s="145"/>
      <c r="B34" s="107"/>
      <c r="C34" s="14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8" t="s">
        <v>17</v>
      </c>
      <c r="B41" s="110"/>
      <c r="C41" s="99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8" t="s">
        <v>50</v>
      </c>
      <c r="B45" s="152"/>
      <c r="C45" s="153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8" t="s">
        <v>22</v>
      </c>
      <c r="B50" s="152"/>
      <c r="C50" s="153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00" t="s">
        <v>54</v>
      </c>
      <c r="B53" s="101"/>
      <c r="C53" s="102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06" t="s">
        <v>35</v>
      </c>
      <c r="B56" s="107"/>
      <c r="C56" s="108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03" t="s">
        <v>31</v>
      </c>
      <c r="B61" s="104"/>
      <c r="C61" s="105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182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03" t="s">
        <v>44</v>
      </c>
      <c r="B68" s="121"/>
      <c r="C68" s="105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9" t="s">
        <v>123</v>
      </c>
      <c r="B77" s="110"/>
      <c r="C77" s="110"/>
      <c r="D77" s="110"/>
      <c r="E77" s="99"/>
    </row>
    <row r="78" spans="1:8" ht="13.5" customHeight="1">
      <c r="A78" s="111" t="s">
        <v>38</v>
      </c>
      <c r="B78" s="102"/>
      <c r="C78" s="111" t="s">
        <v>37</v>
      </c>
      <c r="D78" s="102"/>
      <c r="E78" s="43" t="s">
        <v>4</v>
      </c>
    </row>
    <row r="79" spans="1:8" ht="13.5" customHeight="1">
      <c r="A79" s="178" t="s">
        <v>80</v>
      </c>
      <c r="B79" s="93"/>
      <c r="C79" s="179" t="s">
        <v>171</v>
      </c>
      <c r="D79" s="172"/>
      <c r="E79" s="73">
        <v>25000</v>
      </c>
    </row>
    <row r="80" spans="1:8" ht="13.5" customHeight="1">
      <c r="A80" s="128" t="s">
        <v>40</v>
      </c>
      <c r="B80" s="129"/>
      <c r="C80" s="155"/>
      <c r="D80" s="156"/>
      <c r="E80" s="44">
        <f>C74</f>
        <v>5704.7</v>
      </c>
    </row>
    <row r="81" spans="1:5" ht="13.5" customHeight="1">
      <c r="C81" s="113" t="s">
        <v>41</v>
      </c>
      <c r="D81" s="110"/>
      <c r="E81" s="37">
        <f>(C4+E11)-SUM(E79:E80)</f>
        <v>41746.370000000024</v>
      </c>
    </row>
    <row r="82" spans="1:5" ht="13.5" customHeight="1"/>
    <row r="83" spans="1:5" ht="13.5" customHeight="1">
      <c r="A83" s="109" t="s">
        <v>129</v>
      </c>
      <c r="B83" s="110"/>
      <c r="C83" s="110"/>
      <c r="D83" s="110"/>
      <c r="E83" s="99"/>
    </row>
    <row r="84" spans="1:5" ht="13.5" customHeight="1">
      <c r="A84" s="109" t="s">
        <v>38</v>
      </c>
      <c r="B84" s="99"/>
      <c r="C84" s="109" t="s">
        <v>37</v>
      </c>
      <c r="D84" s="99"/>
      <c r="E84" s="23" t="s">
        <v>4</v>
      </c>
    </row>
    <row r="85" spans="1:5" ht="13.5" customHeight="1">
      <c r="A85" s="117" t="s">
        <v>130</v>
      </c>
      <c r="B85" s="118"/>
      <c r="C85" s="115"/>
      <c r="D85" s="175"/>
      <c r="E85" s="37">
        <f>E81</f>
        <v>41746.370000000024</v>
      </c>
    </row>
    <row r="86" spans="1:5" ht="13.5" customHeight="1">
      <c r="A86" s="117" t="s">
        <v>80</v>
      </c>
      <c r="B86" s="124"/>
      <c r="C86" s="96" t="s">
        <v>171</v>
      </c>
      <c r="D86" s="176"/>
      <c r="E86" s="52">
        <v>25000</v>
      </c>
    </row>
    <row r="87" spans="1:5" ht="13.5" customHeight="1">
      <c r="A87" s="117" t="s">
        <v>40</v>
      </c>
      <c r="B87" s="118"/>
      <c r="C87" s="122"/>
      <c r="D87" s="99"/>
      <c r="E87" s="65">
        <f>C74</f>
        <v>5704.7</v>
      </c>
    </row>
    <row r="88" spans="1:5" ht="13.5" customHeight="1">
      <c r="C88" s="98" t="s">
        <v>28</v>
      </c>
      <c r="D88" s="99"/>
      <c r="E88" s="37">
        <f>(E16+E85)-SUM(E86:E87)</f>
        <v>42391.670000000027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19" t="s">
        <v>127</v>
      </c>
      <c r="B91" s="120"/>
      <c r="C91" s="120"/>
      <c r="D91" s="120"/>
      <c r="E91" s="108"/>
    </row>
    <row r="92" spans="1:5" ht="13.5" customHeight="1">
      <c r="A92" s="109" t="s">
        <v>38</v>
      </c>
      <c r="B92" s="99"/>
      <c r="C92" s="109" t="s">
        <v>37</v>
      </c>
      <c r="D92" s="99"/>
      <c r="E92" s="23" t="s">
        <v>4</v>
      </c>
    </row>
    <row r="93" spans="1:5" ht="13.5" customHeight="1">
      <c r="A93" s="117" t="s">
        <v>131</v>
      </c>
      <c r="B93" s="118"/>
      <c r="C93" s="122"/>
      <c r="D93" s="99"/>
      <c r="E93" s="37">
        <f>E88</f>
        <v>42391.670000000027</v>
      </c>
    </row>
    <row r="94" spans="1:5" ht="13.5" customHeight="1">
      <c r="A94" s="117" t="s">
        <v>80</v>
      </c>
      <c r="B94" s="124"/>
      <c r="C94" s="96" t="s">
        <v>171</v>
      </c>
      <c r="D94" s="125"/>
      <c r="E94" s="52">
        <v>25000</v>
      </c>
    </row>
    <row r="95" spans="1:5" ht="13.5" customHeight="1">
      <c r="A95" s="117" t="s">
        <v>40</v>
      </c>
      <c r="B95" s="118"/>
      <c r="C95" s="122"/>
      <c r="D95" s="99"/>
      <c r="E95" s="65">
        <f>C74</f>
        <v>5704.7</v>
      </c>
    </row>
    <row r="96" spans="1:5" ht="13.5" customHeight="1">
      <c r="C96" s="98" t="s">
        <v>28</v>
      </c>
      <c r="D96" s="99"/>
      <c r="E96" s="52">
        <f>(E21+E93)-SUM(E94:E95)</f>
        <v>43036.97000000003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0"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0" t="s">
        <v>137</v>
      </c>
      <c r="B1" s="131"/>
      <c r="C1" s="131"/>
      <c r="D1" s="131"/>
      <c r="E1" s="132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186</v>
      </c>
      <c r="C3" s="5">
        <f>'April 2025 - June 2025'!E96</f>
        <v>43036.97000000003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43036.97000000003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4" t="s">
        <v>134</v>
      </c>
      <c r="B8" s="120"/>
      <c r="C8" s="120"/>
      <c r="D8" s="120"/>
      <c r="E8" s="10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5" t="s">
        <v>3</v>
      </c>
      <c r="D9" s="99"/>
      <c r="E9" s="17" t="s">
        <v>4</v>
      </c>
    </row>
    <row r="10" spans="1:25" ht="13.5" customHeight="1">
      <c r="A10" s="25" t="s">
        <v>167</v>
      </c>
      <c r="B10" s="2" t="s">
        <v>25</v>
      </c>
      <c r="C10" s="133" t="s">
        <v>152</v>
      </c>
      <c r="D10" s="11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4" t="s">
        <v>141</v>
      </c>
      <c r="B13" s="120"/>
      <c r="C13" s="120"/>
      <c r="D13" s="120"/>
      <c r="E13" s="10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5" t="s">
        <v>3</v>
      </c>
      <c r="D14" s="99"/>
      <c r="E14" s="17" t="s">
        <v>4</v>
      </c>
    </row>
    <row r="15" spans="1:25" ht="13.15" customHeight="1">
      <c r="A15" s="25" t="s">
        <v>168</v>
      </c>
      <c r="B15" s="2" t="s">
        <v>25</v>
      </c>
      <c r="C15" s="133" t="s">
        <v>152</v>
      </c>
      <c r="D15" s="99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4" t="s">
        <v>138</v>
      </c>
      <c r="B18" s="120"/>
      <c r="C18" s="120"/>
      <c r="D18" s="120"/>
      <c r="E18" s="10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6" t="s">
        <v>3</v>
      </c>
      <c r="D19" s="102"/>
      <c r="E19" s="72" t="s">
        <v>4</v>
      </c>
    </row>
    <row r="20" spans="1:25" ht="13.15" customHeight="1">
      <c r="A20" s="33" t="s">
        <v>169</v>
      </c>
      <c r="B20" s="32" t="s">
        <v>25</v>
      </c>
      <c r="C20" s="137" t="s">
        <v>152</v>
      </c>
      <c r="D20" s="138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70" t="s">
        <v>139</v>
      </c>
      <c r="B26" s="110"/>
      <c r="C26" s="99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48" t="s">
        <v>8</v>
      </c>
      <c r="B28" s="110"/>
      <c r="C28" s="99"/>
    </row>
    <row r="29" spans="1:25" ht="13.5" customHeight="1">
      <c r="A29" s="25" t="s">
        <v>188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42" t="s">
        <v>11</v>
      </c>
      <c r="B33" s="143"/>
      <c r="C33" s="144"/>
    </row>
    <row r="34" spans="1:3" ht="13.5" customHeight="1">
      <c r="A34" s="145"/>
      <c r="B34" s="107"/>
      <c r="C34" s="14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48" t="s">
        <v>17</v>
      </c>
      <c r="B41" s="110"/>
      <c r="C41" s="99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48" t="s">
        <v>50</v>
      </c>
      <c r="B45" s="152"/>
      <c r="C45" s="153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148" t="s">
        <v>22</v>
      </c>
      <c r="B50" s="152"/>
      <c r="C50" s="153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00" t="s">
        <v>54</v>
      </c>
      <c r="B53" s="101"/>
      <c r="C53" s="102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06" t="s">
        <v>35</v>
      </c>
      <c r="B56" s="107"/>
      <c r="C56" s="108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03" t="s">
        <v>31</v>
      </c>
      <c r="B61" s="104"/>
      <c r="C61" s="105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182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03" t="s">
        <v>44</v>
      </c>
      <c r="B68" s="121"/>
      <c r="C68" s="105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9" t="s">
        <v>135</v>
      </c>
      <c r="B77" s="110"/>
      <c r="C77" s="110"/>
      <c r="D77" s="110"/>
      <c r="E77" s="99"/>
    </row>
    <row r="78" spans="1:8" ht="13.5" customHeight="1">
      <c r="A78" s="111" t="s">
        <v>38</v>
      </c>
      <c r="B78" s="102"/>
      <c r="C78" s="111" t="s">
        <v>37</v>
      </c>
      <c r="D78" s="102"/>
      <c r="E78" s="43" t="s">
        <v>4</v>
      </c>
    </row>
    <row r="79" spans="1:8" ht="13.5" customHeight="1">
      <c r="A79" s="177" t="s">
        <v>80</v>
      </c>
      <c r="B79" s="177"/>
      <c r="C79" s="157" t="s">
        <v>171</v>
      </c>
      <c r="D79" s="162"/>
      <c r="E79" s="52">
        <v>25000</v>
      </c>
    </row>
    <row r="80" spans="1:8" ht="13.5" customHeight="1">
      <c r="A80" s="177" t="s">
        <v>40</v>
      </c>
      <c r="B80" s="177"/>
      <c r="C80" s="180"/>
      <c r="D80" s="180"/>
      <c r="E80" s="76">
        <f>C74</f>
        <v>5704.7</v>
      </c>
    </row>
    <row r="81" spans="1:5" ht="13.5" customHeight="1">
      <c r="A81" s="74"/>
      <c r="B81" s="74"/>
      <c r="C81" s="181" t="s">
        <v>41</v>
      </c>
      <c r="D81" s="107"/>
      <c r="E81" s="75">
        <f>(C4+E11)-SUM(E79:E80)</f>
        <v>43682.270000000033</v>
      </c>
    </row>
    <row r="82" spans="1:5" ht="13.5" customHeight="1"/>
    <row r="83" spans="1:5" ht="13.5" customHeight="1">
      <c r="A83" s="109" t="s">
        <v>142</v>
      </c>
      <c r="B83" s="110"/>
      <c r="C83" s="110"/>
      <c r="D83" s="110"/>
      <c r="E83" s="99"/>
    </row>
    <row r="84" spans="1:5" ht="13.5" customHeight="1">
      <c r="A84" s="109" t="s">
        <v>38</v>
      </c>
      <c r="B84" s="99"/>
      <c r="C84" s="109" t="s">
        <v>37</v>
      </c>
      <c r="D84" s="99"/>
      <c r="E84" s="23" t="s">
        <v>4</v>
      </c>
    </row>
    <row r="85" spans="1:5" ht="13.5" customHeight="1">
      <c r="A85" s="117" t="s">
        <v>136</v>
      </c>
      <c r="B85" s="118"/>
      <c r="C85" s="115"/>
      <c r="D85" s="175"/>
      <c r="E85" s="37">
        <f>E81</f>
        <v>43682.270000000033</v>
      </c>
    </row>
    <row r="86" spans="1:5" ht="13.5" customHeight="1">
      <c r="A86" s="117" t="s">
        <v>80</v>
      </c>
      <c r="B86" s="124"/>
      <c r="C86" s="96" t="s">
        <v>171</v>
      </c>
      <c r="D86" s="176"/>
      <c r="E86" s="52">
        <v>25000</v>
      </c>
    </row>
    <row r="87" spans="1:5" ht="13.5" customHeight="1">
      <c r="A87" s="117" t="s">
        <v>40</v>
      </c>
      <c r="B87" s="118"/>
      <c r="C87" s="122"/>
      <c r="D87" s="99"/>
      <c r="E87" s="65">
        <f>C74</f>
        <v>5704.7</v>
      </c>
    </row>
    <row r="88" spans="1:5" ht="13.5" customHeight="1">
      <c r="C88" s="98" t="s">
        <v>28</v>
      </c>
      <c r="D88" s="99"/>
      <c r="E88" s="37">
        <f>(E16+E85)-SUM(E86:E87)</f>
        <v>44327.570000000036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19" t="s">
        <v>140</v>
      </c>
      <c r="B91" s="120"/>
      <c r="C91" s="120"/>
      <c r="D91" s="120"/>
      <c r="E91" s="108"/>
    </row>
    <row r="92" spans="1:5" ht="13.5" customHeight="1">
      <c r="A92" s="109" t="s">
        <v>38</v>
      </c>
      <c r="B92" s="99"/>
      <c r="C92" s="109" t="s">
        <v>37</v>
      </c>
      <c r="D92" s="99"/>
      <c r="E92" s="23" t="s">
        <v>4</v>
      </c>
    </row>
    <row r="93" spans="1:5" ht="13.5" customHeight="1">
      <c r="A93" s="117" t="s">
        <v>143</v>
      </c>
      <c r="B93" s="118"/>
      <c r="C93" s="122"/>
      <c r="D93" s="99"/>
      <c r="E93" s="37">
        <f>E88</f>
        <v>44327.570000000036</v>
      </c>
    </row>
    <row r="94" spans="1:5" ht="13.5" customHeight="1">
      <c r="A94" s="117" t="s">
        <v>80</v>
      </c>
      <c r="B94" s="124"/>
      <c r="C94" s="96" t="s">
        <v>183</v>
      </c>
      <c r="D94" s="125"/>
      <c r="E94" s="52">
        <v>1149.51</v>
      </c>
    </row>
    <row r="95" spans="1:5" ht="13.5" customHeight="1">
      <c r="A95" s="117" t="s">
        <v>40</v>
      </c>
      <c r="B95" s="118"/>
      <c r="C95" s="122"/>
      <c r="D95" s="99"/>
      <c r="E95" s="65">
        <f>C74</f>
        <v>5704.7</v>
      </c>
    </row>
    <row r="96" spans="1:5" ht="13.5" customHeight="1">
      <c r="C96" s="98" t="s">
        <v>28</v>
      </c>
      <c r="D96" s="99"/>
      <c r="E96" s="52">
        <f>(E21+E93)-SUM(E94:E95)</f>
        <v>68823.36000000003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2024-06-21T13:58:45Z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