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April 2024 - June 2024" sheetId="1" state="visible" r:id="rId3"/>
    <sheet name="July 2024 - September 2024" sheetId="2" state="visible" r:id="rId4"/>
    <sheet name="October 2024 - December 2024" sheetId="3" state="visible" r:id="rId5"/>
    <sheet name="January 2025 - March 2025" sheetId="4" state="visible" r:id="rId6"/>
    <sheet name="April 2025 - June 2025" sheetId="5" state="visible" r:id="rId7"/>
    <sheet name="July 2025 - September 2025" sheetId="6" state="visible" r:id="rId8"/>
    <sheet name="October 2025 - December 2025" sheetId="7" state="visible" r:id="rId9"/>
    <sheet name="January 2026 - March 2026" sheetId="8" state="visible" r:id="rId10"/>
    <sheet name="April 2026 - June 2026" sheetId="9" state="visible" r:id="rId11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<sst xmlns="http://schemas.openxmlformats.org/spreadsheetml/2006/main" count="1515" uniqueCount="413">
  <si>
    <t xml:space="preserve">Alan Tang's Income Expense For the Forecast Year 2024 April - 2024 June</t>
  </si>
  <si>
    <t xml:space="preserve">Monthly Balance</t>
  </si>
  <si>
    <t xml:space="preserve">Current </t>
  </si>
  <si>
    <t xml:space="preserve">Previous</t>
  </si>
  <si>
    <t xml:space="preserve">Date</t>
  </si>
  <si>
    <t xml:space="preserve">Last Balance</t>
  </si>
  <si>
    <t xml:space="preserve">Assets</t>
  </si>
  <si>
    <t xml:space="preserve">HSBC One Saving Account</t>
  </si>
  <si>
    <t xml:space="preserve">April 20th 2024 to May 19th 2024</t>
  </si>
  <si>
    <t xml:space="preserve">cash</t>
  </si>
  <si>
    <t xml:space="preserve">May 20th 2024 to June 19th 2024</t>
  </si>
  <si>
    <t xml:space="preserve">coins</t>
  </si>
  <si>
    <t xml:space="preserve">June 20th 2024 to July 19th 2024</t>
  </si>
  <si>
    <t xml:space="preserve">Bank Cheque For Inland Revenue</t>
  </si>
  <si>
    <t xml:space="preserve">July 20th 2024 to August 19th 2024</t>
  </si>
  <si>
    <t xml:space="preserve">Alipay</t>
  </si>
  <si>
    <t xml:space="preserve">August 20th 2024 to September 19th 2024</t>
  </si>
  <si>
    <t xml:space="preserve">Paypal</t>
  </si>
  <si>
    <t xml:space="preserve">September 20th 2024 to October 17th 2024</t>
  </si>
  <si>
    <t xml:space="preserve">Google Play</t>
  </si>
  <si>
    <t xml:space="preserve">October 18th 2024 to November 19th 2024</t>
  </si>
  <si>
    <t xml:space="preserve">Octopus Remain Value</t>
  </si>
  <si>
    <t xml:space="preserve">November 20th 2024 to December 19th 2024</t>
  </si>
  <si>
    <t xml:space="preserve">Total</t>
  </si>
  <si>
    <t xml:space="preserve">December 20th 2024 to January 19th 2025</t>
  </si>
  <si>
    <t xml:space="preserve">Net Debts:</t>
  </si>
  <si>
    <t xml:space="preserve">January 20th 2025 to February 19th 2025</t>
  </si>
  <si>
    <t xml:space="preserve">February 20th 2025 to March 19th 2025</t>
  </si>
  <si>
    <t xml:space="preserve">March 20th 2025 to April 17th 2025</t>
  </si>
  <si>
    <t xml:space="preserve">April 20th to May 19th 2024 Revenue / Defered Debts Or Expenses</t>
  </si>
  <si>
    <t xml:space="preserve">April 18th 2025 to May 15th 2025</t>
  </si>
  <si>
    <t xml:space="preserve">Name</t>
  </si>
  <si>
    <t xml:space="preserve">Description</t>
  </si>
  <si>
    <t xml:space="preserve">Amount</t>
  </si>
  <si>
    <t xml:space="preserve">May 16th 2025 to June 19th 2025</t>
  </si>
  <si>
    <t xml:space="preserve">20th April 2024</t>
  </si>
  <si>
    <t xml:space="preserve">Social Welfare</t>
  </si>
  <si>
    <t xml:space="preserve">N/A</t>
  </si>
  <si>
    <t xml:space="preserve">June 20th 2025 to July 17th 2025</t>
  </si>
  <si>
    <t xml:space="preserve">Forecast Total</t>
  </si>
  <si>
    <t xml:space="preserve">July 18th 2025 to August 19th 2025</t>
  </si>
  <si>
    <t xml:space="preserve">August 20th 2025 to September 18th 2025</t>
  </si>
  <si>
    <t xml:space="preserve">May 20th to June 19th 2024 Revenue / Defered Debts Or Expenses</t>
  </si>
  <si>
    <t xml:space="preserve">September 19th 2025 to October 16th 2025</t>
  </si>
  <si>
    <t xml:space="preserve">October 17th 2025 to November 19th 2025</t>
  </si>
  <si>
    <t xml:space="preserve">20th May 2024</t>
  </si>
  <si>
    <t xml:space="preserve">November 20th 2025 to December 18th 2025</t>
  </si>
  <si>
    <t xml:space="preserve">04th June 2024</t>
  </si>
  <si>
    <t xml:space="preserve">Additional half month</t>
  </si>
  <si>
    <t xml:space="preserve">December 19th 2025 to January 19th 2026</t>
  </si>
  <si>
    <t xml:space="preserve">7th June 2024</t>
  </si>
  <si>
    <t xml:space="preserve">Sosim</t>
  </si>
  <si>
    <t xml:space="preserve">Sosim Prepaid</t>
  </si>
  <si>
    <t xml:space="preserve">Janurary 20th 2026 to February 19th 2026</t>
  </si>
  <si>
    <t xml:space="preserve">February 20th 2026 to March 19th 2026</t>
  </si>
  <si>
    <t xml:space="preserve">March 20th 2026 to April 19th 2026</t>
  </si>
  <si>
    <t xml:space="preserve">June 20th to July 19th 2024 Revenue / Defered Debts Or Expenses</t>
  </si>
  <si>
    <t xml:space="preserve">April 20th 2026 to May 19th 2026</t>
  </si>
  <si>
    <t xml:space="preserve">May 20th 2026 to June 18th 2026</t>
  </si>
  <si>
    <t xml:space="preserve">18th June 2024</t>
  </si>
  <si>
    <t xml:space="preserve">Google Play Store Add in Value</t>
  </si>
  <si>
    <t xml:space="preserve">Add in Value Used For Sportify Monthly Fee</t>
  </si>
  <si>
    <t xml:space="preserve">20th June 2024</t>
  </si>
  <si>
    <t xml:space="preserve">June 19th 2026 to July 19th 2026</t>
  </si>
  <si>
    <t xml:space="preserve">24th June 2024</t>
  </si>
  <si>
    <t xml:space="preserve">Salary</t>
  </si>
  <si>
    <t xml:space="preserve">Salary From 24th June to End Of June - No MPF Deduction (not over 3 months)</t>
  </si>
  <si>
    <t xml:space="preserve">Quarterly Debts</t>
  </si>
  <si>
    <t xml:space="preserve">Quarter</t>
  </si>
  <si>
    <t xml:space="preserve">Debts Amount</t>
  </si>
  <si>
    <t xml:space="preserve">15th July 2024</t>
  </si>
  <si>
    <t xml:space="preserve">Prepaid HGC BroadBand</t>
  </si>
  <si>
    <t xml:space="preserve">Prepaid China Mobile</t>
  </si>
  <si>
    <t xml:space="preserve">Last Salary</t>
  </si>
  <si>
    <t xml:space="preserve"> End Of Service - Last Salary Paid On 15th July 2024</t>
  </si>
  <si>
    <t xml:space="preserve">Start</t>
  </si>
  <si>
    <t xml:space="preserve">April  2024 to June 2024</t>
  </si>
  <si>
    <t xml:space="preserve">July  2024 to September 2024</t>
  </si>
  <si>
    <t xml:space="preserve">October  2024 to December 2024</t>
  </si>
  <si>
    <t xml:space="preserve">January  2025 to March 2025</t>
  </si>
  <si>
    <t xml:space="preserve">April  2025 to June 2025</t>
  </si>
  <si>
    <t xml:space="preserve">July  2025 to September 2025</t>
  </si>
  <si>
    <t xml:space="preserve">October  2025 to December 2025</t>
  </si>
  <si>
    <t xml:space="preserve">January  2026 to March 2026</t>
  </si>
  <si>
    <t xml:space="preserve">April  2026 to June 2026</t>
  </si>
  <si>
    <t xml:space="preserve">Fixed Expense For the Year 2024 April - 2024 June</t>
  </si>
  <si>
    <t xml:space="preserve">Mobile And Communications</t>
  </si>
  <si>
    <t xml:space="preserve">HGC Broadband</t>
  </si>
  <si>
    <t xml:space="preserve">China Mobile</t>
  </si>
  <si>
    <t xml:space="preserve">5G Plan</t>
  </si>
  <si>
    <t xml:space="preserve">Total Payment</t>
  </si>
  <si>
    <t xml:space="preserve">Credit Card Installments/ Government /Expense</t>
  </si>
  <si>
    <t xml:space="preserve">Citi Bank</t>
  </si>
  <si>
    <t xml:space="preserve">SC Bank - Smart </t>
  </si>
  <si>
    <t xml:space="preserve">Bank Of China</t>
  </si>
  <si>
    <t xml:space="preserve">HSBC Red</t>
  </si>
  <si>
    <t xml:space="preserve">Total Installments</t>
  </si>
  <si>
    <t xml:space="preserve">Donation</t>
  </si>
  <si>
    <t xml:space="preserve">Traverse Media </t>
  </si>
  <si>
    <t xml:space="preserve">Youtube Javascript Channel</t>
  </si>
  <si>
    <t xml:space="preserve">Orbis</t>
  </si>
  <si>
    <t xml:space="preserve">Orbis Eye Flight</t>
  </si>
  <si>
    <t xml:space="preserve">Total Donation</t>
  </si>
  <si>
    <t xml:space="preserve">Medical</t>
  </si>
  <si>
    <t xml:space="preserve">Hospital Authority</t>
  </si>
  <si>
    <t xml:space="preserve">Pyscology</t>
  </si>
  <si>
    <t xml:space="preserve">Doctor for Skin</t>
  </si>
  <si>
    <t xml:space="preserve">High Blood Pressure For 3 Months</t>
  </si>
  <si>
    <t xml:space="preserve">Total Medical Fees</t>
  </si>
  <si>
    <t xml:space="preserve">Insurance</t>
  </si>
  <si>
    <t xml:space="preserve">AIA</t>
  </si>
  <si>
    <t xml:space="preserve">AIA Insurance</t>
  </si>
  <si>
    <t xml:space="preserve">Total Insurance</t>
  </si>
  <si>
    <t xml:space="preserve">Government Expense</t>
  </si>
  <si>
    <t xml:space="preserve">Water Suplies Department</t>
  </si>
  <si>
    <t xml:space="preserve">Water bill</t>
  </si>
  <si>
    <t xml:space="preserve">CLP</t>
  </si>
  <si>
    <t xml:space="preserve">Electricity Bill</t>
  </si>
  <si>
    <t xml:space="preserve">Rating and Value Department</t>
  </si>
  <si>
    <t xml:space="preserve">Demand For Rates and Rent</t>
  </si>
  <si>
    <t xml:space="preserve">Town Gas</t>
  </si>
  <si>
    <t xml:space="preserve">House Expense</t>
  </si>
  <si>
    <t xml:space="preserve">Apartment Rent</t>
  </si>
  <si>
    <t xml:space="preserve">Visit</t>
  </si>
  <si>
    <t xml:space="preserve">Dad</t>
  </si>
  <si>
    <t xml:space="preserve">Mom</t>
  </si>
  <si>
    <t xml:space="preserve">Total House Expense</t>
  </si>
  <si>
    <t xml:space="preserve">Other Expense</t>
  </si>
  <si>
    <t xml:space="preserve">Other Stuff</t>
  </si>
  <si>
    <t xml:space="preserve">Food, Transport….</t>
  </si>
  <si>
    <t xml:space="preserve">Entertainment</t>
  </si>
  <si>
    <t xml:space="preserve">Music</t>
  </si>
  <si>
    <t xml:space="preserve">Hair Cutting</t>
  </si>
  <si>
    <t xml:space="preserve">$420 for Hair Cut plus Color treatment</t>
  </si>
  <si>
    <t xml:space="preserve">Cigarettes</t>
  </si>
  <si>
    <t xml:space="preserve">30 packets</t>
  </si>
  <si>
    <t xml:space="preserve">Total Other Expense</t>
  </si>
  <si>
    <t xml:space="preserve">Debts</t>
  </si>
  <si>
    <t xml:space="preserve">Mother</t>
  </si>
  <si>
    <t xml:space="preserve">Ng Wing Lam</t>
  </si>
  <si>
    <t xml:space="preserve">Lawrence</t>
  </si>
  <si>
    <t xml:space="preserve">Hong Kong Government Hospital Authority</t>
  </si>
  <si>
    <t xml:space="preserve">Banruptcy Department / Bank</t>
  </si>
  <si>
    <t xml:space="preserve">Total Debts</t>
  </si>
  <si>
    <t xml:space="preserve">Monthly Total</t>
  </si>
  <si>
    <t xml:space="preserve">Debts Or Credits For the Comming April 20th 2024  to May 19th 2024</t>
  </si>
  <si>
    <t xml:space="preserve">Principal</t>
  </si>
  <si>
    <t xml:space="preserve">Fixed Expense</t>
  </si>
  <si>
    <r>
      <rPr>
        <b val="true"/>
        <sz val="11"/>
        <color rgb="FFFF0000"/>
        <rFont val="Calibri"/>
        <family val="2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</si>
  <si>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Coming May 20th 2024 to June 19th 2024</t>
  </si>
  <si>
    <t xml:space="preserve">Balance Brought Forward From April 2024</t>
  </si>
  <si>
    <t xml:space="preserve">1. Payback $0 to Mom</t>
  </si>
  <si>
    <t xml:space="preserve">2. Payback $1000 to Ng Wing Lam on 24th May 2024</t>
  </si>
  <si>
    <t xml:space="preserve">3. Additional Expense For Cigarette</t>
  </si>
  <si>
    <t xml:space="preserve">3. Sportify Music</t>
  </si>
  <si>
    <t xml:space="preserve">4. Hair Cutting And Bleaching</t>
  </si>
  <si>
    <t xml:space="preserve">5. Additional Expense - Approximately</t>
  </si>
  <si>
    <t xml:space="preserve">Already Deducted</t>
  </si>
  <si>
    <r>
      <rPr>
        <b val="true"/>
        <sz val="11"/>
        <color rgb="FFFF0000"/>
        <rFont val="Calibri"/>
        <family val="0"/>
        <charset val="1"/>
      </rPr>
      <t xml:space="preserve">Total Debts / </t>
    </r>
    <r>
      <rPr>
        <b val="true"/>
        <sz val="11"/>
        <color rgb="FF4A86E8"/>
        <rFont val="Calibri"/>
        <family val="0"/>
        <charset val="1"/>
      </rPr>
      <t xml:space="preserve">Credits</t>
    </r>
  </si>
  <si>
    <t xml:space="preserve">Debts Or Credits For the Comming June 20th 2024 to July 19th 2024</t>
  </si>
  <si>
    <t xml:space="preserve">Balance Brought Forward From May 2024</t>
  </si>
  <si>
    <t xml:space="preserve">1. Payback $4000 to Ng Wing Lam</t>
  </si>
  <si>
    <t xml:space="preserve">2. Additional Expense - Approximately</t>
  </si>
  <si>
    <t xml:space="preserve">3. Mom Salary For 7 days $2400 Per Month - $2400 / 30 days</t>
  </si>
  <si>
    <t xml:space="preserve">4. Half Day No Pay Leave</t>
  </si>
  <si>
    <t xml:space="preserve">5. Additional Expense - Cigarettes 20 Packets plus one packet</t>
  </si>
  <si>
    <t xml:space="preserve">6. Delonghi Agent</t>
  </si>
  <si>
    <t xml:space="preserve">7. Tp-link router</t>
  </si>
  <si>
    <t xml:space="preserve">8. Prepaid HGC BroadBand</t>
  </si>
  <si>
    <t xml:space="preserve">9. Prepaid China Mobile</t>
  </si>
  <si>
    <t xml:space="preserve">10. Paid the Remaining Broadband Fees $187</t>
  </si>
  <si>
    <t xml:space="preserve">11. Shopping List for 18th July 2024 Approximately</t>
  </si>
  <si>
    <t xml:space="preserve">12. Additional Expense - Not Recorded</t>
  </si>
  <si>
    <t xml:space="preserve">13. Payback $4500 to Mom</t>
  </si>
  <si>
    <t xml:space="preserve">Alan Tang's Income Expense For the Forecast Year 2024 July - 2024 September</t>
  </si>
  <si>
    <t xml:space="preserve">HSBC One Saving Account / Cash / Coins / Alipay / Google Play / PayPal / Bank Cheque For Inland Revenue / Octopus Remain Value</t>
  </si>
  <si>
    <t xml:space="preserve">July 20th to August 19th 2024 Revenue / Defered Debts Or Expenses</t>
  </si>
  <si>
    <t xml:space="preserve">20th July 2024</t>
  </si>
  <si>
    <t xml:space="preserve">Balance the expense for Hair Cutting And Bleaching</t>
  </si>
  <si>
    <t xml:space="preserve">Original Expense Hair Cutting And Bleaching Expense is $62</t>
  </si>
  <si>
    <t xml:space="preserve">12th August 2024</t>
  </si>
  <si>
    <t xml:space="preserve">Borrowed $1500 From Lawrence</t>
  </si>
  <si>
    <t xml:space="preserve">August 20th to September 19th 2024 Revenue / Defered Debts Or Expenses</t>
  </si>
  <si>
    <t xml:space="preserve">16th August 2024</t>
  </si>
  <si>
    <t xml:space="preserve">HGC BroadBand Fee</t>
  </si>
  <si>
    <r>
      <rPr>
        <sz val="11"/>
        <color theme="1"/>
        <rFont val="Calibri"/>
        <family val="2"/>
        <charset val="1"/>
      </rPr>
      <t xml:space="preserve">Last Payment </t>
    </r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theme="1"/>
        <rFont val="Calibri"/>
        <family val="0"/>
        <charset val="1"/>
      </rPr>
      <t xml:space="preserve"> HGC Broadband Fee</t>
    </r>
  </si>
  <si>
    <t xml:space="preserve">China Mobile Fee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</si>
  <si>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theme="1"/>
        <rFont val="Calibri"/>
        <family val="0"/>
        <charset val="1"/>
      </rPr>
      <t xml:space="preserve"> China Mobile Fee</t>
    </r>
  </si>
  <si>
    <t xml:space="preserve">17th August 2024</t>
  </si>
  <si>
    <t xml:space="preserve">30 Packet of Cigarette</t>
  </si>
  <si>
    <r>
      <rPr>
        <sz val="11"/>
        <color rgb="FFFF0000"/>
        <rFont val="Calibri"/>
        <family val="2"/>
        <charset val="1"/>
      </rPr>
      <t xml:space="preserve">Prepaid</t>
    </r>
    <r>
      <rPr>
        <sz val="11"/>
        <color theme="1"/>
        <rFont val="Calibri"/>
        <family val="0"/>
        <charset val="1"/>
      </rPr>
      <t xml:space="preserve"> Cigarette Fee</t>
    </r>
  </si>
  <si>
    <t xml:space="preserve">20th August 2024</t>
  </si>
  <si>
    <t xml:space="preserve">1st September 2024</t>
  </si>
  <si>
    <t xml:space="preserve">Broadband</t>
  </si>
  <si>
    <t xml:space="preserve">Switch to China Mobile Broadband</t>
  </si>
  <si>
    <t xml:space="preserve">31st August 2024</t>
  </si>
  <si>
    <t xml:space="preserve">Deduct 5% MPF</t>
  </si>
  <si>
    <t xml:space="preserve">September 20th to October 17th 2024 Revenue / Defered Debts Or Expenses</t>
  </si>
  <si>
    <t xml:space="preserve">20th September 2024</t>
  </si>
  <si>
    <t xml:space="preserve">Food And Transport Expense Switched to $600 to $330</t>
  </si>
  <si>
    <t xml:space="preserve">HGC BroadBand End Of Service</t>
  </si>
  <si>
    <t xml:space="preserve">Cancel Color Treatment</t>
  </si>
  <si>
    <t xml:space="preserve">21th September 2024</t>
  </si>
  <si>
    <t xml:space="preserve">Birthday Present From Lawrence</t>
  </si>
  <si>
    <t xml:space="preserve">3rd October 2024</t>
  </si>
  <si>
    <t xml:space="preserve">$100 From Lawrence</t>
  </si>
  <si>
    <t xml:space="preserve">Receive $100 HKD from Lawrence, no need to return back</t>
  </si>
  <si>
    <t xml:space="preserve">6th October 2024</t>
  </si>
  <si>
    <t xml:space="preserve">$500 From Lawrence</t>
  </si>
  <si>
    <t xml:space="preserve">Help Lawrence to print, scan the documents and export to PDF.</t>
  </si>
  <si>
    <t xml:space="preserve">17th October 2024</t>
  </si>
  <si>
    <t xml:space="preserve">Remaining Food and Transport Expense</t>
  </si>
  <si>
    <t xml:space="preserve">Food And Transport Expense Remaining Brought Forward</t>
  </si>
  <si>
    <t xml:space="preserve">Sell Safe to Mom</t>
  </si>
  <si>
    <t xml:space="preserve">Sell Safe to Mom of the price $800</t>
  </si>
  <si>
    <t xml:space="preserve">Fixed Expense For the Year 2024 July - 2024 September</t>
  </si>
  <si>
    <t xml:space="preserve">Hong Kong Government</t>
  </si>
  <si>
    <t xml:space="preserve">$52 for Hair Cut (One month per cut) plus Color treatment ($54 color treatment solution can use 2 times)</t>
  </si>
  <si>
    <t xml:space="preserve">30 Packets</t>
  </si>
  <si>
    <t xml:space="preserve">Debts Or Credits For the Comming July 20th 2024 to August 19th 2024</t>
  </si>
  <si>
    <t xml:space="preserve">1. Payback $1000 to Mom</t>
  </si>
  <si>
    <t xml:space="preserve">2. Buy Microsoft Surface 13.8 Inches Laptop</t>
  </si>
  <si>
    <t xml:space="preserve">3. Additional Expense - Approximately</t>
  </si>
  <si>
    <t xml:space="preserve">4. Gamble Lost</t>
  </si>
  <si>
    <t xml:space="preserve">5. Cigarette</t>
  </si>
  <si>
    <t xml:space="preserve">6. Nicotin Chew Gum</t>
  </si>
  <si>
    <t xml:space="preserve">7. Additional For Cigarette</t>
  </si>
  <si>
    <t xml:space="preserve">8. 30 Packet of Cigarette</t>
  </si>
  <si>
    <t xml:space="preserve">9. Prepaid HGC Broadband Fee</t>
  </si>
  <si>
    <t xml:space="preserve">10. Prepaid China Mobile Fee</t>
  </si>
  <si>
    <t xml:space="preserve">11. Balance with the Total Asset</t>
  </si>
  <si>
    <t xml:space="preserve">Debts Or Credits For the Coming August 20th 2024 to September 19th 2024</t>
  </si>
  <si>
    <t xml:space="preserve">Balance Brought Forward From July 2024</t>
  </si>
  <si>
    <t xml:space="preserve">1. Additional Expense - Approximately</t>
  </si>
  <si>
    <t xml:space="preserve">2. Water Services Department</t>
  </si>
  <si>
    <t xml:space="preserve">3. Payback $0 to Mom</t>
  </si>
  <si>
    <t xml:space="preserve">4. Payback $500 to Lawrence</t>
  </si>
  <si>
    <t xml:space="preserve">5. Demand Rates and Government Rent</t>
  </si>
  <si>
    <t xml:space="preserve">6. Additional For Cigarette</t>
  </si>
  <si>
    <t xml:space="preserve">7. Balance with the Total Asset</t>
  </si>
  <si>
    <t xml:space="preserve">Debts Or Credits For the Comming September 20th 2024 to October 17th 2024</t>
  </si>
  <si>
    <t xml:space="preserve">Food And Transport Spended</t>
  </si>
  <si>
    <t xml:space="preserve">Food And Transport Expense Remaining 
(Excess Expense Should Be moved to the Additional Expense)</t>
  </si>
  <si>
    <t xml:space="preserve">Balance Brought Forward From August 2024</t>
  </si>
  <si>
    <t xml:space="preserve">1. China Mobile broadband fee for 2 months</t>
  </si>
  <si>
    <t xml:space="preserve">2. Payback $1150 to Mom</t>
  </si>
  <si>
    <t xml:space="preserve">3. Payback $500 to Lawrence</t>
  </si>
  <si>
    <t xml:space="preserve">4. Additional For Cigarette</t>
  </si>
  <si>
    <t xml:space="preserve">5. HKT IDD last Payment $60</t>
  </si>
  <si>
    <t xml:space="preserve">6. Additional Expense:
     - Brought Sweets For $20
     - Brought Softdrinds For $38
     - Books From Amazon $927.22
     - Brought SoftDrinks for $10.5 
     - Brought Sweets For $22
     - Hash Brown For $33.3
     - $16 HKD For Bangkok Hotel Protection
     - Additional $3 HkD giving To Mom For Bangkok Roundtrip Flight</t>
  </si>
  <si>
    <t xml:space="preserve">8. Balance with the Total Asset</t>
  </si>
  <si>
    <t xml:space="preserve">Alan Tang's Income Expense For the Forecast Year 2024 October - 2024 December</t>
  </si>
  <si>
    <t xml:space="preserve">October 18th to November 19th 2024 Revenue / Defered Debts Or Expenses</t>
  </si>
  <si>
    <t xml:space="preserve">31st October 2024</t>
  </si>
  <si>
    <t xml:space="preserve">26th September 2024</t>
  </si>
  <si>
    <t xml:space="preserve">China Mobile Broadband</t>
  </si>
  <si>
    <t xml:space="preserve">Prepaid October Broadband Fees</t>
  </si>
  <si>
    <t xml:space="preserve">18th October 2024</t>
  </si>
  <si>
    <t xml:space="preserve">Joox Refund - Total 3 Months</t>
  </si>
  <si>
    <t xml:space="preserve">Sportify Monthly Payment</t>
  </si>
  <si>
    <t xml:space="preserve">18th November 2024</t>
  </si>
  <si>
    <t xml:space="preserve">20th October 2024</t>
  </si>
  <si>
    <t xml:space="preserve"> November 20th to December 19th 2024 Revenue / Defered Debts Or Expenses</t>
  </si>
  <si>
    <t xml:space="preserve">30th November 2024</t>
  </si>
  <si>
    <t xml:space="preserve">18th December 2024</t>
  </si>
  <si>
    <t xml:space="preserve">20th November 2024</t>
  </si>
  <si>
    <r>
      <rPr>
        <sz val="11"/>
        <color theme="1"/>
        <rFont val="Calibri"/>
        <family val="2"/>
        <charset val="1"/>
      </rPr>
      <t xml:space="preserve">20</t>
    </r>
    <r>
      <rPr>
        <vertAlign val="superscript"/>
        <sz val="11"/>
        <color theme="1"/>
        <rFont val="Calibri"/>
        <family val="2"/>
        <charset val="1"/>
      </rPr>
      <t xml:space="preserve">th</t>
    </r>
    <r>
      <rPr>
        <sz val="11"/>
        <color theme="1"/>
        <rFont val="Calibri"/>
        <family val="2"/>
        <charset val="1"/>
      </rPr>
      <t xml:space="preserve"> November 2024</t>
    </r>
  </si>
  <si>
    <t xml:space="preserve">Quit Cigarette</t>
  </si>
  <si>
    <t xml:space="preserve">December 20th 2024 to January 19th 2025 Revenue / Defered Debts Or Expenses</t>
  </si>
  <si>
    <t xml:space="preserve">31st December 2024</t>
  </si>
  <si>
    <t xml:space="preserve">18th January 2025</t>
  </si>
  <si>
    <t xml:space="preserve">20th December 2024</t>
  </si>
  <si>
    <r>
      <rPr>
        <sz val="11"/>
        <color theme="1"/>
        <rFont val="Calibri"/>
        <family val="2"/>
        <charset val="1"/>
      </rPr>
      <t xml:space="preserve">20</t>
    </r>
    <r>
      <rPr>
        <vertAlign val="superscript"/>
        <sz val="11"/>
        <color theme="1"/>
        <rFont val="Calibri"/>
        <family val="2"/>
        <charset val="1"/>
      </rPr>
      <t xml:space="preserve">th</t>
    </r>
    <r>
      <rPr>
        <sz val="11"/>
        <color theme="1"/>
        <rFont val="Calibri"/>
        <family val="2"/>
        <charset val="1"/>
      </rPr>
      <t xml:space="preserve"> December 2024</t>
    </r>
  </si>
  <si>
    <t xml:space="preserve">Fixed Expense For the Year 2024 October - 2024 December</t>
  </si>
  <si>
    <t xml:space="preserve">Credit Card Installments/Expense</t>
  </si>
  <si>
    <t xml:space="preserve">$52 for Hair Cut (One month per cut) </t>
  </si>
  <si>
    <t xml:space="preserve">Debts Or Credits For the Comming October 18th 2024 to November 19th 2024</t>
  </si>
  <si>
    <r>
      <rPr>
        <b val="true"/>
        <sz val="11"/>
        <color theme="1"/>
        <rFont val="Calibri"/>
        <family val="2"/>
        <charset val="1"/>
      </rPr>
      <t xml:space="preserve">Food And Transport Expense Remaining 
</t>
    </r>
    <r>
      <rPr>
        <b val="true"/>
        <i val="true"/>
        <sz val="11"/>
        <color rgb="FFFF0000"/>
        <rFont val="Calibri"/>
        <family val="2"/>
        <charset val="1"/>
      </rPr>
      <t xml:space="preserve">(Excess Expense Should Be moved to the Additional Expense)</t>
    </r>
  </si>
  <si>
    <t xml:space="preserve">Balance Brought Forward From September 2024</t>
  </si>
  <si>
    <t xml:space="preserve">1. Additional Expense
 - Add In Value $150 For Google Play
 - Add In Value $50 For Octopus</t>
  </si>
  <si>
    <t xml:space="preserve">2. Payback $200 to Lawrence</t>
  </si>
  <si>
    <t xml:space="preserve">4. Additional China Mobile Fee For Joox Refund $207 - $149</t>
  </si>
  <si>
    <t xml:space="preserve">Debts Or Credits For the Coming November 20th 2024 to December 19th 2024</t>
  </si>
  <si>
    <t xml:space="preserve">Balance Brought Forward From October 2024</t>
  </si>
  <si>
    <t xml:space="preserve">1. Payback $700 to Mom</t>
  </si>
  <si>
    <t xml:space="preserve">2. Payback $300 to Lawrence</t>
  </si>
  <si>
    <t xml:space="preserve">3. Additional Expense</t>
  </si>
  <si>
    <t xml:space="preserve">Debts Or Credits For the Comming December 20th 2024 to January 19th 2025</t>
  </si>
  <si>
    <t xml:space="preserve">Balance Brought Forward From November 2024</t>
  </si>
  <si>
    <t xml:space="preserve">2. Additional Expense
 - Add In Value $150 For Google Play</t>
  </si>
  <si>
    <t xml:space="preserve">Alan Tang's Income Expense For the Forecast Year 2025 January - 2025 March</t>
  </si>
  <si>
    <t xml:space="preserve">January 20th to February 19th 2025 Revenue / Defered Debts Or Expenses</t>
  </si>
  <si>
    <t xml:space="preserve">20th January 2025</t>
  </si>
  <si>
    <t xml:space="preserve">18th February 2025</t>
  </si>
  <si>
    <t xml:space="preserve">31th January 2025</t>
  </si>
  <si>
    <t xml:space="preserve">Februrary 20th to March 19th 2025 Revenue / Defered Debts Or Expenses</t>
  </si>
  <si>
    <t xml:space="preserve">20th February 2025</t>
  </si>
  <si>
    <t xml:space="preserve">18th March 2025</t>
  </si>
  <si>
    <t xml:space="preserve">29th February 2025</t>
  </si>
  <si>
    <t xml:space="preserve">March 20th to April 17th 2025 Revenue / Defered Debts Or Expenses</t>
  </si>
  <si>
    <t xml:space="preserve">20th March 2025</t>
  </si>
  <si>
    <t xml:space="preserve">31st March 2025</t>
  </si>
  <si>
    <t xml:space="preserve">Fixed Expense For the Year 2025 January - 2025 March</t>
  </si>
  <si>
    <t xml:space="preserve">$52 for Hair Cut (One month per cut)</t>
  </si>
  <si>
    <t xml:space="preserve">Debts Or Credits For the Comming January 20th 2025 to February 19th 2025</t>
  </si>
  <si>
    <t xml:space="preserve">2. Payback $0 to Lawrence</t>
  </si>
  <si>
    <t xml:space="preserve">3. Payback $1003 to Mom For Roundtrip Flights from Hong Kong to BangKok</t>
  </si>
  <si>
    <t xml:space="preserve">4. Additional Expense</t>
  </si>
  <si>
    <t xml:space="preserve">Debts Or Credits For the Coming February 20th 2025 to March 19th 2025</t>
  </si>
  <si>
    <t xml:space="preserve">Balance Brought Forward From January 2025</t>
  </si>
  <si>
    <t xml:space="preserve">1. Additional Expense
 - Expense For Bangkok $2500
 - Add In Value $150 For Google Play
 - Bangkok RICO Hotel For $1,117.84, $4,778.91 Thai Baht 
   (Pay at the Hotel Counter)</t>
  </si>
  <si>
    <t xml:space="preserve">2. Payback $0 to Mom</t>
  </si>
  <si>
    <t xml:space="preserve">Debts Or Credits For the Comming March 20th 2025 to April 17th 2025</t>
  </si>
  <si>
    <t xml:space="preserve">Balance Brought Forward From February 2025</t>
  </si>
  <si>
    <t xml:space="preserve">1. Payback $2000 to Mom</t>
  </si>
  <si>
    <t xml:space="preserve">2. Additional Expense</t>
  </si>
  <si>
    <t xml:space="preserve">Alan Tang's Income Expense For the Forecast Year 2025 April - 2025 June</t>
  </si>
  <si>
    <t xml:space="preserve">April 18th to May 15th 2025 Revenue / Defered Debts Or Expenses</t>
  </si>
  <si>
    <t xml:space="preserve">20th April 2025</t>
  </si>
  <si>
    <t xml:space="preserve">18th April 2025</t>
  </si>
  <si>
    <t xml:space="preserve">30th April 2025</t>
  </si>
  <si>
    <t xml:space="preserve">May 16th to June 19th 2025 Revenue / Defered Debts Or Expenses</t>
  </si>
  <si>
    <t xml:space="preserve">20th May 2025</t>
  </si>
  <si>
    <t xml:space="preserve">18th May 2025</t>
  </si>
  <si>
    <t xml:space="preserve">18th June 2025</t>
  </si>
  <si>
    <t xml:space="preserve">31th May 2025</t>
  </si>
  <si>
    <t xml:space="preserve">June 20th to July 17th 2025 Revenue / Defered Debts Or Expenses</t>
  </si>
  <si>
    <t xml:space="preserve">20th June 2025</t>
  </si>
  <si>
    <t xml:space="preserve">30th June 2025</t>
  </si>
  <si>
    <t xml:space="preserve">Fixed Expense For the Year 2025 April - 2025 June</t>
  </si>
  <si>
    <t xml:space="preserve">Debts Or Credits For the Comming April 18th 2025 to May 15th 2025</t>
  </si>
  <si>
    <t xml:space="preserve">1. Payback $2200 to Mom</t>
  </si>
  <si>
    <t xml:space="preserve">Debts Or Credits For the Coming May 16th 2025 to June 19th 2025</t>
  </si>
  <si>
    <t xml:space="preserve">Balance Brought Forward From April 2025</t>
  </si>
  <si>
    <t xml:space="preserve">Debts Or Credits For the Comming June 20th 2025 to July 17th 2025</t>
  </si>
  <si>
    <t xml:space="preserve">Balance Brought Forward From May 2025</t>
  </si>
  <si>
    <t xml:space="preserve">Alan Tang's Income Expense For the Forecast Year 2025 July - 2025 September</t>
  </si>
  <si>
    <t xml:space="preserve">July 18th to August 19th 2025 Revenue / Defered Debts Or Expenses</t>
  </si>
  <si>
    <t xml:space="preserve">20th July 2025</t>
  </si>
  <si>
    <t xml:space="preserve">18th July 2025</t>
  </si>
  <si>
    <t xml:space="preserve">18th August 2025</t>
  </si>
  <si>
    <t xml:space="preserve">31st July 2025</t>
  </si>
  <si>
    <t xml:space="preserve">August 20th to September 18th 2025 Revenue / Defered Debts Or Expenses</t>
  </si>
  <si>
    <t xml:space="preserve">20th August 2025</t>
  </si>
  <si>
    <t xml:space="preserve">18th September 2025</t>
  </si>
  <si>
    <t xml:space="preserve">31st August 2025</t>
  </si>
  <si>
    <t xml:space="preserve">September 19th to October 16th 2025 Revenue / Defered Debts Or Expenses</t>
  </si>
  <si>
    <t xml:space="preserve">20th September 2025</t>
  </si>
  <si>
    <t xml:space="preserve">30th September 2025</t>
  </si>
  <si>
    <t xml:space="preserve">Fixed Expense For the Year 2025 July - 2025 September</t>
  </si>
  <si>
    <t xml:space="preserve">Debts Or Credits For the Comming July 20th 2025 to August 19th 2025</t>
  </si>
  <si>
    <t xml:space="preserve">1. Additional Expense
 - Add In Value $150 For Google Play</t>
  </si>
  <si>
    <t xml:space="preserve">Debts Or Credits For the Coming August 20th 2025 to September 19th 2025</t>
  </si>
  <si>
    <t xml:space="preserve">Balance Brought Forward From July 2025</t>
  </si>
  <si>
    <t xml:space="preserve">1. Additional Expense</t>
  </si>
  <si>
    <t xml:space="preserve">Debts Or Credits For the Comming September 20th 2025 to October 19th 2025</t>
  </si>
  <si>
    <t xml:space="preserve">Balance Brought Forward From August 2025</t>
  </si>
  <si>
    <t xml:space="preserve">2. Payback $0 to </t>
  </si>
  <si>
    <t xml:space="preserve">Alan Tang's Income Expense For the Forecast Year 2025 October - 2025 December</t>
  </si>
  <si>
    <t xml:space="preserve">October 20th to November 17th 2025 Revenue / Defered Debts Or Expenses</t>
  </si>
  <si>
    <t xml:space="preserve">20th October 2025</t>
  </si>
  <si>
    <t xml:space="preserve">18th October 2025</t>
  </si>
  <si>
    <t xml:space="preserve">31st October 2025</t>
  </si>
  <si>
    <t xml:space="preserve">November 18th to December 19th 2025 Revenue / Defered Debts Or Expenses</t>
  </si>
  <si>
    <t xml:space="preserve">20th November 2025</t>
  </si>
  <si>
    <t xml:space="preserve">18th November 2025</t>
  </si>
  <si>
    <t xml:space="preserve">18th December 2025</t>
  </si>
  <si>
    <t xml:space="preserve">31st November 2025</t>
  </si>
  <si>
    <t xml:space="preserve">December 20th 2025 to January 19th 2026 Revenue/ Defered Debts Or Expenses</t>
  </si>
  <si>
    <t xml:space="preserve">20th December 2025</t>
  </si>
  <si>
    <t xml:space="preserve">18th January 2026</t>
  </si>
  <si>
    <t xml:space="preserve">30th December 2025</t>
  </si>
  <si>
    <t xml:space="preserve">Fixed Expense For the Year 2025 October - 2025 December</t>
  </si>
  <si>
    <t xml:space="preserve">Debts Or Credits For the Comming October 20th 2025 to November 17th 2025</t>
  </si>
  <si>
    <t xml:space="preserve">Debts Or Credits For the Coming November 18th 2025 to December 19th 2025</t>
  </si>
  <si>
    <t xml:space="preserve">Balance Brought Forward From October 2025</t>
  </si>
  <si>
    <t xml:space="preserve">Debts Or Credits For the Comming December 20th 2025 to Janurary 19th 2026</t>
  </si>
  <si>
    <t xml:space="preserve">Balance Brought Forward From November 2025</t>
  </si>
  <si>
    <t xml:space="preserve">Alan Tang's Income Expense For the Forecast Year 2026 January - 2026 March</t>
  </si>
  <si>
    <t xml:space="preserve">January 20th 2026 to February 19th 2026 Revenue / Defered Debts Or Expenses</t>
  </si>
  <si>
    <t xml:space="preserve">20th January 2026</t>
  </si>
  <si>
    <t xml:space="preserve">18th February 2026</t>
  </si>
  <si>
    <t xml:space="preserve">31st January 2026</t>
  </si>
  <si>
    <t xml:space="preserve">February 20th to March 19th 2026 Revenue / Defered Debts Or Expenses</t>
  </si>
  <si>
    <t xml:space="preserve">20th Feburary 2026</t>
  </si>
  <si>
    <t xml:space="preserve">18th March 2026</t>
  </si>
  <si>
    <t xml:space="preserve">31st Feburary 2026</t>
  </si>
  <si>
    <t xml:space="preserve">March 20th to April 19th 2026 Revenue / Defered Debts Or Expenses</t>
  </si>
  <si>
    <t xml:space="preserve">20th March 2026</t>
  </si>
  <si>
    <t xml:space="preserve">18th April 2026</t>
  </si>
  <si>
    <t xml:space="preserve">30th March 2026</t>
  </si>
  <si>
    <t xml:space="preserve">Fixed Expense For the Year 2026 January - 2026 March</t>
  </si>
  <si>
    <t xml:space="preserve">Debts Or Credits For the Comming January 20th 2026 to Feburary 19th 2026</t>
  </si>
  <si>
    <t xml:space="preserve">Debts Or Credits For the Coming Feburary 20th 2026 to March 19th 2026</t>
  </si>
  <si>
    <t xml:space="preserve">Debts Or Credits For the Comming March 20th 2026 to April 19th 2026</t>
  </si>
  <si>
    <t xml:space="preserve">Balance Brought Forward From Feburary 2025</t>
  </si>
  <si>
    <t xml:space="preserve">Alan Tang's Income Expense For the Forecast Year 2026 April - 2026 June</t>
  </si>
  <si>
    <t xml:space="preserve">April 20th to May 18th 2026 Revenue / Defered Debts Or Expenses</t>
  </si>
  <si>
    <t xml:space="preserve">20th April 2026</t>
  </si>
  <si>
    <t xml:space="preserve">18th May 2026</t>
  </si>
  <si>
    <t xml:space="preserve">31st April 2026</t>
  </si>
  <si>
    <t xml:space="preserve">May 19th  to June 19th 2026 Revenue / Defered Debts Or Expenses</t>
  </si>
  <si>
    <t xml:space="preserve">20th May 2026</t>
  </si>
  <si>
    <t xml:space="preserve">18th June 2026</t>
  </si>
  <si>
    <t xml:space="preserve">31st May 2026</t>
  </si>
  <si>
    <t xml:space="preserve">June 20th to July 19th 2026 Revenue / Defered Debts Or Expenses</t>
  </si>
  <si>
    <t xml:space="preserve">20th June 2026</t>
  </si>
  <si>
    <t xml:space="preserve">18th July 2026</t>
  </si>
  <si>
    <t xml:space="preserve">30th June 2026</t>
  </si>
  <si>
    <t xml:space="preserve">Fixed Expense For the Year 2026 April - 2026 June</t>
  </si>
  <si>
    <t xml:space="preserve">Debts Or Credits For the Comming April 20th 2026 to May 19th 2026</t>
  </si>
  <si>
    <t xml:space="preserve">Debts Or Credits For the Coming May 20th 2026 to June 18th 2026</t>
  </si>
  <si>
    <t xml:space="preserve">Debts Or Credits For the Comming June 19th 2026 to July 19th 2026</t>
  </si>
</sst>
</file>

<file path=xl/styles.xml><?xml version="1.0" encoding="utf-8"?>
<styleSheet xmlns="http://schemas.openxmlformats.org/spreadsheetml/2006/main">
  <numFmts count="8">
    <numFmt numFmtId="164" formatCode="General"/>
    <numFmt numFmtId="165" formatCode="[$$]#,##0.00"/>
    <numFmt numFmtId="166" formatCode="[$$-380A]\ #,##0.00"/>
    <numFmt numFmtId="167" formatCode="[$$]#,##0.00;[$$]\-#,##0.00"/>
    <numFmt numFmtId="168" formatCode="[$$-3C09]#,##0.00"/>
    <numFmt numFmtId="169" formatCode="\$#,##0.00;[RED]&quot;-$&quot;#,##0.00"/>
    <numFmt numFmtId="170" formatCode="d\ mmmm\ yyyy"/>
    <numFmt numFmtId="171" formatCode="mmm\-yy"/>
  </numFmts>
  <fonts count="27">
    <font>
      <sz val="11"/>
      <color theme="1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8"/>
      <color theme="1"/>
      <name val="Calibri"/>
      <family val="2"/>
      <charset val="1"/>
    </font>
    <font>
      <b val="true"/>
      <sz val="16"/>
      <color theme="1"/>
      <name val="Calibri"/>
      <family val="2"/>
      <charset val="1"/>
    </font>
    <font>
      <b val="true"/>
      <sz val="11"/>
      <color rgb="FF000000"/>
      <name val="Calibri"/>
      <family val="0"/>
      <charset val="1"/>
    </font>
    <font>
      <b val="true"/>
      <sz val="11"/>
      <color rgb="FF4A86E8"/>
      <name val="Calibri"/>
      <family val="0"/>
      <charset val="1"/>
    </font>
    <font>
      <b val="true"/>
      <sz val="12"/>
      <color theme="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1"/>
      <color rgb="FF4A86E8"/>
      <name val="Calibri"/>
      <family val="2"/>
      <charset val="1"/>
    </font>
    <font>
      <b val="true"/>
      <sz val="11"/>
      <color rgb="FFFFFFFF"/>
      <name val="Calibri"/>
      <family val="0"/>
      <charset val="1"/>
    </font>
    <font>
      <b val="true"/>
      <sz val="11"/>
      <color rgb="FFFFFFFF"/>
      <name val="Calibri"/>
      <family val="2"/>
      <charset val="1"/>
    </font>
    <font>
      <b val="true"/>
      <sz val="11"/>
      <color theme="0"/>
      <name val="Calibri"/>
      <family val="0"/>
      <charset val="1"/>
    </font>
    <font>
      <b val="true"/>
      <sz val="11"/>
      <color theme="1"/>
      <name val="Calibri"/>
      <family val="0"/>
      <charset val="1"/>
    </font>
    <font>
      <b val="true"/>
      <sz val="11"/>
      <color rgb="FF5B9BD5"/>
      <name val="Calibri"/>
      <family val="0"/>
      <charset val="1"/>
    </font>
    <font>
      <sz val="11"/>
      <color theme="1"/>
      <name val="Calibri"/>
      <family val="2"/>
      <charset val="1"/>
    </font>
    <font>
      <b val="true"/>
      <sz val="11"/>
      <color theme="1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1"/>
      <color rgb="FFFF0000"/>
      <name val="Calibri"/>
      <family val="0"/>
      <charset val="1"/>
    </font>
    <font>
      <sz val="11"/>
      <name val="Calibri"/>
      <family val="2"/>
      <charset val="1"/>
    </font>
    <font>
      <sz val="11"/>
      <color rgb="FFFF0000"/>
      <name val="Calibri"/>
      <family val="0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theme="4" tint="-0.5"/>
      <name val="Calibri"/>
      <family val="2"/>
      <charset val="1"/>
    </font>
    <font>
      <vertAlign val="superscript"/>
      <sz val="11"/>
      <color theme="1"/>
      <name val="Calibri"/>
      <family val="2"/>
      <charset val="1"/>
    </font>
    <font>
      <b val="true"/>
      <i val="true"/>
      <sz val="11"/>
      <color rgb="FFFF0000"/>
      <name val="Calibri"/>
      <family val="2"/>
      <charset val="1"/>
    </font>
    <font>
      <b val="true"/>
      <sz val="11"/>
      <color theme="0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FFC000"/>
        <bgColor rgb="FFFF9900"/>
      </patternFill>
    </fill>
    <fill>
      <patternFill patternType="solid">
        <fgColor rgb="FFFFFF00"/>
        <bgColor rgb="FFFFFF00"/>
      </patternFill>
    </fill>
    <fill>
      <patternFill patternType="solid">
        <fgColor theme="0"/>
        <bgColor rgb="FFFBE5D6"/>
      </patternFill>
    </fill>
    <fill>
      <patternFill patternType="solid">
        <fgColor theme="4"/>
        <bgColor rgb="FF4A86E8"/>
      </patternFill>
    </fill>
    <fill>
      <patternFill patternType="solid">
        <fgColor rgb="FF00FF00"/>
        <bgColor rgb="FF33CCCC"/>
      </patternFill>
    </fill>
    <fill>
      <patternFill patternType="solid">
        <fgColor rgb="FFFF0000"/>
        <bgColor rgb="FF993300"/>
      </patternFill>
    </fill>
    <fill>
      <patternFill patternType="solid">
        <fgColor theme="5" tint="0.7999"/>
        <bgColor rgb="FFFFFFFF"/>
      </patternFill>
    </fill>
    <fill>
      <patternFill patternType="solid">
        <fgColor theme="4" tint="0.5999"/>
        <bgColor rgb="FF99CCFF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3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5" fillId="3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7" fillId="4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4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8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10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9" fillId="4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1" fillId="4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4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5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4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5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5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3" fillId="5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4" fillId="0" borderId="1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7" fontId="15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5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0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0" borderId="3" xfId="0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3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2" fillId="5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7" fontId="0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8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8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4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5" fillId="0" borderId="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4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4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0" fillId="6" borderId="1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6" fillId="0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6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7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6" fillId="6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6" fillId="6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6" fillId="6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0" fillId="0" borderId="8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6" fillId="0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1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9" fontId="1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8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7" fontId="19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2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7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7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0" borderId="6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1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1" fillId="7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0" borderId="4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6" fillId="0" borderId="9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8" fillId="0" borderId="7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6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16" fillId="0" borderId="8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1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9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2" fillId="7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0" borderId="1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16" fillId="0" borderId="8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16" fillId="0" borderId="1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8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3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1" fontId="16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3" fillId="5" borderId="7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3" fillId="5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7" fontId="0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6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17" fillId="3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6" fillId="4" borderId="9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20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6" fillId="4" borderId="1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8" fillId="0" borderId="1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22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21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2" fillId="0" borderId="2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70" fontId="0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0" fillId="0" borderId="7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8" fontId="18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18" fillId="0" borderId="8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8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8" fontId="22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7" fillId="9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6" fontId="23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6" fillId="0" borderId="1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22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70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4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0" fillId="0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70" fontId="16" fillId="0" borderId="1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8" fontId="0" fillId="0" borderId="3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70" fontId="16" fillId="0" borderId="7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70" fontId="16" fillId="0" borderId="4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16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6" fillId="0" borderId="3" xfId="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0" borderId="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9" fillId="0" borderId="3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9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10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1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14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16" fillId="0" borderId="15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26" fillId="5" borderId="7" xfId="0" applyFont="true" applyBorder="true" applyAlignment="true" applyProtection="true">
      <alignment horizontal="center" vertical="center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39"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2E75B6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  <dxf>
      <font>
        <color rgb="FF4472C4"/>
      </font>
    </dxf>
    <dxf>
      <font>
        <color rgb="FFFF0000"/>
      </font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BE5D6"/>
      <rgbColor rgb="FFCCFFFF"/>
      <rgbColor rgb="FF660066"/>
      <rgbColor rgb="FFFF8080"/>
      <rgbColor rgb="FF2E75B6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FF6600"/>
      <rgbColor rgb="FF4A86E8"/>
      <rgbColor rgb="FF969696"/>
      <rgbColor rgb="FF003366"/>
      <rgbColor rgb="FF339966"/>
      <rgbColor rgb="FF003300"/>
      <rgbColor rgb="FF333300"/>
      <rgbColor rgb="FF993300"/>
      <rgbColor rgb="FF993366"/>
      <rgbColor rgb="FF1F4E7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9" Type="http://schemas.openxmlformats.org/officeDocument/2006/relationships/worksheet" Target="worksheets/sheet7.xml"/><Relationship Id="rId10" Type="http://schemas.openxmlformats.org/officeDocument/2006/relationships/worksheet" Target="worksheets/sheet8.xml"/><Relationship Id="rId11" Type="http://schemas.openxmlformats.org/officeDocument/2006/relationships/worksheet" Target="worksheets/sheet9.xml"/><Relationship Id="rId12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53"/>
  <sheetViews>
    <sheetView showFormulas="false" showGridLines="true" showRowColHeaders="true" showZeros="true" rightToLeft="false" tabSelected="false" showOutlineSymbols="true" defaultGridColor="true" view="normal" topLeftCell="A19" colorId="64" zoomScale="100" zoomScaleNormal="100" zoomScalePageLayoutView="100" workbookViewId="0">
      <selection pane="topLeft" activeCell="E7" activeCellId="0" sqref="E7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14.57"/>
    <col collapsed="false" customWidth="true" hidden="false" outlineLevel="0" max="2" min="2" style="1" width="39.57"/>
    <col collapsed="false" customWidth="true" hidden="false" outlineLevel="0" max="3" min="3" style="1" width="32.86"/>
    <col collapsed="false" customWidth="true" hidden="false" outlineLevel="0" max="4" min="4" style="1" width="14.86"/>
    <col collapsed="false" customWidth="true" hidden="false" outlineLevel="0" max="5" min="5" style="1" width="34.71"/>
    <col collapsed="false" customWidth="true" hidden="false" outlineLevel="0" max="6" min="6" style="1" width="25.57"/>
    <col collapsed="false" customWidth="true" hidden="false" outlineLevel="0" max="7" min="7" style="1" width="5.71"/>
    <col collapsed="false" customWidth="true" hidden="false" outlineLevel="0" max="8" min="8" style="1" width="45.84"/>
    <col collapsed="false" customWidth="true" hidden="false" outlineLevel="0" max="9" min="9" style="1" width="28.86"/>
    <col collapsed="false" customWidth="true" hidden="false" outlineLevel="0" max="25" min="10" style="1" width="9"/>
  </cols>
  <sheetData>
    <row r="1" customFormat="false" ht="23.25" hidden="false" customHeight="true" outlineLevel="0" collapsed="false">
      <c r="A1" s="2" t="s">
        <v>0</v>
      </c>
      <c r="B1" s="2"/>
      <c r="C1" s="2"/>
      <c r="D1" s="2"/>
      <c r="E1" s="2"/>
      <c r="F1" s="2"/>
      <c r="G1" s="3"/>
      <c r="H1" s="2" t="s">
        <v>1</v>
      </c>
      <c r="I1" s="2"/>
    </row>
    <row r="2" customFormat="false" ht="19.7" hidden="false" customHeight="true" outlineLevel="0" collapsed="false">
      <c r="A2" s="4" t="s">
        <v>2</v>
      </c>
      <c r="B2" s="4"/>
      <c r="C2" s="4"/>
      <c r="D2" s="5" t="s">
        <v>3</v>
      </c>
      <c r="E2" s="5"/>
      <c r="F2" s="5"/>
      <c r="H2" s="6" t="s">
        <v>4</v>
      </c>
      <c r="I2" s="6" t="s">
        <v>5</v>
      </c>
    </row>
    <row r="3" customFormat="false" ht="30" hidden="false" customHeight="true" outlineLevel="0" collapsed="false">
      <c r="A3" s="7" t="s">
        <v>6</v>
      </c>
      <c r="B3" s="7" t="s">
        <v>7</v>
      </c>
      <c r="C3" s="8" t="n">
        <v>1047.76</v>
      </c>
      <c r="D3" s="9" t="s">
        <v>6</v>
      </c>
      <c r="E3" s="9" t="s">
        <v>7</v>
      </c>
      <c r="F3" s="10" t="n">
        <v>1186.61</v>
      </c>
      <c r="G3" s="11"/>
      <c r="H3" s="12" t="s">
        <v>8</v>
      </c>
      <c r="I3" s="13" t="n">
        <v>0</v>
      </c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0" hidden="false" customHeight="true" outlineLevel="0" collapsed="false">
      <c r="A4" s="7"/>
      <c r="B4" s="7" t="s">
        <v>9</v>
      </c>
      <c r="C4" s="8" t="n">
        <v>30</v>
      </c>
      <c r="D4" s="7"/>
      <c r="E4" s="7" t="s">
        <v>9</v>
      </c>
      <c r="F4" s="8" t="n">
        <v>0</v>
      </c>
      <c r="G4" s="11"/>
      <c r="H4" s="12" t="s">
        <v>10</v>
      </c>
      <c r="I4" s="13" t="n">
        <f aca="false">E120</f>
        <v>-466.68</v>
      </c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30" hidden="false" customHeight="true" outlineLevel="0" collapsed="false">
      <c r="A5" s="7"/>
      <c r="B5" s="7" t="s">
        <v>11</v>
      </c>
      <c r="C5" s="8" t="n">
        <v>33.9</v>
      </c>
      <c r="D5" s="7"/>
      <c r="E5" s="7" t="s">
        <v>11</v>
      </c>
      <c r="F5" s="8" t="n">
        <v>8.9</v>
      </c>
      <c r="G5" s="11"/>
      <c r="H5" s="12" t="s">
        <v>12</v>
      </c>
      <c r="I5" s="13" t="n">
        <f aca="false">E140</f>
        <v>3060.12</v>
      </c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30" hidden="false" customHeight="true" outlineLevel="0" collapsed="false">
      <c r="A6" s="7"/>
      <c r="B6" s="14" t="s">
        <v>13</v>
      </c>
      <c r="C6" s="8" t="n">
        <v>0</v>
      </c>
      <c r="D6" s="7"/>
      <c r="E6" s="14" t="s">
        <v>13</v>
      </c>
      <c r="F6" s="8" t="n">
        <v>0</v>
      </c>
      <c r="G6" s="11"/>
      <c r="H6" s="12" t="s">
        <v>14</v>
      </c>
      <c r="I6" s="13" t="n">
        <f aca="false">'July 2024 - September 2024'!E114</f>
        <v>499.839999999999</v>
      </c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30" hidden="false" customHeight="true" outlineLevel="0" collapsed="false">
      <c r="A7" s="7"/>
      <c r="B7" s="14" t="s">
        <v>15</v>
      </c>
      <c r="C7" s="15" t="n">
        <v>36.2</v>
      </c>
      <c r="D7" s="7"/>
      <c r="E7" s="14" t="s">
        <v>15</v>
      </c>
      <c r="F7" s="15" t="n">
        <v>12</v>
      </c>
      <c r="G7" s="11"/>
      <c r="H7" s="12" t="s">
        <v>16</v>
      </c>
      <c r="I7" s="13" t="n">
        <f aca="false">'July 2024 - September 2024'!E127</f>
        <v>425.069999999999</v>
      </c>
      <c r="J7" s="11"/>
      <c r="K7" s="11"/>
      <c r="L7" s="11"/>
      <c r="M7" s="11"/>
      <c r="N7" s="11"/>
      <c r="O7" s="11"/>
      <c r="P7" s="11"/>
      <c r="Q7" s="11"/>
      <c r="R7" s="11"/>
      <c r="S7" s="11"/>
      <c r="T7" s="11"/>
      <c r="U7" s="11"/>
      <c r="V7" s="11"/>
      <c r="W7" s="11"/>
      <c r="X7" s="11"/>
      <c r="Y7" s="11"/>
    </row>
    <row r="8" customFormat="false" ht="30" hidden="false" customHeight="true" outlineLevel="0" collapsed="false">
      <c r="A8" s="7"/>
      <c r="B8" s="14" t="s">
        <v>17</v>
      </c>
      <c r="C8" s="8" t="n">
        <v>0</v>
      </c>
      <c r="D8" s="7"/>
      <c r="E8" s="14" t="s">
        <v>17</v>
      </c>
      <c r="F8" s="8" t="n">
        <v>0</v>
      </c>
      <c r="G8" s="11"/>
      <c r="H8" s="12" t="s">
        <v>18</v>
      </c>
      <c r="I8" s="13" t="n">
        <f aca="false">'July 2024 - September 2024'!E142</f>
        <v>302.71</v>
      </c>
      <c r="J8" s="11"/>
      <c r="K8" s="11"/>
      <c r="L8" s="11"/>
      <c r="M8" s="11"/>
      <c r="N8" s="11"/>
      <c r="O8" s="11"/>
      <c r="P8" s="11"/>
      <c r="Q8" s="11"/>
      <c r="R8" s="11"/>
      <c r="S8" s="11"/>
      <c r="T8" s="11"/>
      <c r="U8" s="11"/>
      <c r="V8" s="11"/>
      <c r="W8" s="11"/>
      <c r="X8" s="11"/>
      <c r="Y8" s="11"/>
    </row>
    <row r="9" customFormat="false" ht="30" hidden="false" customHeight="true" outlineLevel="0" collapsed="false">
      <c r="A9" s="7"/>
      <c r="B9" s="14" t="s">
        <v>19</v>
      </c>
      <c r="C9" s="8" t="n">
        <v>178</v>
      </c>
      <c r="D9" s="7"/>
      <c r="E9" s="14" t="s">
        <v>19</v>
      </c>
      <c r="F9" s="8" t="n">
        <v>178</v>
      </c>
      <c r="G9" s="11"/>
      <c r="H9" s="12" t="s">
        <v>20</v>
      </c>
      <c r="I9" s="13" t="n">
        <f aca="false">'October 2024 - December 2024'!E100</f>
        <v>1190.71</v>
      </c>
      <c r="J9" s="11"/>
      <c r="K9" s="11"/>
      <c r="L9" s="11"/>
      <c r="M9" s="11"/>
      <c r="N9" s="11"/>
      <c r="O9" s="11"/>
      <c r="P9" s="11"/>
      <c r="Q9" s="11"/>
      <c r="R9" s="11"/>
      <c r="S9" s="11"/>
      <c r="T9" s="11"/>
      <c r="U9" s="11"/>
      <c r="V9" s="11"/>
      <c r="W9" s="11"/>
      <c r="X9" s="11"/>
      <c r="Y9" s="11"/>
    </row>
    <row r="10" customFormat="false" ht="30" hidden="false" customHeight="true" outlineLevel="0" collapsed="false">
      <c r="A10" s="7"/>
      <c r="B10" s="14" t="s">
        <v>21</v>
      </c>
      <c r="C10" s="8" t="n">
        <v>8.4</v>
      </c>
      <c r="D10" s="7"/>
      <c r="E10" s="14" t="s">
        <v>21</v>
      </c>
      <c r="F10" s="15" t="n">
        <v>8.4</v>
      </c>
      <c r="G10" s="11"/>
      <c r="H10" s="12" t="s">
        <v>22</v>
      </c>
      <c r="I10" s="13" t="n">
        <f aca="false">'October 2024 - December 2024'!E109</f>
        <v>2116.71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</row>
    <row r="11" customFormat="false" ht="30" hidden="false" customHeight="true" outlineLevel="0" collapsed="false">
      <c r="A11" s="7"/>
      <c r="B11" s="16" t="s">
        <v>23</v>
      </c>
      <c r="C11" s="8" t="n">
        <f aca="false">SUM(C3:C10)</f>
        <v>1334.26</v>
      </c>
      <c r="D11" s="7"/>
      <c r="E11" s="16" t="s">
        <v>23</v>
      </c>
      <c r="F11" s="15" t="n">
        <f aca="false">SUM(F3:F10)</f>
        <v>1393.91</v>
      </c>
      <c r="G11" s="11"/>
      <c r="H11" s="12" t="s">
        <v>24</v>
      </c>
      <c r="I11" s="13" t="n">
        <f aca="false">'October 2024 - December 2024'!E118</f>
        <v>2892.71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</row>
    <row r="12" customFormat="false" ht="30" hidden="false" customHeight="true" outlineLevel="0" collapsed="false">
      <c r="A12" s="17"/>
      <c r="B12" s="7" t="s">
        <v>25</v>
      </c>
      <c r="C12" s="15" t="n">
        <f aca="false">C101</f>
        <v>-21053</v>
      </c>
      <c r="D12" s="15"/>
      <c r="E12" s="15"/>
      <c r="F12" s="15"/>
      <c r="G12" s="11"/>
      <c r="H12" s="12" t="s">
        <v>26</v>
      </c>
      <c r="I12" s="13" t="n">
        <f aca="false">'January 2025 - March 2025'!E93</f>
        <v>2815.71</v>
      </c>
      <c r="J12" s="11"/>
      <c r="K12" s="11"/>
      <c r="L12" s="11"/>
      <c r="M12" s="11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</row>
    <row r="13" customFormat="false" ht="30" hidden="false" customHeight="true" outlineLevel="0" collapsed="false">
      <c r="A13" s="18"/>
      <c r="B13" s="18"/>
      <c r="C13" s="18"/>
      <c r="D13" s="18"/>
      <c r="E13" s="18"/>
      <c r="F13" s="11"/>
      <c r="G13" s="11"/>
      <c r="H13" s="12" t="s">
        <v>27</v>
      </c>
      <c r="I13" s="13" t="n">
        <f aca="false">'January 2025 - March 2025'!E101</f>
        <v>973.87</v>
      </c>
      <c r="J13" s="11"/>
      <c r="K13" s="11"/>
      <c r="L13" s="11"/>
      <c r="M13" s="11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</row>
    <row r="14" customFormat="false" ht="30" hidden="false" customHeight="true" outlineLevel="0" collapsed="false">
      <c r="H14" s="12" t="s">
        <v>28</v>
      </c>
      <c r="I14" s="13" t="n">
        <f aca="false">'January 2025 - March 2025'!E110</f>
        <v>831.87</v>
      </c>
    </row>
    <row r="15" customFormat="false" ht="30" hidden="false" customHeight="true" outlineLevel="0" collapsed="false">
      <c r="A15" s="19" t="s">
        <v>29</v>
      </c>
      <c r="B15" s="19"/>
      <c r="C15" s="19"/>
      <c r="D15" s="19"/>
      <c r="E15" s="19"/>
      <c r="G15" s="20"/>
      <c r="H15" s="12" t="s">
        <v>30</v>
      </c>
      <c r="I15" s="13" t="n">
        <f aca="false">'April 2025 - June 2025'!E92</f>
        <v>557.87</v>
      </c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 customFormat="false" ht="30" hidden="false" customHeight="true" outlineLevel="0" collapsed="false">
      <c r="A16" s="21" t="s">
        <v>4</v>
      </c>
      <c r="B16" s="22" t="s">
        <v>31</v>
      </c>
      <c r="C16" s="23" t="s">
        <v>32</v>
      </c>
      <c r="D16" s="23"/>
      <c r="E16" s="23" t="s">
        <v>33</v>
      </c>
      <c r="H16" s="12" t="s">
        <v>34</v>
      </c>
      <c r="I16" s="13" t="n">
        <f aca="false">'April 2025 - June 2025'!E100</f>
        <v>2551.87</v>
      </c>
    </row>
    <row r="17" customFormat="false" ht="30" hidden="false" customHeight="true" outlineLevel="0" collapsed="false">
      <c r="A17" s="24" t="s">
        <v>35</v>
      </c>
      <c r="B17" s="24" t="s">
        <v>36</v>
      </c>
      <c r="C17" s="25" t="s">
        <v>37</v>
      </c>
      <c r="D17" s="25"/>
      <c r="E17" s="26" t="n">
        <v>2405</v>
      </c>
      <c r="H17" s="12" t="s">
        <v>38</v>
      </c>
      <c r="I17" s="13" t="n">
        <f aca="false">'April 2025 - June 2025'!E109</f>
        <v>4409.87</v>
      </c>
    </row>
    <row r="18" customFormat="false" ht="30" hidden="false" customHeight="true" outlineLevel="0" collapsed="false">
      <c r="A18" s="3"/>
      <c r="B18" s="3"/>
      <c r="C18" s="3"/>
      <c r="D18" s="27" t="s">
        <v>39</v>
      </c>
      <c r="E18" s="28" t="n">
        <f aca="false">SUM(E17:E17)</f>
        <v>2405</v>
      </c>
      <c r="H18" s="12" t="s">
        <v>40</v>
      </c>
      <c r="I18" s="13" t="n">
        <f aca="false">'July 2025 - September 2025'!E92</f>
        <v>6253.87</v>
      </c>
    </row>
    <row r="19" customFormat="false" ht="30" hidden="false" customHeight="true" outlineLevel="0" collapsed="false">
      <c r="A19" s="3"/>
      <c r="B19" s="3"/>
      <c r="H19" s="12" t="s">
        <v>41</v>
      </c>
      <c r="I19" s="13" t="n">
        <f aca="false">'July 2025 - September 2025'!E100</f>
        <v>8179.87</v>
      </c>
    </row>
    <row r="20" customFormat="false" ht="30" hidden="false" customHeight="true" outlineLevel="0" collapsed="false">
      <c r="A20" s="29" t="s">
        <v>42</v>
      </c>
      <c r="B20" s="29"/>
      <c r="C20" s="29"/>
      <c r="D20" s="29"/>
      <c r="E20" s="29"/>
      <c r="G20" s="20"/>
      <c r="H20" s="12" t="s">
        <v>43</v>
      </c>
      <c r="I20" s="13" t="n">
        <f aca="false">'July 2025 - September 2025'!E109</f>
        <v>10037.87</v>
      </c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0"/>
      <c r="Y20" s="20"/>
    </row>
    <row r="21" customFormat="false" ht="30" hidden="false" customHeight="true" outlineLevel="0" collapsed="false">
      <c r="A21" s="23" t="s">
        <v>4</v>
      </c>
      <c r="B21" s="23" t="s">
        <v>31</v>
      </c>
      <c r="C21" s="23" t="s">
        <v>32</v>
      </c>
      <c r="D21" s="23"/>
      <c r="E21" s="29" t="s">
        <v>33</v>
      </c>
      <c r="G21" s="20"/>
      <c r="H21" s="12" t="s">
        <v>44</v>
      </c>
      <c r="I21" s="13" t="n">
        <f aca="false">'October 2025 - December 2025'!E93</f>
        <v>11963.87</v>
      </c>
      <c r="J21" s="20"/>
      <c r="K21" s="20"/>
      <c r="L21" s="20"/>
      <c r="M21" s="20"/>
      <c r="N21" s="20"/>
      <c r="O21" s="20"/>
      <c r="P21" s="20"/>
      <c r="Q21" s="20"/>
      <c r="R21" s="20"/>
      <c r="S21" s="20"/>
      <c r="T21" s="20"/>
      <c r="U21" s="20"/>
      <c r="V21" s="20"/>
      <c r="W21" s="20"/>
      <c r="X21" s="20"/>
      <c r="Y21" s="20"/>
    </row>
    <row r="22" customFormat="false" ht="30" hidden="false" customHeight="true" outlineLevel="0" collapsed="false">
      <c r="A22" s="30" t="s">
        <v>45</v>
      </c>
      <c r="B22" s="30" t="s">
        <v>36</v>
      </c>
      <c r="C22" s="31" t="s">
        <v>37</v>
      </c>
      <c r="D22" s="31"/>
      <c r="E22" s="32" t="n">
        <v>2405</v>
      </c>
      <c r="G22" s="20"/>
      <c r="H22" s="12" t="s">
        <v>46</v>
      </c>
      <c r="I22" s="13" t="n">
        <f aca="false">'October 2025 - December 2025'!E101</f>
        <v>13807.87</v>
      </c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r="23" customFormat="false" ht="30" hidden="false" customHeight="true" outlineLevel="0" collapsed="false">
      <c r="A23" s="24" t="s">
        <v>47</v>
      </c>
      <c r="B23" s="24" t="s">
        <v>36</v>
      </c>
      <c r="C23" s="25" t="s">
        <v>48</v>
      </c>
      <c r="D23" s="25"/>
      <c r="E23" s="33" t="n">
        <v>1035</v>
      </c>
      <c r="G23" s="20"/>
      <c r="H23" s="12" t="s">
        <v>49</v>
      </c>
      <c r="I23" s="13" t="n">
        <f aca="false">'October 2025 - December 2025'!E110</f>
        <v>15733.87</v>
      </c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 customFormat="false" ht="30" hidden="false" customHeight="true" outlineLevel="0" collapsed="false">
      <c r="A24" s="30" t="s">
        <v>50</v>
      </c>
      <c r="B24" s="30" t="s">
        <v>51</v>
      </c>
      <c r="C24" s="34" t="s">
        <v>52</v>
      </c>
      <c r="D24" s="34"/>
      <c r="E24" s="32" t="n">
        <v>50</v>
      </c>
      <c r="H24" s="12"/>
      <c r="I24" s="13"/>
    </row>
    <row r="25" customFormat="false" ht="30" hidden="false" customHeight="true" outlineLevel="0" collapsed="false">
      <c r="A25" s="35"/>
      <c r="B25" s="35"/>
      <c r="C25" s="35"/>
      <c r="D25" s="36" t="s">
        <v>39</v>
      </c>
      <c r="E25" s="28" t="n">
        <f aca="false">SUM(E22:E23)</f>
        <v>3440</v>
      </c>
      <c r="G25" s="20"/>
      <c r="H25" s="12" t="s">
        <v>53</v>
      </c>
      <c r="I25" s="13" t="n">
        <f aca="false">'January 2026 - March 2026'!E92</f>
        <v>17509.87</v>
      </c>
      <c r="J25" s="20"/>
      <c r="K25" s="20"/>
      <c r="L25" s="20"/>
      <c r="M25" s="20"/>
      <c r="N25" s="20"/>
      <c r="O25" s="20"/>
      <c r="P25" s="20"/>
      <c r="Q25" s="20"/>
      <c r="R25" s="20"/>
      <c r="S25" s="20"/>
      <c r="T25" s="20"/>
      <c r="U25" s="20"/>
      <c r="V25" s="20"/>
      <c r="W25" s="20"/>
      <c r="X25" s="20"/>
      <c r="Y25" s="20"/>
    </row>
    <row r="26" customFormat="false" ht="30" hidden="false" customHeight="true" outlineLevel="0" collapsed="false">
      <c r="A26" s="37"/>
      <c r="B26" s="37"/>
      <c r="C26" s="37"/>
      <c r="D26" s="37"/>
      <c r="E26" s="37"/>
      <c r="G26" s="20"/>
      <c r="H26" s="12" t="s">
        <v>54</v>
      </c>
      <c r="I26" s="13" t="n">
        <f aca="false">'January 2026 - March 2026'!E100</f>
        <v>19435.87</v>
      </c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r="27" customFormat="false" ht="30" hidden="false" customHeight="true" outlineLevel="0" collapsed="false">
      <c r="A27" s="37"/>
      <c r="B27" s="37"/>
      <c r="C27" s="37"/>
      <c r="D27" s="37"/>
      <c r="E27" s="37"/>
      <c r="G27" s="20"/>
      <c r="H27" s="12" t="s">
        <v>55</v>
      </c>
      <c r="I27" s="13" t="n">
        <f aca="false">'January 2026 - March 2026'!E109</f>
        <v>21361.87</v>
      </c>
      <c r="J27" s="20"/>
      <c r="K27" s="20"/>
      <c r="L27" s="20"/>
      <c r="M27" s="20"/>
      <c r="N27" s="20"/>
      <c r="O27" s="20"/>
      <c r="P27" s="20"/>
      <c r="Q27" s="20"/>
      <c r="R27" s="20"/>
      <c r="S27" s="20"/>
      <c r="T27" s="20"/>
      <c r="U27" s="20"/>
      <c r="V27" s="20"/>
      <c r="W27" s="20"/>
      <c r="X27" s="20"/>
      <c r="Y27" s="20"/>
    </row>
    <row r="28" customFormat="false" ht="30" hidden="false" customHeight="true" outlineLevel="0" collapsed="false">
      <c r="A28" s="38" t="s">
        <v>56</v>
      </c>
      <c r="B28" s="38"/>
      <c r="C28" s="38"/>
      <c r="D28" s="38"/>
      <c r="E28" s="38"/>
      <c r="G28" s="20"/>
      <c r="H28" s="12" t="s">
        <v>57</v>
      </c>
      <c r="I28" s="13" t="n">
        <f aca="false">'April 2026 - June 2026'!E92</f>
        <v>23137.87</v>
      </c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 customFormat="false" ht="15" hidden="false" customHeight="true" outlineLevel="0" collapsed="false">
      <c r="A29" s="22" t="s">
        <v>4</v>
      </c>
      <c r="B29" s="22" t="s">
        <v>31</v>
      </c>
      <c r="C29" s="23" t="s">
        <v>32</v>
      </c>
      <c r="D29" s="23"/>
      <c r="E29" s="23" t="s">
        <v>33</v>
      </c>
      <c r="G29" s="20"/>
      <c r="H29" s="12" t="s">
        <v>58</v>
      </c>
      <c r="I29" s="13" t="n">
        <f aca="false">'April 2026 - June 2026'!E100</f>
        <v>25063.87</v>
      </c>
      <c r="J29" s="20"/>
      <c r="K29" s="20"/>
      <c r="L29" s="20"/>
      <c r="M29" s="20"/>
      <c r="N29" s="20"/>
      <c r="O29" s="20"/>
      <c r="P29" s="20"/>
      <c r="Q29" s="20"/>
      <c r="R29" s="20"/>
      <c r="S29" s="20"/>
      <c r="T29" s="20"/>
      <c r="U29" s="20"/>
      <c r="V29" s="20"/>
      <c r="W29" s="20"/>
      <c r="X29" s="20"/>
      <c r="Y29" s="20"/>
    </row>
    <row r="30" customFormat="false" ht="15" hidden="false" customHeight="true" outlineLevel="0" collapsed="false">
      <c r="A30" s="22"/>
      <c r="B30" s="22"/>
      <c r="C30" s="23"/>
      <c r="D30" s="23"/>
      <c r="E30" s="23"/>
      <c r="H30" s="12"/>
      <c r="I30" s="13"/>
    </row>
    <row r="31" customFormat="false" ht="30" hidden="false" customHeight="true" outlineLevel="0" collapsed="false">
      <c r="A31" s="24" t="s">
        <v>59</v>
      </c>
      <c r="B31" s="39" t="s">
        <v>60</v>
      </c>
      <c r="C31" s="25" t="s">
        <v>61</v>
      </c>
      <c r="D31" s="25"/>
      <c r="E31" s="33" t="n">
        <v>150</v>
      </c>
      <c r="H31" s="12"/>
      <c r="I31" s="13"/>
    </row>
    <row r="32" customFormat="false" ht="30" hidden="false" customHeight="true" outlineLevel="0" collapsed="false">
      <c r="A32" s="24" t="s">
        <v>62</v>
      </c>
      <c r="B32" s="39" t="s">
        <v>36</v>
      </c>
      <c r="C32" s="25" t="s">
        <v>37</v>
      </c>
      <c r="D32" s="25"/>
      <c r="E32" s="33" t="n">
        <v>2405</v>
      </c>
      <c r="G32" s="20"/>
      <c r="H32" s="12" t="s">
        <v>63</v>
      </c>
      <c r="I32" s="13" t="n">
        <f aca="false">'April 2026 - June 2026'!E109</f>
        <v>26989.87</v>
      </c>
      <c r="J32" s="20"/>
      <c r="K32" s="20"/>
      <c r="L32" s="20"/>
      <c r="M32" s="20"/>
      <c r="N32" s="20"/>
      <c r="O32" s="20"/>
      <c r="P32" s="20"/>
      <c r="Q32" s="20"/>
      <c r="R32" s="20"/>
      <c r="S32" s="20"/>
      <c r="T32" s="20"/>
      <c r="U32" s="20"/>
      <c r="V32" s="20"/>
      <c r="W32" s="20"/>
      <c r="X32" s="20"/>
      <c r="Y32" s="20"/>
    </row>
    <row r="33" customFormat="false" ht="15" hidden="false" customHeight="true" outlineLevel="0" collapsed="false">
      <c r="A33" s="40" t="s">
        <v>64</v>
      </c>
      <c r="B33" s="39" t="s">
        <v>65</v>
      </c>
      <c r="C33" s="40" t="s">
        <v>66</v>
      </c>
      <c r="D33" s="40"/>
      <c r="E33" s="41" t="n">
        <v>7700</v>
      </c>
      <c r="G33" s="20"/>
      <c r="H33" s="42"/>
      <c r="I33" s="43"/>
      <c r="J33" s="20"/>
      <c r="K33" s="20"/>
      <c r="L33" s="20"/>
      <c r="M33" s="20"/>
      <c r="N33" s="20"/>
      <c r="O33" s="20"/>
      <c r="P33" s="20"/>
      <c r="Q33" s="20"/>
      <c r="R33" s="20"/>
      <c r="S33" s="20"/>
      <c r="T33" s="20"/>
      <c r="U33" s="20"/>
      <c r="V33" s="20"/>
      <c r="W33" s="20"/>
      <c r="X33" s="20"/>
      <c r="Y33" s="20"/>
    </row>
    <row r="34" customFormat="false" ht="29.25" hidden="false" customHeight="true" outlineLevel="0" collapsed="false">
      <c r="A34" s="40"/>
      <c r="B34" s="39"/>
      <c r="C34" s="40"/>
      <c r="D34" s="40"/>
      <c r="E34" s="41"/>
      <c r="H34" s="2" t="s">
        <v>67</v>
      </c>
      <c r="I34" s="2"/>
    </row>
    <row r="35" customFormat="false" ht="15" hidden="false" customHeight="true" outlineLevel="0" collapsed="false">
      <c r="A35" s="40"/>
      <c r="B35" s="39"/>
      <c r="C35" s="40"/>
      <c r="D35" s="40"/>
      <c r="E35" s="41"/>
      <c r="H35" s="6" t="s">
        <v>68</v>
      </c>
      <c r="I35" s="6" t="s">
        <v>69</v>
      </c>
    </row>
    <row r="36" customFormat="false" ht="30" hidden="false" customHeight="true" outlineLevel="0" collapsed="false">
      <c r="A36" s="44" t="s">
        <v>70</v>
      </c>
      <c r="B36" s="39" t="s">
        <v>71</v>
      </c>
      <c r="C36" s="25"/>
      <c r="D36" s="25"/>
      <c r="E36" s="26" t="n">
        <v>204</v>
      </c>
      <c r="H36" s="6"/>
      <c r="I36" s="6"/>
    </row>
    <row r="37" customFormat="false" ht="30" hidden="false" customHeight="true" outlineLevel="0" collapsed="false">
      <c r="A37" s="44" t="s">
        <v>70</v>
      </c>
      <c r="B37" s="39" t="s">
        <v>72</v>
      </c>
      <c r="C37" s="25"/>
      <c r="D37" s="25"/>
      <c r="E37" s="26" t="n">
        <v>207.5</v>
      </c>
      <c r="H37" s="6"/>
      <c r="I37" s="6"/>
    </row>
    <row r="38" customFormat="false" ht="30" hidden="false" customHeight="true" outlineLevel="0" collapsed="false">
      <c r="A38" s="30" t="s">
        <v>70</v>
      </c>
      <c r="B38" s="45" t="s">
        <v>73</v>
      </c>
      <c r="C38" s="40" t="s">
        <v>74</v>
      </c>
      <c r="D38" s="40"/>
      <c r="E38" s="32" t="n">
        <v>9350</v>
      </c>
      <c r="H38" s="12" t="s">
        <v>75</v>
      </c>
      <c r="I38" s="46" t="n">
        <f aca="false">C101</f>
        <v>-21053</v>
      </c>
    </row>
    <row r="39" customFormat="false" ht="30" hidden="false" customHeight="true" outlineLevel="0" collapsed="false">
      <c r="A39" s="3"/>
      <c r="B39" s="3"/>
      <c r="C39" s="3"/>
      <c r="D39" s="36" t="s">
        <v>39</v>
      </c>
      <c r="E39" s="28" t="n">
        <f aca="false">SUM(E32:E38)</f>
        <v>19866.5</v>
      </c>
      <c r="H39" s="12" t="s">
        <v>76</v>
      </c>
      <c r="I39" s="46" t="n">
        <f aca="false">C101+SUM(E114,E126,E138)</f>
        <v>-11553</v>
      </c>
    </row>
    <row r="40" customFormat="false" ht="30" hidden="false" customHeight="true" outlineLevel="0" collapsed="false">
      <c r="G40" s="20"/>
      <c r="H40" s="47" t="s">
        <v>77</v>
      </c>
      <c r="I40" s="46" t="n">
        <f aca="false">('July 2024 - September 2024'!C5)</f>
        <v>-8403</v>
      </c>
      <c r="J40" s="20"/>
      <c r="K40" s="20"/>
      <c r="L40" s="20"/>
      <c r="M40" s="20"/>
      <c r="N40" s="20"/>
      <c r="O40" s="20"/>
      <c r="P40" s="20"/>
      <c r="Q40" s="20"/>
      <c r="R40" s="20"/>
      <c r="S40" s="20"/>
      <c r="T40" s="20"/>
      <c r="U40" s="20"/>
      <c r="V40" s="20"/>
      <c r="W40" s="20"/>
      <c r="X40" s="20"/>
      <c r="Y40" s="20"/>
    </row>
    <row r="41" customFormat="false" ht="30" hidden="false" customHeight="true" outlineLevel="0" collapsed="false">
      <c r="H41" s="12" t="s">
        <v>78</v>
      </c>
      <c r="I41" s="46" t="n">
        <f aca="false">('October 2024 - December 2024'!C5)</f>
        <v>-6203</v>
      </c>
    </row>
    <row r="42" customFormat="false" ht="30" hidden="false" customHeight="true" outlineLevel="0" collapsed="false">
      <c r="H42" s="47" t="s">
        <v>79</v>
      </c>
      <c r="I42" s="46" t="n">
        <f aca="false">('January 2025 - March 2025'!C5)</f>
        <v>-2200</v>
      </c>
    </row>
    <row r="43" customFormat="false" ht="30" hidden="false" customHeight="true" outlineLevel="0" collapsed="false">
      <c r="H43" s="47" t="s">
        <v>80</v>
      </c>
      <c r="I43" s="46" t="n">
        <f aca="false">('April 2025 - June 2025'!C5)</f>
        <v>0</v>
      </c>
    </row>
    <row r="44" customFormat="false" ht="30" hidden="false" customHeight="true" outlineLevel="0" collapsed="false">
      <c r="H44" s="47" t="s">
        <v>81</v>
      </c>
      <c r="I44" s="46" t="n">
        <f aca="false">('July 2025 - September 2025'!C5)</f>
        <v>0</v>
      </c>
    </row>
    <row r="45" customFormat="false" ht="30" hidden="false" customHeight="true" outlineLevel="0" collapsed="false">
      <c r="H45" s="47" t="s">
        <v>82</v>
      </c>
      <c r="I45" s="46" t="n">
        <f aca="false">('October 2025 - December 2025'!C5)</f>
        <v>0</v>
      </c>
    </row>
    <row r="46" customFormat="false" ht="30" hidden="false" customHeight="true" outlineLevel="0" collapsed="false">
      <c r="H46" s="47" t="s">
        <v>83</v>
      </c>
      <c r="I46" s="46" t="n">
        <f aca="false">('January 2026 - March 2026'!C5)</f>
        <v>0</v>
      </c>
    </row>
    <row r="47" customFormat="false" ht="30" hidden="false" customHeight="true" outlineLevel="0" collapsed="false">
      <c r="H47" s="47" t="s">
        <v>84</v>
      </c>
      <c r="I47" s="46" t="n">
        <f aca="false">('April 2026 - June 2026'!C5)</f>
        <v>0</v>
      </c>
    </row>
    <row r="48" customFormat="false" ht="12.75" hidden="false" customHeight="true" outlineLevel="0" collapsed="false">
      <c r="A48" s="3"/>
      <c r="B48" s="3"/>
      <c r="C48" s="3"/>
      <c r="D48" s="48"/>
      <c r="E48" s="49"/>
    </row>
    <row r="49" customFormat="false" ht="13.5" hidden="false" customHeight="true" outlineLevel="0" collapsed="false">
      <c r="A49" s="3"/>
      <c r="B49" s="3"/>
      <c r="C49" s="3"/>
      <c r="D49" s="48"/>
      <c r="E49" s="49"/>
    </row>
    <row r="50" customFormat="false" ht="13.5" hidden="false" customHeight="true" outlineLevel="0" collapsed="false">
      <c r="A50" s="3"/>
      <c r="B50" s="3"/>
    </row>
    <row r="51" customFormat="false" ht="13.5" hidden="false" customHeight="true" outlineLevel="0" collapsed="false">
      <c r="A51" s="50" t="s">
        <v>85</v>
      </c>
      <c r="B51" s="50"/>
      <c r="C51" s="50"/>
    </row>
    <row r="52" customFormat="false" ht="13.5" hidden="false" customHeight="true" outlineLevel="0" collapsed="false">
      <c r="A52" s="50" t="s">
        <v>31</v>
      </c>
      <c r="B52" s="50" t="s">
        <v>32</v>
      </c>
      <c r="C52" s="51" t="s">
        <v>33</v>
      </c>
      <c r="D52" s="52"/>
    </row>
    <row r="53" customFormat="false" ht="13.5" hidden="false" customHeight="true" outlineLevel="0" collapsed="false">
      <c r="A53" s="53" t="s">
        <v>86</v>
      </c>
      <c r="B53" s="53"/>
      <c r="C53" s="53"/>
    </row>
    <row r="54" customFormat="false" ht="13.5" hidden="false" customHeight="true" outlineLevel="0" collapsed="false">
      <c r="A54" s="44" t="s">
        <v>87</v>
      </c>
      <c r="B54" s="24"/>
      <c r="C54" s="33" t="n">
        <v>204</v>
      </c>
    </row>
    <row r="55" customFormat="false" ht="13.5" hidden="false" customHeight="true" outlineLevel="0" collapsed="false">
      <c r="A55" s="54" t="s">
        <v>51</v>
      </c>
      <c r="B55" s="55"/>
      <c r="C55" s="56" t="n">
        <v>42</v>
      </c>
    </row>
    <row r="56" customFormat="false" ht="13.5" hidden="false" customHeight="true" outlineLevel="0" collapsed="false">
      <c r="A56" s="57" t="s">
        <v>88</v>
      </c>
      <c r="B56" s="57" t="s">
        <v>89</v>
      </c>
      <c r="C56" s="56" t="n">
        <v>197</v>
      </c>
    </row>
    <row r="57" customFormat="false" ht="13.5" hidden="false" customHeight="true" outlineLevel="0" collapsed="false">
      <c r="A57" s="58"/>
      <c r="B57" s="44" t="s">
        <v>90</v>
      </c>
      <c r="C57" s="59" t="n">
        <f aca="false">SUM(C54:C56)</f>
        <v>443</v>
      </c>
    </row>
    <row r="58" customFormat="false" ht="13.5" hidden="false" customHeight="true" outlineLevel="0" collapsed="false">
      <c r="A58" s="60" t="s">
        <v>91</v>
      </c>
      <c r="B58" s="60"/>
      <c r="C58" s="60"/>
    </row>
    <row r="59" customFormat="false" ht="13.5" hidden="false" customHeight="true" outlineLevel="0" collapsed="false">
      <c r="A59" s="60"/>
      <c r="B59" s="60"/>
      <c r="C59" s="60"/>
    </row>
    <row r="60" customFormat="false" ht="13.5" hidden="false" customHeight="true" outlineLevel="0" collapsed="false">
      <c r="A60" s="24" t="s">
        <v>92</v>
      </c>
      <c r="B60" s="24"/>
      <c r="C60" s="26" t="n">
        <v>0</v>
      </c>
    </row>
    <row r="61" customFormat="false" ht="13.5" hidden="false" customHeight="true" outlineLevel="0" collapsed="false">
      <c r="A61" s="24" t="s">
        <v>93</v>
      </c>
      <c r="B61" s="24"/>
      <c r="C61" s="61" t="n">
        <v>0</v>
      </c>
    </row>
    <row r="62" customFormat="false" ht="13.5" hidden="false" customHeight="true" outlineLevel="0" collapsed="false">
      <c r="A62" s="24" t="s">
        <v>94</v>
      </c>
      <c r="B62" s="24"/>
      <c r="C62" s="61" t="n">
        <v>0</v>
      </c>
    </row>
    <row r="63" customFormat="false" ht="13.5" hidden="false" customHeight="true" outlineLevel="0" collapsed="false">
      <c r="A63" s="24" t="s">
        <v>95</v>
      </c>
      <c r="B63" s="24"/>
      <c r="C63" s="61" t="n">
        <v>0</v>
      </c>
    </row>
    <row r="64" customFormat="false" ht="13.5" hidden="false" customHeight="true" outlineLevel="0" collapsed="false">
      <c r="A64" s="24"/>
      <c r="B64" s="24" t="s">
        <v>96</v>
      </c>
      <c r="C64" s="61" t="n">
        <f aca="false">SUM(C60:C63)</f>
        <v>0</v>
      </c>
    </row>
    <row r="65" customFormat="false" ht="13.5" hidden="false" customHeight="true" outlineLevel="0" collapsed="false">
      <c r="A65" s="53" t="s">
        <v>97</v>
      </c>
      <c r="B65" s="53"/>
      <c r="C65" s="53"/>
    </row>
    <row r="66" customFormat="false" ht="13.5" hidden="false" customHeight="true" outlineLevel="0" collapsed="false">
      <c r="A66" s="24" t="s">
        <v>98</v>
      </c>
      <c r="B66" s="24" t="s">
        <v>99</v>
      </c>
      <c r="C66" s="33" t="n">
        <v>0</v>
      </c>
    </row>
    <row r="67" customFormat="false" ht="13.5" hidden="false" customHeight="true" outlineLevel="0" collapsed="false">
      <c r="A67" s="24" t="s">
        <v>100</v>
      </c>
      <c r="B67" s="24" t="s">
        <v>101</v>
      </c>
      <c r="C67" s="33" t="n">
        <v>0</v>
      </c>
    </row>
    <row r="68" customFormat="false" ht="13.5" hidden="false" customHeight="true" outlineLevel="0" collapsed="false">
      <c r="A68" s="24"/>
      <c r="B68" s="44" t="s">
        <v>102</v>
      </c>
      <c r="C68" s="33" t="n">
        <f aca="false">SUM(C66:C67)</f>
        <v>0</v>
      </c>
    </row>
    <row r="69" customFormat="false" ht="13.5" hidden="false" customHeight="true" outlineLevel="0" collapsed="false">
      <c r="A69" s="53" t="s">
        <v>103</v>
      </c>
      <c r="B69" s="53"/>
      <c r="C69" s="53"/>
    </row>
    <row r="70" customFormat="false" ht="13.5" hidden="false" customHeight="true" outlineLevel="0" collapsed="false">
      <c r="A70" s="24" t="s">
        <v>104</v>
      </c>
      <c r="B70" s="24" t="s">
        <v>105</v>
      </c>
      <c r="C70" s="26" t="n">
        <v>0</v>
      </c>
    </row>
    <row r="71" customFormat="false" ht="13.5" hidden="false" customHeight="true" outlineLevel="0" collapsed="false">
      <c r="A71" s="55"/>
      <c r="B71" s="54" t="s">
        <v>106</v>
      </c>
      <c r="C71" s="62" t="n">
        <v>0</v>
      </c>
    </row>
    <row r="72" customFormat="false" ht="13.5" hidden="false" customHeight="true" outlineLevel="0" collapsed="false">
      <c r="A72" s="55"/>
      <c r="B72" s="57" t="s">
        <v>107</v>
      </c>
      <c r="C72" s="62" t="n">
        <v>0</v>
      </c>
    </row>
    <row r="73" customFormat="false" ht="13.5" hidden="false" customHeight="true" outlineLevel="0" collapsed="false">
      <c r="A73" s="55"/>
      <c r="B73" s="54" t="s">
        <v>108</v>
      </c>
      <c r="C73" s="62" t="n">
        <f aca="false">SUM(C70:C72)</f>
        <v>0</v>
      </c>
    </row>
    <row r="74" customFormat="false" ht="13.5" hidden="false" customHeight="true" outlineLevel="0" collapsed="false">
      <c r="A74" s="53" t="s">
        <v>109</v>
      </c>
      <c r="B74" s="53"/>
      <c r="C74" s="53"/>
    </row>
    <row r="75" customFormat="false" ht="13.5" hidden="false" customHeight="true" outlineLevel="0" collapsed="false">
      <c r="A75" s="24" t="s">
        <v>110</v>
      </c>
      <c r="B75" s="24" t="s">
        <v>111</v>
      </c>
      <c r="C75" s="26" t="n">
        <v>0</v>
      </c>
    </row>
    <row r="76" customFormat="false" ht="13.5" hidden="false" customHeight="true" outlineLevel="0" collapsed="false">
      <c r="A76" s="55"/>
      <c r="B76" s="54" t="s">
        <v>112</v>
      </c>
      <c r="C76" s="62" t="n">
        <f aca="false">SUM(C75)</f>
        <v>0</v>
      </c>
    </row>
    <row r="77" customFormat="false" ht="13.5" hidden="false" customHeight="true" outlineLevel="0" collapsed="false">
      <c r="A77" s="63" t="s">
        <v>113</v>
      </c>
      <c r="B77" s="63"/>
      <c r="C77" s="63"/>
    </row>
    <row r="78" customFormat="false" ht="33" hidden="false" customHeight="true" outlineLevel="0" collapsed="false">
      <c r="A78" s="24" t="s">
        <v>114</v>
      </c>
      <c r="B78" s="44" t="s">
        <v>115</v>
      </c>
      <c r="C78" s="26" t="n">
        <v>0</v>
      </c>
    </row>
    <row r="79" customFormat="false" ht="33" hidden="false" customHeight="true" outlineLevel="0" collapsed="false">
      <c r="A79" s="24" t="s">
        <v>116</v>
      </c>
      <c r="B79" s="44" t="s">
        <v>117</v>
      </c>
      <c r="C79" s="26" t="n">
        <v>0</v>
      </c>
    </row>
    <row r="80" customFormat="false" ht="35.05" hidden="false" customHeight="false" outlineLevel="0" collapsed="false">
      <c r="A80" s="24" t="s">
        <v>118</v>
      </c>
      <c r="B80" s="44" t="s">
        <v>119</v>
      </c>
      <c r="C80" s="26" t="n">
        <v>0</v>
      </c>
    </row>
    <row r="81" customFormat="false" ht="33" hidden="false" customHeight="true" outlineLevel="0" collapsed="false">
      <c r="A81" s="24" t="s">
        <v>120</v>
      </c>
      <c r="B81" s="44" t="s">
        <v>120</v>
      </c>
      <c r="C81" s="26" t="n">
        <v>0</v>
      </c>
    </row>
    <row r="82" customFormat="false" ht="19.5" hidden="false" customHeight="true" outlineLevel="0" collapsed="false">
      <c r="A82" s="24"/>
      <c r="B82" s="44" t="s">
        <v>23</v>
      </c>
      <c r="C82" s="26" t="n">
        <f aca="false">SUM(C78:C81)</f>
        <v>0</v>
      </c>
    </row>
    <row r="83" customFormat="false" ht="13.5" hidden="false" customHeight="true" outlineLevel="0" collapsed="false">
      <c r="A83" s="64" t="s">
        <v>121</v>
      </c>
      <c r="B83" s="64"/>
      <c r="C83" s="64"/>
    </row>
    <row r="84" customFormat="false" ht="13.5" hidden="false" customHeight="true" outlineLevel="0" collapsed="false">
      <c r="A84" s="57" t="s">
        <v>122</v>
      </c>
      <c r="B84" s="55"/>
      <c r="C84" s="26" t="n">
        <v>0</v>
      </c>
    </row>
    <row r="85" customFormat="false" ht="15" hidden="false" customHeight="true" outlineLevel="0" collapsed="false">
      <c r="A85" s="58" t="s">
        <v>123</v>
      </c>
      <c r="B85" s="58" t="s">
        <v>124</v>
      </c>
      <c r="C85" s="26" t="n">
        <v>0</v>
      </c>
    </row>
    <row r="86" customFormat="false" ht="13.5" hidden="false" customHeight="true" outlineLevel="0" collapsed="false">
      <c r="A86" s="30" t="s">
        <v>65</v>
      </c>
      <c r="B86" s="30" t="s">
        <v>125</v>
      </c>
      <c r="C86" s="26" t="n">
        <v>0</v>
      </c>
    </row>
    <row r="87" customFormat="false" ht="13.5" hidden="false" customHeight="true" outlineLevel="0" collapsed="false">
      <c r="A87" s="24"/>
      <c r="B87" s="44" t="s">
        <v>126</v>
      </c>
      <c r="C87" s="26" t="n">
        <f aca="false">SUM(C84:C86)</f>
        <v>0</v>
      </c>
    </row>
    <row r="88" customFormat="false" ht="13.5" hidden="false" customHeight="true" outlineLevel="0" collapsed="false">
      <c r="A88" s="65" t="s">
        <v>127</v>
      </c>
      <c r="B88" s="65"/>
      <c r="C88" s="65"/>
    </row>
    <row r="89" customFormat="false" ht="13.5" hidden="false" customHeight="true" outlineLevel="0" collapsed="false">
      <c r="A89" s="66" t="s">
        <v>128</v>
      </c>
      <c r="B89" s="67" t="s">
        <v>129</v>
      </c>
      <c r="C89" s="68" t="n">
        <v>300</v>
      </c>
    </row>
    <row r="90" customFormat="false" ht="13.5" hidden="false" customHeight="true" outlineLevel="0" collapsed="false">
      <c r="A90" s="69" t="s">
        <v>130</v>
      </c>
      <c r="B90" s="67" t="s">
        <v>131</v>
      </c>
      <c r="C90" s="70" t="n">
        <v>0</v>
      </c>
    </row>
    <row r="91" customFormat="false" ht="13.5" hidden="false" customHeight="true" outlineLevel="0" collapsed="false">
      <c r="A91" s="69" t="s">
        <v>132</v>
      </c>
      <c r="B91" s="67" t="s">
        <v>133</v>
      </c>
      <c r="C91" s="70" t="n">
        <v>0</v>
      </c>
    </row>
    <row r="92" customFormat="false" ht="13.5" hidden="false" customHeight="true" outlineLevel="0" collapsed="false">
      <c r="A92" s="54" t="s">
        <v>134</v>
      </c>
      <c r="B92" s="71" t="s">
        <v>135</v>
      </c>
      <c r="C92" s="62" t="n">
        <v>760</v>
      </c>
    </row>
    <row r="93" customFormat="false" ht="13.5" hidden="false" customHeight="true" outlineLevel="0" collapsed="false">
      <c r="A93" s="58"/>
      <c r="B93" s="67" t="s">
        <v>136</v>
      </c>
      <c r="C93" s="72" t="n">
        <f aca="false">SUM(C89:C92)</f>
        <v>1060</v>
      </c>
    </row>
    <row r="94" customFormat="false" ht="13.5" hidden="false" customHeight="true" outlineLevel="0" collapsed="false">
      <c r="A94" s="58"/>
      <c r="B94" s="73" t="s">
        <v>23</v>
      </c>
      <c r="C94" s="72" t="n">
        <f aca="false">C57+C64+C68+C73+C76+C82+C87+C93</f>
        <v>1503</v>
      </c>
    </row>
    <row r="95" customFormat="false" ht="13.5" hidden="false" customHeight="true" outlineLevel="0" collapsed="false">
      <c r="A95" s="65" t="s">
        <v>137</v>
      </c>
      <c r="B95" s="65"/>
      <c r="C95" s="65"/>
    </row>
    <row r="96" customFormat="false" ht="13.5" hidden="false" customHeight="true" outlineLevel="0" collapsed="false">
      <c r="A96" s="67" t="s">
        <v>138</v>
      </c>
      <c r="B96" s="67"/>
      <c r="C96" s="74" t="n">
        <f aca="false">-14553</f>
        <v>-14553</v>
      </c>
    </row>
    <row r="97" customFormat="false" ht="13.5" hidden="false" customHeight="true" outlineLevel="0" collapsed="false">
      <c r="A97" s="67" t="s">
        <v>139</v>
      </c>
      <c r="B97" s="67"/>
      <c r="C97" s="74" t="n">
        <f aca="false">-5000</f>
        <v>-5000</v>
      </c>
    </row>
    <row r="98" customFormat="false" ht="13.5" hidden="false" customHeight="true" outlineLevel="0" collapsed="false">
      <c r="A98" s="67" t="s">
        <v>140</v>
      </c>
      <c r="B98" s="67"/>
      <c r="C98" s="74" t="n">
        <f aca="false">-1500</f>
        <v>-1500</v>
      </c>
    </row>
    <row r="99" customFormat="false" ht="46.25" hidden="false" customHeight="false" outlineLevel="0" collapsed="false">
      <c r="A99" s="44" t="s">
        <v>141</v>
      </c>
      <c r="B99" s="75"/>
      <c r="C99" s="74" t="n">
        <v>0</v>
      </c>
    </row>
    <row r="100" customFormat="false" ht="35.05" hidden="false" customHeight="false" outlineLevel="0" collapsed="false">
      <c r="A100" s="44" t="s">
        <v>142</v>
      </c>
      <c r="B100" s="75"/>
      <c r="C100" s="74" t="n">
        <v>0</v>
      </c>
    </row>
    <row r="101" customFormat="false" ht="13.5" hidden="false" customHeight="true" outlineLevel="0" collapsed="false">
      <c r="A101" s="58"/>
      <c r="B101" s="76" t="s">
        <v>143</v>
      </c>
      <c r="C101" s="74" t="n">
        <f aca="false">SUM(C96:C100)</f>
        <v>-21053</v>
      </c>
    </row>
    <row r="102" customFormat="false" ht="13.5" hidden="false" customHeight="true" outlineLevel="0" collapsed="false">
      <c r="A102" s="24"/>
      <c r="B102" s="27" t="s">
        <v>144</v>
      </c>
      <c r="C102" s="77" t="n">
        <f aca="false">C94</f>
        <v>1503</v>
      </c>
      <c r="H102" s="78"/>
    </row>
    <row r="103" customFormat="false" ht="13.5" hidden="false" customHeight="true" outlineLevel="0" collapsed="false">
      <c r="A103" s="3"/>
      <c r="B103" s="3"/>
    </row>
    <row r="104" customFormat="false" ht="13.5" hidden="false" customHeight="true" outlineLevel="0" collapsed="false">
      <c r="A104" s="3"/>
      <c r="B104" s="3"/>
    </row>
    <row r="105" customFormat="false" ht="13.5" hidden="false" customHeight="true" outlineLevel="0" collapsed="false">
      <c r="A105" s="79" t="s">
        <v>145</v>
      </c>
      <c r="B105" s="79"/>
      <c r="C105" s="79"/>
      <c r="D105" s="79"/>
      <c r="E105" s="79"/>
    </row>
    <row r="106" customFormat="false" ht="13.5" hidden="false" customHeight="true" outlineLevel="0" collapsed="false">
      <c r="A106" s="80" t="s">
        <v>146</v>
      </c>
      <c r="B106" s="80"/>
      <c r="C106" s="80" t="s">
        <v>32</v>
      </c>
      <c r="D106" s="80"/>
      <c r="E106" s="81" t="s">
        <v>33</v>
      </c>
    </row>
    <row r="107" customFormat="false" ht="13.5" hidden="false" customHeight="true" outlineLevel="0" collapsed="false">
      <c r="A107" s="82" t="s">
        <v>147</v>
      </c>
      <c r="B107" s="82"/>
      <c r="C107" s="83"/>
      <c r="D107" s="83"/>
      <c r="E107" s="84" t="n">
        <f aca="false">C102</f>
        <v>1503</v>
      </c>
    </row>
    <row r="108" customFormat="false" ht="13.5" hidden="false" customHeight="true" outlineLevel="0" collapsed="false">
      <c r="C108" s="85" t="s">
        <v>148</v>
      </c>
      <c r="D108" s="85"/>
      <c r="E108" s="86" t="n">
        <f aca="false">I3</f>
        <v>0</v>
      </c>
    </row>
    <row r="109" customFormat="false" ht="13.5" hidden="false" customHeight="true" outlineLevel="0" collapsed="false"/>
    <row r="110" customFormat="false" ht="13.5" hidden="false" customHeight="true" outlineLevel="0" collapsed="false">
      <c r="A110" s="79" t="s">
        <v>149</v>
      </c>
      <c r="B110" s="79"/>
      <c r="C110" s="79"/>
      <c r="D110" s="79"/>
      <c r="E110" s="79"/>
    </row>
    <row r="111" customFormat="false" ht="13.5" hidden="false" customHeight="true" outlineLevel="0" collapsed="false">
      <c r="A111" s="79" t="s">
        <v>146</v>
      </c>
      <c r="B111" s="79"/>
      <c r="C111" s="79" t="s">
        <v>32</v>
      </c>
      <c r="D111" s="79"/>
      <c r="E111" s="87" t="s">
        <v>33</v>
      </c>
    </row>
    <row r="112" customFormat="false" ht="13.5" hidden="false" customHeight="true" outlineLevel="0" collapsed="false">
      <c r="A112" s="88" t="s">
        <v>150</v>
      </c>
      <c r="B112" s="88"/>
      <c r="C112" s="89"/>
      <c r="D112" s="89"/>
      <c r="E112" s="86" t="n">
        <f aca="false">E108</f>
        <v>0</v>
      </c>
    </row>
    <row r="113" customFormat="false" ht="13.5" hidden="false" customHeight="true" outlineLevel="0" collapsed="false">
      <c r="A113" s="90" t="s">
        <v>127</v>
      </c>
      <c r="B113" s="90"/>
      <c r="C113" s="91" t="s">
        <v>151</v>
      </c>
      <c r="D113" s="91"/>
      <c r="E113" s="92" t="n">
        <v>0</v>
      </c>
    </row>
    <row r="114" customFormat="false" ht="13.5" hidden="false" customHeight="true" outlineLevel="0" collapsed="false">
      <c r="A114" s="90"/>
      <c r="B114" s="90"/>
      <c r="C114" s="93" t="s">
        <v>152</v>
      </c>
      <c r="D114" s="93"/>
      <c r="E114" s="94" t="n">
        <v>1000</v>
      </c>
    </row>
    <row r="115" customFormat="false" ht="13.5" hidden="false" customHeight="true" outlineLevel="0" collapsed="false">
      <c r="A115" s="90"/>
      <c r="B115" s="90"/>
      <c r="C115" s="95" t="s">
        <v>153</v>
      </c>
      <c r="D115" s="95"/>
      <c r="E115" s="92" t="n">
        <v>140</v>
      </c>
    </row>
    <row r="116" customFormat="false" ht="13.5" hidden="false" customHeight="true" outlineLevel="0" collapsed="false">
      <c r="A116" s="90"/>
      <c r="B116" s="90"/>
      <c r="C116" s="95" t="s">
        <v>154</v>
      </c>
      <c r="D116" s="95"/>
      <c r="E116" s="92" t="n">
        <v>68</v>
      </c>
    </row>
    <row r="117" customFormat="false" ht="13.5" hidden="false" customHeight="true" outlineLevel="0" collapsed="false">
      <c r="A117" s="90"/>
      <c r="B117" s="90"/>
      <c r="C117" s="91" t="s">
        <v>155</v>
      </c>
      <c r="D117" s="96"/>
      <c r="E117" s="92" t="n">
        <v>420</v>
      </c>
    </row>
    <row r="118" customFormat="false" ht="13.5" hidden="false" customHeight="true" outlineLevel="0" collapsed="false">
      <c r="A118" s="90"/>
      <c r="B118" s="90"/>
      <c r="C118" s="95" t="s">
        <v>156</v>
      </c>
      <c r="D118" s="95"/>
      <c r="E118" s="92" t="n">
        <v>775.68</v>
      </c>
    </row>
    <row r="119" customFormat="false" ht="13.5" hidden="false" customHeight="true" outlineLevel="0" collapsed="false">
      <c r="A119" s="82" t="s">
        <v>147</v>
      </c>
      <c r="B119" s="82"/>
      <c r="C119" s="97" t="s">
        <v>157</v>
      </c>
      <c r="D119" s="97"/>
      <c r="E119" s="98" t="n">
        <f aca="false">C102</f>
        <v>1503</v>
      </c>
    </row>
    <row r="120" customFormat="false" ht="13.5" hidden="false" customHeight="true" outlineLevel="0" collapsed="false">
      <c r="C120" s="99" t="s">
        <v>158</v>
      </c>
      <c r="D120" s="99"/>
      <c r="E120" s="86" t="n">
        <f aca="false">SUM(E25,E112)-SUM(E113:E119)</f>
        <v>-466.68</v>
      </c>
    </row>
    <row r="121" customFormat="false" ht="13.5" hidden="false" customHeight="true" outlineLevel="0" collapsed="false">
      <c r="A121" s="100"/>
      <c r="B121" s="100"/>
      <c r="C121" s="100"/>
      <c r="D121" s="100"/>
      <c r="E121" s="100"/>
    </row>
    <row r="122" customFormat="false" ht="17.25" hidden="false" customHeight="true" outlineLevel="0" collapsed="false">
      <c r="A122" s="100"/>
      <c r="B122" s="100"/>
      <c r="C122" s="100"/>
      <c r="D122" s="100"/>
      <c r="E122" s="100"/>
    </row>
    <row r="123" customFormat="false" ht="13.5" hidden="false" customHeight="true" outlineLevel="0" collapsed="false">
      <c r="A123" s="101" t="s">
        <v>159</v>
      </c>
      <c r="B123" s="101"/>
      <c r="C123" s="101"/>
      <c r="D123" s="101"/>
      <c r="E123" s="101"/>
    </row>
    <row r="124" customFormat="false" ht="13.5" hidden="false" customHeight="true" outlineLevel="0" collapsed="false">
      <c r="A124" s="79" t="s">
        <v>146</v>
      </c>
      <c r="B124" s="79"/>
      <c r="C124" s="79" t="s">
        <v>32</v>
      </c>
      <c r="D124" s="79"/>
      <c r="E124" s="87" t="s">
        <v>33</v>
      </c>
    </row>
    <row r="125" customFormat="false" ht="13.5" hidden="false" customHeight="true" outlineLevel="0" collapsed="false">
      <c r="A125" s="102" t="s">
        <v>160</v>
      </c>
      <c r="B125" s="102"/>
      <c r="C125" s="89"/>
      <c r="D125" s="89"/>
      <c r="E125" s="86" t="n">
        <f aca="false">E120</f>
        <v>-466.68</v>
      </c>
    </row>
    <row r="126" customFormat="false" ht="13.5" hidden="false" customHeight="true" outlineLevel="0" collapsed="false">
      <c r="A126" s="88" t="s">
        <v>127</v>
      </c>
      <c r="B126" s="88"/>
      <c r="C126" s="103" t="s">
        <v>161</v>
      </c>
      <c r="D126" s="103"/>
      <c r="E126" s="92" t="n">
        <v>4000</v>
      </c>
    </row>
    <row r="127" customFormat="false" ht="13.5" hidden="false" customHeight="true" outlineLevel="0" collapsed="false">
      <c r="A127" s="88"/>
      <c r="B127" s="88"/>
      <c r="C127" s="96" t="s">
        <v>162</v>
      </c>
      <c r="D127" s="96"/>
      <c r="E127" s="92" t="n">
        <v>2254</v>
      </c>
    </row>
    <row r="128" customFormat="false" ht="13.5" hidden="false" customHeight="true" outlineLevel="0" collapsed="false">
      <c r="A128" s="88"/>
      <c r="B128" s="88"/>
      <c r="C128" s="96" t="s">
        <v>163</v>
      </c>
      <c r="D128" s="96"/>
      <c r="E128" s="92" t="n">
        <v>560</v>
      </c>
    </row>
    <row r="129" customFormat="false" ht="13.5" hidden="false" customHeight="true" outlineLevel="0" collapsed="false">
      <c r="A129" s="88"/>
      <c r="B129" s="88"/>
      <c r="C129" s="96" t="s">
        <v>164</v>
      </c>
      <c r="D129" s="96"/>
      <c r="E129" s="92" t="n">
        <v>0</v>
      </c>
    </row>
    <row r="130" customFormat="false" ht="30" hidden="false" customHeight="true" outlineLevel="0" collapsed="false">
      <c r="A130" s="88"/>
      <c r="B130" s="88"/>
      <c r="C130" s="104" t="s">
        <v>165</v>
      </c>
      <c r="D130" s="104"/>
      <c r="E130" s="92" t="n">
        <v>700</v>
      </c>
    </row>
    <row r="131" customFormat="false" ht="15" hidden="false" customHeight="true" outlineLevel="0" collapsed="false">
      <c r="A131" s="88"/>
      <c r="B131" s="88"/>
      <c r="C131" s="104" t="s">
        <v>166</v>
      </c>
      <c r="D131" s="104"/>
      <c r="E131" s="92" t="n">
        <v>498</v>
      </c>
    </row>
    <row r="132" customFormat="false" ht="13.5" hidden="false" customHeight="true" outlineLevel="0" collapsed="false">
      <c r="A132" s="88"/>
      <c r="B132" s="88"/>
      <c r="C132" s="105" t="s">
        <v>167</v>
      </c>
      <c r="D132" s="105"/>
      <c r="E132" s="92" t="n">
        <v>368</v>
      </c>
    </row>
    <row r="133" customFormat="false" ht="13.5" hidden="false" customHeight="true" outlineLevel="0" collapsed="false">
      <c r="A133" s="88"/>
      <c r="B133" s="88"/>
      <c r="C133" s="96" t="s">
        <v>168</v>
      </c>
      <c r="D133" s="96"/>
      <c r="E133" s="92" t="n">
        <v>204</v>
      </c>
    </row>
    <row r="134" customFormat="false" ht="13.5" hidden="false" customHeight="true" outlineLevel="0" collapsed="false">
      <c r="A134" s="88"/>
      <c r="B134" s="88"/>
      <c r="C134" s="96" t="s">
        <v>169</v>
      </c>
      <c r="D134" s="96"/>
      <c r="E134" s="92" t="n">
        <v>207.5</v>
      </c>
    </row>
    <row r="135" customFormat="false" ht="13.5" hidden="false" customHeight="true" outlineLevel="0" collapsed="false">
      <c r="A135" s="88"/>
      <c r="B135" s="88"/>
      <c r="C135" s="96" t="s">
        <v>170</v>
      </c>
      <c r="D135" s="96"/>
      <c r="E135" s="92" t="n">
        <v>187</v>
      </c>
    </row>
    <row r="136" customFormat="false" ht="13.5" hidden="false" customHeight="true" outlineLevel="0" collapsed="false">
      <c r="A136" s="88"/>
      <c r="B136" s="88"/>
      <c r="C136" s="96" t="s">
        <v>171</v>
      </c>
      <c r="D136" s="96"/>
      <c r="E136" s="92" t="n">
        <v>391.5</v>
      </c>
    </row>
    <row r="137" customFormat="false" ht="13.5" hidden="false" customHeight="true" outlineLevel="0" collapsed="false">
      <c r="A137" s="88"/>
      <c r="B137" s="88"/>
      <c r="C137" s="95" t="s">
        <v>172</v>
      </c>
      <c r="D137" s="95"/>
      <c r="E137" s="92" t="n">
        <v>966.7</v>
      </c>
    </row>
    <row r="138" customFormat="false" ht="13.5" hidden="false" customHeight="true" outlineLevel="0" collapsed="false">
      <c r="A138" s="88"/>
      <c r="B138" s="88"/>
      <c r="C138" s="95" t="s">
        <v>173</v>
      </c>
      <c r="D138" s="95"/>
      <c r="E138" s="92" t="n">
        <v>4500</v>
      </c>
    </row>
    <row r="139" customFormat="false" ht="13.5" hidden="false" customHeight="true" outlineLevel="0" collapsed="false">
      <c r="A139" s="82" t="s">
        <v>147</v>
      </c>
      <c r="B139" s="82"/>
      <c r="C139" s="97"/>
      <c r="D139" s="97"/>
      <c r="E139" s="106" t="n">
        <f aca="false">C102</f>
        <v>1503</v>
      </c>
    </row>
    <row r="140" customFormat="false" ht="13.5" hidden="false" customHeight="true" outlineLevel="0" collapsed="false">
      <c r="C140" s="99" t="s">
        <v>158</v>
      </c>
      <c r="D140" s="99"/>
      <c r="E140" s="92" t="n">
        <f aca="false">(E39+E125)-SUM(E126:E139)</f>
        <v>3060.12</v>
      </c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23" customFormat="false" ht="13.5" hidden="false" customHeight="true" outlineLevel="0" collapsed="false">
      <c r="A1023" s="3"/>
      <c r="B1023" s="3"/>
    </row>
    <row r="1024" customFormat="false" ht="13.5" hidden="false" customHeight="true" outlineLevel="0" collapsed="false">
      <c r="A1024" s="3"/>
      <c r="B1024" s="3"/>
    </row>
    <row r="1025" customFormat="false" ht="13.5" hidden="false" customHeight="true" outlineLevel="0" collapsed="false">
      <c r="A1025" s="3"/>
      <c r="B1025" s="3"/>
    </row>
    <row r="1026" customFormat="false" ht="13.5" hidden="false" customHeight="true" outlineLevel="0" collapsed="false">
      <c r="A1026" s="3"/>
      <c r="B1026" s="3"/>
    </row>
    <row r="1027" customFormat="false" ht="13.5" hidden="false" customHeight="true" outlineLevel="0" collapsed="false">
      <c r="A1027" s="3"/>
      <c r="B1027" s="3"/>
    </row>
    <row r="1028" customFormat="false" ht="13.5" hidden="false" customHeight="true" outlineLevel="0" collapsed="false">
      <c r="A1028" s="3"/>
      <c r="B1028" s="3"/>
    </row>
    <row r="1029" customFormat="false" ht="13.5" hidden="false" customHeight="true" outlineLevel="0" collapsed="false">
      <c r="A1029" s="3"/>
      <c r="B1029" s="3"/>
    </row>
    <row r="1030" customFormat="false" ht="13.5" hidden="false" customHeight="true" outlineLevel="0" collapsed="false">
      <c r="A1030" s="3"/>
      <c r="B1030" s="3"/>
    </row>
    <row r="1031" customFormat="false" ht="13.5" hidden="false" customHeight="true" outlineLevel="0" collapsed="false">
      <c r="A1031" s="3"/>
      <c r="B1031" s="3"/>
    </row>
    <row r="1032" customFormat="false" ht="13.5" hidden="false" customHeight="true" outlineLevel="0" collapsed="false">
      <c r="A1032" s="3"/>
      <c r="B1032" s="3"/>
    </row>
    <row r="1033" customFormat="false" ht="13.5" hidden="false" customHeight="true" outlineLevel="0" collapsed="false">
      <c r="A1033" s="3"/>
      <c r="B1033" s="3"/>
    </row>
    <row r="1034" customFormat="false" ht="13.5" hidden="false" customHeight="true" outlineLevel="0" collapsed="false">
      <c r="A1034" s="3"/>
      <c r="B1034" s="3"/>
    </row>
    <row r="1035" customFormat="false" ht="13.5" hidden="false" customHeight="true" outlineLevel="0" collapsed="false">
      <c r="A1035" s="3"/>
      <c r="B1035" s="3"/>
    </row>
    <row r="1036" customFormat="false" ht="13.5" hidden="false" customHeight="true" outlineLevel="0" collapsed="false">
      <c r="A1036" s="3"/>
      <c r="B1036" s="3"/>
    </row>
    <row r="1037" customFormat="false" ht="13.5" hidden="false" customHeight="true" outlineLevel="0" collapsed="false">
      <c r="A1037" s="3"/>
      <c r="B1037" s="3"/>
    </row>
    <row r="1038" customFormat="false" ht="13.5" hidden="false" customHeight="true" outlineLevel="0" collapsed="false">
      <c r="A1038" s="3"/>
      <c r="B1038" s="3"/>
    </row>
    <row r="1039" customFormat="false" ht="13.5" hidden="false" customHeight="true" outlineLevel="0" collapsed="false">
      <c r="A1039" s="3"/>
      <c r="B1039" s="3"/>
    </row>
    <row r="1040" customFormat="false" ht="13.5" hidden="false" customHeight="true" outlineLevel="0" collapsed="false">
      <c r="A1040" s="3"/>
      <c r="B1040" s="3"/>
    </row>
    <row r="1041" customFormat="false" ht="13.5" hidden="false" customHeight="true" outlineLevel="0" collapsed="false">
      <c r="A1041" s="3"/>
      <c r="B1041" s="3"/>
    </row>
    <row r="1042" customFormat="false" ht="13.5" hidden="false" customHeight="true" outlineLevel="0" collapsed="false">
      <c r="A1042" s="3"/>
      <c r="B1042" s="3"/>
    </row>
    <row r="1043" customFormat="false" ht="13.5" hidden="false" customHeight="true" outlineLevel="0" collapsed="false">
      <c r="A1043" s="3"/>
      <c r="B1043" s="3"/>
    </row>
    <row r="1044" customFormat="false" ht="13.5" hidden="false" customHeight="true" outlineLevel="0" collapsed="false">
      <c r="A1044" s="3"/>
      <c r="B1044" s="3"/>
    </row>
    <row r="1045" customFormat="false" ht="13.5" hidden="false" customHeight="true" outlineLevel="0" collapsed="false">
      <c r="A1045" s="3"/>
      <c r="B1045" s="3"/>
    </row>
    <row r="1046" customFormat="false" ht="13.5" hidden="false" customHeight="true" outlineLevel="0" collapsed="false">
      <c r="A1046" s="3"/>
      <c r="B1046" s="3"/>
    </row>
    <row r="1047" customFormat="false" ht="13.5" hidden="false" customHeight="true" outlineLevel="0" collapsed="false">
      <c r="A1047" s="3"/>
      <c r="B1047" s="3"/>
    </row>
    <row r="1048" customFormat="false" ht="13.5" hidden="false" customHeight="true" outlineLevel="0" collapsed="false">
      <c r="A1048" s="3"/>
      <c r="B1048" s="3"/>
    </row>
    <row r="1049" customFormat="false" ht="13.5" hidden="false" customHeight="true" outlineLevel="0" collapsed="false">
      <c r="A1049" s="3"/>
      <c r="B1049" s="3"/>
    </row>
    <row r="1050" customFormat="false" ht="13.5" hidden="false" customHeight="true" outlineLevel="0" collapsed="false">
      <c r="A1050" s="3"/>
      <c r="B1050" s="3"/>
    </row>
    <row r="1051" customFormat="false" ht="13.5" hidden="false" customHeight="true" outlineLevel="0" collapsed="false">
      <c r="A1051" s="3"/>
      <c r="B1051" s="3"/>
    </row>
    <row r="1052" customFormat="false" ht="13.5" hidden="false" customHeight="true" outlineLevel="0" collapsed="false">
      <c r="A1052" s="3"/>
      <c r="B1052" s="3"/>
    </row>
    <row r="1053" customFormat="false" ht="13.5" hidden="false" customHeight="true" outlineLevel="0" collapsed="false">
      <c r="A1053" s="3"/>
      <c r="B1053" s="3"/>
    </row>
  </sheetData>
  <mergeCells count="87">
    <mergeCell ref="A1:F1"/>
    <mergeCell ref="H1:I1"/>
    <mergeCell ref="A2:C2"/>
    <mergeCell ref="D2:F2"/>
    <mergeCell ref="C12:F12"/>
    <mergeCell ref="A15:E15"/>
    <mergeCell ref="C16:D16"/>
    <mergeCell ref="C17:D17"/>
    <mergeCell ref="A20:E20"/>
    <mergeCell ref="A21:B21"/>
    <mergeCell ref="C21:D21"/>
    <mergeCell ref="C22:D22"/>
    <mergeCell ref="C23:D23"/>
    <mergeCell ref="H23:H24"/>
    <mergeCell ref="I23:I24"/>
    <mergeCell ref="C24:D24"/>
    <mergeCell ref="A28:E28"/>
    <mergeCell ref="A29:A30"/>
    <mergeCell ref="B29:B30"/>
    <mergeCell ref="C29:D30"/>
    <mergeCell ref="E29:E30"/>
    <mergeCell ref="H29:H31"/>
    <mergeCell ref="I29:I31"/>
    <mergeCell ref="C31:D31"/>
    <mergeCell ref="C32:D32"/>
    <mergeCell ref="A33:A35"/>
    <mergeCell ref="B33:B35"/>
    <mergeCell ref="C33:D35"/>
    <mergeCell ref="E33:E35"/>
    <mergeCell ref="H34:I34"/>
    <mergeCell ref="H35:H37"/>
    <mergeCell ref="I35:I37"/>
    <mergeCell ref="C36:D36"/>
    <mergeCell ref="C37:D37"/>
    <mergeCell ref="C38:D38"/>
    <mergeCell ref="A51:C51"/>
    <mergeCell ref="A53:C53"/>
    <mergeCell ref="A58:C59"/>
    <mergeCell ref="A65:C65"/>
    <mergeCell ref="A69:C69"/>
    <mergeCell ref="A74:C74"/>
    <mergeCell ref="A77:C77"/>
    <mergeCell ref="A83:C83"/>
    <mergeCell ref="A88:C88"/>
    <mergeCell ref="A95:C95"/>
    <mergeCell ref="A105:E105"/>
    <mergeCell ref="A106:B106"/>
    <mergeCell ref="C106:D106"/>
    <mergeCell ref="A107:B107"/>
    <mergeCell ref="C107:D107"/>
    <mergeCell ref="C108:D108"/>
    <mergeCell ref="A110:E110"/>
    <mergeCell ref="A111:B111"/>
    <mergeCell ref="C111:D111"/>
    <mergeCell ref="A112:B112"/>
    <mergeCell ref="C112:D112"/>
    <mergeCell ref="A113:B118"/>
    <mergeCell ref="C113:D113"/>
    <mergeCell ref="C114:D114"/>
    <mergeCell ref="C115:D115"/>
    <mergeCell ref="C116:D116"/>
    <mergeCell ref="C118:D118"/>
    <mergeCell ref="A119:B119"/>
    <mergeCell ref="C119:D119"/>
    <mergeCell ref="C120:D120"/>
    <mergeCell ref="A123:E123"/>
    <mergeCell ref="A124:B124"/>
    <mergeCell ref="C124:D124"/>
    <mergeCell ref="A125:B125"/>
    <mergeCell ref="C125:D125"/>
    <mergeCell ref="A126:B138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A139:B139"/>
    <mergeCell ref="C139:D139"/>
    <mergeCell ref="C140:D140"/>
  </mergeCells>
  <conditionalFormatting sqref="C12">
    <cfRule type="cellIs" priority="2" operator="lessThan" aboveAverage="0" equalAverage="0" bottom="0" percent="0" rank="0" text="" dxfId="0">
      <formula>0</formula>
    </cfRule>
    <cfRule type="cellIs" priority="3" operator="greaterThanOrEqual" aboveAverage="0" equalAverage="0" bottom="0" percent="0" rank="0" text="" dxfId="1">
      <formula>0</formula>
    </cfRule>
  </conditionalFormatting>
  <conditionalFormatting sqref="I3:I23 I25:I29 I32:I33 I38:I47">
    <cfRule type="cellIs" priority="4" operator="lessThan" aboveAverage="0" equalAverage="0" bottom="0" percent="0" rank="0" text="" dxfId="2">
      <formula>0</formula>
    </cfRule>
    <cfRule type="cellIs" priority="5" operator="greaterThanOrEqual" aboveAverage="0" equalAverage="0" bottom="0" percent="0" rank="0" text="" dxfId="3">
      <formula>0</formula>
    </cfRule>
  </conditionalFormatting>
  <conditionalFormatting sqref="F7">
    <cfRule type="cellIs" priority="6" operator="lessThan" aboveAverage="0" equalAverage="0" bottom="0" percent="0" rank="0" text="" dxfId="4">
      <formula>0</formula>
    </cfRule>
  </conditionalFormatting>
  <conditionalFormatting sqref="F10:F11">
    <cfRule type="cellIs" priority="7" operator="lessThan" aboveAverage="0" equalAverage="0" bottom="0" percent="0" rank="0" text="" dxfId="5">
      <formula>0</formula>
    </cfRule>
  </conditionalFormatting>
  <conditionalFormatting sqref="C7">
    <cfRule type="cellIs" priority="8" operator="lessThan" aboveAverage="0" equalAverage="0" bottom="0" percent="0" rank="0" text="" dxfId="6">
      <formula>0</formula>
    </cfRule>
  </conditionalFormatting>
  <conditionalFormatting sqref="E140">
    <cfRule type="cellIs" priority="9" operator="greaterThanOrEqual" aboveAverage="0" equalAverage="0" bottom="0" percent="0" rank="0" text="" dxfId="7">
      <formula>0</formula>
    </cfRule>
    <cfRule type="cellIs" priority="10" operator="lessThan" aboveAverage="0" equalAverage="0" bottom="0" percent="0" rank="0" text="" dxfId="8">
      <formula>0</formula>
    </cfRule>
  </conditionalFormatting>
  <conditionalFormatting sqref="E125">
    <cfRule type="cellIs" priority="11" operator="greaterThanOrEqual" aboveAverage="0" equalAverage="0" bottom="0" percent="0" rank="0" text="" dxfId="9">
      <formula>0</formula>
    </cfRule>
    <cfRule type="cellIs" priority="12" operator="lessThan" aboveAverage="0" equalAverage="0" bottom="0" percent="0" rank="0" text="" dxfId="10">
      <formula>0</formula>
    </cfRule>
  </conditionalFormatting>
  <conditionalFormatting sqref="E112">
    <cfRule type="cellIs" priority="13" operator="greaterThanOrEqual" aboveAverage="0" equalAverage="0" bottom="0" percent="0" rank="0" text="" dxfId="11">
      <formula>0</formula>
    </cfRule>
    <cfRule type="cellIs" priority="14" operator="lessThan" aboveAverage="0" equalAverage="0" bottom="0" percent="0" rank="0" text="" dxfId="12">
      <formula>0</formula>
    </cfRule>
  </conditionalFormatting>
  <conditionalFormatting sqref="E120">
    <cfRule type="cellIs" priority="15" operator="greaterThanOrEqual" aboveAverage="0" equalAverage="0" bottom="0" percent="0" rank="0" text="" dxfId="13">
      <formula>0</formula>
    </cfRule>
    <cfRule type="cellIs" priority="16" operator="lessThan" aboveAverage="0" equalAverage="0" bottom="0" percent="0" rank="0" text="" dxfId="14">
      <formula>0</formula>
    </cfRule>
  </conditionalFormatting>
  <conditionalFormatting sqref="E108">
    <cfRule type="cellIs" priority="17" operator="greaterThanOrEqual" aboveAverage="0" equalAverage="0" bottom="0" percent="0" rank="0" text="" dxfId="15">
      <formula>0</formula>
    </cfRule>
    <cfRule type="cellIs" priority="18" operator="lessThan" aboveAverage="0" equalAverage="0" bottom="0" percent="0" rank="0" text="" dxfId="16">
      <formula>0</formula>
    </cfRule>
  </conditionalFormatting>
  <printOptions headings="false" gridLines="false" gridLinesSet="true" horizontalCentered="false" verticalCentered="false"/>
  <pageMargins left="0.75" right="0.75" top="0.339583333333333" bottom="1" header="0.511811023622047" footer="0.511811023622047"/>
  <pageSetup paperSize="9" scale="6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55"/>
  <sheetViews>
    <sheetView showFormulas="false" showGridLines="true" showRowColHeaders="true" showZeros="true" rightToLeft="false" tabSelected="false" showOutlineSymbols="true" defaultGridColor="true" view="normal" topLeftCell="A25" colorId="64" zoomScale="100" zoomScaleNormal="100" zoomScalePageLayoutView="100" workbookViewId="0">
      <selection pane="topLeft" activeCell="E37" activeCellId="0" sqref="E37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174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0"/>
      <c r="B2" s="30"/>
      <c r="C2" s="107"/>
      <c r="D2" s="107"/>
      <c r="E2" s="107"/>
    </row>
    <row r="3" customFormat="false" ht="35.05" hidden="false" customHeight="false" outlineLevel="0" collapsed="false">
      <c r="A3" s="7" t="s">
        <v>6</v>
      </c>
      <c r="B3" s="7" t="s">
        <v>175</v>
      </c>
      <c r="C3" s="8" t="n">
        <f aca="false">E142</f>
        <v>302.71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15" t="n">
        <f aca="false">SUM(C3:C3)</f>
        <v>302.71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C96</f>
        <v>-8403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30" hidden="false" customHeight="true" outlineLevel="0" collapsed="false">
      <c r="A8" s="19" t="s">
        <v>176</v>
      </c>
      <c r="B8" s="19"/>
      <c r="C8" s="19"/>
      <c r="D8" s="19"/>
      <c r="E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customFormat="false" ht="30" hidden="false" customHeight="true" outlineLevel="0" collapsed="false">
      <c r="A9" s="21" t="s">
        <v>4</v>
      </c>
      <c r="B9" s="22" t="s">
        <v>31</v>
      </c>
      <c r="C9" s="108" t="s">
        <v>32</v>
      </c>
      <c r="D9" s="108"/>
      <c r="E9" s="108" t="s">
        <v>33</v>
      </c>
    </row>
    <row r="10" customFormat="false" ht="30" hidden="false" customHeight="true" outlineLevel="0" collapsed="false">
      <c r="A10" s="54" t="s">
        <v>177</v>
      </c>
      <c r="B10" s="109" t="s">
        <v>36</v>
      </c>
      <c r="C10" s="110" t="s">
        <v>37</v>
      </c>
      <c r="D10" s="110"/>
      <c r="E10" s="62" t="n">
        <v>2405</v>
      </c>
    </row>
    <row r="11" customFormat="false" ht="30" hidden="false" customHeight="true" outlineLevel="0" collapsed="false">
      <c r="A11" s="44"/>
      <c r="B11" s="24" t="s">
        <v>178</v>
      </c>
      <c r="C11" s="25"/>
      <c r="D11" s="25"/>
      <c r="E11" s="62" t="n">
        <v>27</v>
      </c>
    </row>
    <row r="12" customFormat="false" ht="30" hidden="false" customHeight="true" outlineLevel="0" collapsed="false">
      <c r="A12" s="44"/>
      <c r="B12" s="24" t="s">
        <v>179</v>
      </c>
      <c r="C12" s="25"/>
      <c r="D12" s="25"/>
      <c r="E12" s="62" t="n">
        <v>17</v>
      </c>
    </row>
    <row r="13" customFormat="false" ht="30" hidden="false" customHeight="true" outlineLevel="0" collapsed="false">
      <c r="A13" s="111" t="s">
        <v>180</v>
      </c>
      <c r="B13" s="24" t="s">
        <v>181</v>
      </c>
      <c r="C13" s="25"/>
      <c r="D13" s="25"/>
      <c r="E13" s="26" t="n">
        <v>1500</v>
      </c>
    </row>
    <row r="14" customFormat="false" ht="30" hidden="false" customHeight="true" outlineLevel="0" collapsed="false">
      <c r="A14" s="35"/>
      <c r="B14" s="35"/>
      <c r="C14" s="35"/>
      <c r="D14" s="36" t="s">
        <v>39</v>
      </c>
      <c r="E14" s="28" t="n">
        <f aca="false">SUM(E10:E13)</f>
        <v>3949</v>
      </c>
    </row>
    <row r="15" customFormat="false" ht="13.5" hidden="false" customHeight="true" outlineLevel="0" collapsed="false">
      <c r="A15" s="3"/>
      <c r="B15" s="3"/>
    </row>
    <row r="16" customFormat="false" ht="30" hidden="false" customHeight="true" outlineLevel="0" collapsed="false">
      <c r="A16" s="19" t="s">
        <v>182</v>
      </c>
      <c r="B16" s="19"/>
      <c r="C16" s="19"/>
      <c r="D16" s="19"/>
      <c r="E16" s="19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</row>
    <row r="17" customFormat="false" ht="30" hidden="false" customHeight="true" outlineLevel="0" collapsed="false">
      <c r="A17" s="112" t="s">
        <v>4</v>
      </c>
      <c r="B17" s="113" t="s">
        <v>31</v>
      </c>
      <c r="C17" s="108" t="s">
        <v>32</v>
      </c>
      <c r="D17" s="108"/>
      <c r="E17" s="108" t="s">
        <v>33</v>
      </c>
    </row>
    <row r="18" customFormat="false" ht="30" hidden="false" customHeight="true" outlineLevel="0" collapsed="false">
      <c r="A18" s="44" t="s">
        <v>183</v>
      </c>
      <c r="B18" s="24" t="s">
        <v>184</v>
      </c>
      <c r="C18" s="88" t="s">
        <v>185</v>
      </c>
      <c r="D18" s="88"/>
      <c r="E18" s="33" t="n">
        <v>204</v>
      </c>
    </row>
    <row r="19" customFormat="false" ht="30" hidden="false" customHeight="true" outlineLevel="0" collapsed="false">
      <c r="A19" s="44" t="s">
        <v>183</v>
      </c>
      <c r="B19" s="24" t="s">
        <v>186</v>
      </c>
      <c r="C19" s="114" t="s">
        <v>187</v>
      </c>
      <c r="D19" s="114"/>
      <c r="E19" s="33" t="n">
        <v>207.5</v>
      </c>
    </row>
    <row r="20" customFormat="false" ht="30" hidden="false" customHeight="true" outlineLevel="0" collapsed="false">
      <c r="A20" s="44" t="s">
        <v>188</v>
      </c>
      <c r="B20" s="24" t="s">
        <v>189</v>
      </c>
      <c r="C20" s="114" t="s">
        <v>190</v>
      </c>
      <c r="D20" s="114"/>
      <c r="E20" s="33" t="n">
        <v>900</v>
      </c>
    </row>
    <row r="21" customFormat="false" ht="30" hidden="false" customHeight="true" outlineLevel="0" collapsed="false">
      <c r="A21" s="44" t="s">
        <v>191</v>
      </c>
      <c r="B21" s="24" t="s">
        <v>36</v>
      </c>
      <c r="C21" s="25" t="s">
        <v>37</v>
      </c>
      <c r="D21" s="25"/>
      <c r="E21" s="33" t="n">
        <v>2405</v>
      </c>
    </row>
    <row r="22" customFormat="false" ht="30" hidden="false" customHeight="true" outlineLevel="0" collapsed="false">
      <c r="A22" s="44" t="s">
        <v>192</v>
      </c>
      <c r="B22" s="24" t="s">
        <v>193</v>
      </c>
      <c r="C22" s="25" t="s">
        <v>194</v>
      </c>
      <c r="D22" s="25"/>
      <c r="E22" s="33" t="n">
        <v>0</v>
      </c>
    </row>
    <row r="23" customFormat="false" ht="30" hidden="false" customHeight="true" outlineLevel="0" collapsed="false">
      <c r="A23" s="44"/>
      <c r="B23" s="24" t="s">
        <v>179</v>
      </c>
      <c r="C23" s="25"/>
      <c r="D23" s="25"/>
      <c r="E23" s="33" t="n">
        <v>17</v>
      </c>
    </row>
    <row r="24" customFormat="false" ht="30" hidden="false" customHeight="true" outlineLevel="0" collapsed="false">
      <c r="A24" s="44"/>
      <c r="B24" s="24" t="s">
        <v>178</v>
      </c>
      <c r="C24" s="25"/>
      <c r="D24" s="25"/>
      <c r="E24" s="33" t="n">
        <v>27</v>
      </c>
    </row>
    <row r="25" customFormat="false" ht="30" hidden="false" customHeight="true" outlineLevel="0" collapsed="false">
      <c r="A25" s="44" t="s">
        <v>195</v>
      </c>
      <c r="B25" s="115" t="s">
        <v>65</v>
      </c>
      <c r="C25" s="25" t="s">
        <v>196</v>
      </c>
      <c r="D25" s="25"/>
      <c r="E25" s="116" t="n">
        <v>0</v>
      </c>
    </row>
    <row r="26" customFormat="false" ht="30" hidden="false" customHeight="true" outlineLevel="0" collapsed="false">
      <c r="A26" s="35"/>
      <c r="B26" s="35"/>
      <c r="C26" s="35"/>
      <c r="D26" s="36" t="s">
        <v>39</v>
      </c>
      <c r="E26" s="28" t="n">
        <f aca="false">SUM(E18:E25)</f>
        <v>3760.5</v>
      </c>
    </row>
    <row r="27" customFormat="false" ht="13.5" hidden="false" customHeight="true" outlineLevel="0" collapsed="false">
      <c r="A27" s="3"/>
      <c r="B27" s="3"/>
      <c r="C27" s="3"/>
      <c r="D27" s="48"/>
      <c r="E27" s="49"/>
    </row>
    <row r="28" customFormat="false" ht="30" hidden="false" customHeight="true" outlineLevel="0" collapsed="false">
      <c r="A28" s="19" t="s">
        <v>197</v>
      </c>
      <c r="B28" s="19"/>
      <c r="C28" s="19"/>
      <c r="D28" s="19"/>
      <c r="E28" s="19"/>
      <c r="G28" s="20"/>
      <c r="H28" s="20"/>
      <c r="I28" s="20"/>
      <c r="J28" s="20"/>
      <c r="K28" s="20"/>
      <c r="L28" s="20"/>
      <c r="M28" s="20"/>
      <c r="N28" s="20"/>
      <c r="O28" s="20"/>
      <c r="P28" s="20"/>
      <c r="Q28" s="20"/>
      <c r="R28" s="20"/>
      <c r="S28" s="20"/>
      <c r="T28" s="20"/>
      <c r="U28" s="20"/>
      <c r="V28" s="20"/>
      <c r="W28" s="20"/>
      <c r="X28" s="20"/>
      <c r="Y28" s="20"/>
    </row>
    <row r="29" customFormat="false" ht="30" hidden="false" customHeight="true" outlineLevel="0" collapsed="false">
      <c r="A29" s="112" t="s">
        <v>4</v>
      </c>
      <c r="B29" s="113" t="s">
        <v>31</v>
      </c>
      <c r="C29" s="108" t="s">
        <v>32</v>
      </c>
      <c r="D29" s="108"/>
      <c r="E29" s="108" t="s">
        <v>33</v>
      </c>
    </row>
    <row r="30" customFormat="false" ht="30" hidden="false" customHeight="true" outlineLevel="0" collapsed="false">
      <c r="A30" s="44" t="s">
        <v>198</v>
      </c>
      <c r="B30" s="24" t="s">
        <v>65</v>
      </c>
      <c r="C30" s="25" t="s">
        <v>196</v>
      </c>
      <c r="D30" s="25"/>
      <c r="E30" s="33" t="n">
        <v>0</v>
      </c>
    </row>
    <row r="31" customFormat="false" ht="30" hidden="false" customHeight="true" outlineLevel="0" collapsed="false">
      <c r="A31" s="44"/>
      <c r="B31" s="24" t="s">
        <v>199</v>
      </c>
      <c r="C31" s="25"/>
      <c r="D31" s="25"/>
      <c r="E31" s="33" t="n">
        <v>270</v>
      </c>
    </row>
    <row r="32" customFormat="false" ht="30" hidden="false" customHeight="true" outlineLevel="0" collapsed="false">
      <c r="A32" s="117" t="s">
        <v>198</v>
      </c>
      <c r="B32" s="24" t="s">
        <v>36</v>
      </c>
      <c r="C32" s="25" t="s">
        <v>37</v>
      </c>
      <c r="D32" s="25"/>
      <c r="E32" s="33" t="n">
        <v>2405</v>
      </c>
    </row>
    <row r="33" customFormat="false" ht="30" hidden="false" customHeight="true" outlineLevel="0" collapsed="false">
      <c r="A33" s="44"/>
      <c r="B33" s="24" t="s">
        <v>200</v>
      </c>
      <c r="C33" s="25"/>
      <c r="D33" s="25"/>
      <c r="E33" s="33" t="n">
        <v>204</v>
      </c>
    </row>
    <row r="34" customFormat="false" ht="30" hidden="false" customHeight="true" outlineLevel="0" collapsed="false">
      <c r="A34" s="44" t="s">
        <v>198</v>
      </c>
      <c r="B34" s="24" t="s">
        <v>201</v>
      </c>
      <c r="C34" s="25"/>
      <c r="D34" s="25"/>
      <c r="E34" s="33" t="n">
        <v>27</v>
      </c>
    </row>
    <row r="35" customFormat="false" ht="30" hidden="false" customHeight="true" outlineLevel="0" collapsed="false">
      <c r="A35" s="44" t="s">
        <v>202</v>
      </c>
      <c r="B35" s="24" t="s">
        <v>203</v>
      </c>
      <c r="C35" s="25"/>
      <c r="D35" s="25"/>
      <c r="E35" s="33" t="n">
        <v>1000</v>
      </c>
    </row>
    <row r="36" customFormat="false" ht="30" hidden="false" customHeight="true" outlineLevel="0" collapsed="false">
      <c r="A36" s="44" t="s">
        <v>204</v>
      </c>
      <c r="B36" s="24" t="s">
        <v>205</v>
      </c>
      <c r="C36" s="25" t="s">
        <v>206</v>
      </c>
      <c r="D36" s="25"/>
      <c r="E36" s="33" t="n">
        <v>100</v>
      </c>
    </row>
    <row r="37" customFormat="false" ht="30" hidden="false" customHeight="true" outlineLevel="0" collapsed="false">
      <c r="A37" s="44" t="s">
        <v>207</v>
      </c>
      <c r="B37" s="24" t="s">
        <v>208</v>
      </c>
      <c r="C37" s="25" t="s">
        <v>209</v>
      </c>
      <c r="D37" s="25"/>
      <c r="E37" s="33" t="n">
        <v>500</v>
      </c>
    </row>
    <row r="38" customFormat="false" ht="30" hidden="false" customHeight="true" outlineLevel="0" collapsed="false">
      <c r="A38" s="44" t="s">
        <v>210</v>
      </c>
      <c r="B38" s="24" t="s">
        <v>211</v>
      </c>
      <c r="C38" s="25" t="s">
        <v>212</v>
      </c>
      <c r="D38" s="25"/>
      <c r="E38" s="33" t="n">
        <v>123.5</v>
      </c>
    </row>
    <row r="39" customFormat="false" ht="30" hidden="false" customHeight="true" outlineLevel="0" collapsed="false">
      <c r="A39" s="44"/>
      <c r="B39" s="24" t="s">
        <v>213</v>
      </c>
      <c r="C39" s="25" t="s">
        <v>214</v>
      </c>
      <c r="D39" s="25"/>
      <c r="E39" s="33" t="n">
        <v>800</v>
      </c>
    </row>
    <row r="40" customFormat="false" ht="30" hidden="false" customHeight="true" outlineLevel="0" collapsed="false">
      <c r="A40" s="35"/>
      <c r="B40" s="35"/>
      <c r="C40" s="35"/>
      <c r="D40" s="36" t="s">
        <v>39</v>
      </c>
      <c r="E40" s="28" t="n">
        <f aca="false">SUM(E30:E39)</f>
        <v>5429.5</v>
      </c>
    </row>
    <row r="41" customFormat="false" ht="13.5" hidden="false" customHeight="true" outlineLevel="0" collapsed="false">
      <c r="A41" s="3"/>
      <c r="B41" s="3"/>
      <c r="C41" s="3"/>
      <c r="D41" s="48"/>
      <c r="E41" s="49"/>
    </row>
    <row r="42" customFormat="false" ht="12.75" hidden="false" customHeight="true" outlineLevel="0" collapsed="false">
      <c r="A42" s="3"/>
      <c r="B42" s="3"/>
      <c r="C42" s="3"/>
      <c r="D42" s="48"/>
      <c r="E42" s="49"/>
    </row>
    <row r="43" customFormat="false" ht="13.5" hidden="false" customHeight="true" outlineLevel="0" collapsed="false">
      <c r="A43" s="3"/>
      <c r="B43" s="3"/>
      <c r="C43" s="3"/>
      <c r="D43" s="48"/>
      <c r="E43" s="49"/>
    </row>
    <row r="44" customFormat="false" ht="13.5" hidden="false" customHeight="true" outlineLevel="0" collapsed="false">
      <c r="A44" s="3"/>
      <c r="B44" s="3"/>
    </row>
    <row r="45" customFormat="false" ht="13.5" hidden="false" customHeight="true" outlineLevel="0" collapsed="false">
      <c r="A45" s="118" t="s">
        <v>215</v>
      </c>
      <c r="B45" s="118"/>
      <c r="C45" s="118"/>
    </row>
    <row r="46" customFormat="false" ht="13.5" hidden="false" customHeight="true" outlineLevel="0" collapsed="false">
      <c r="A46" s="50" t="s">
        <v>31</v>
      </c>
      <c r="B46" s="50" t="s">
        <v>32</v>
      </c>
      <c r="C46" s="51" t="s">
        <v>33</v>
      </c>
      <c r="D46" s="52"/>
    </row>
    <row r="47" customFormat="false" ht="13.5" hidden="false" customHeight="true" outlineLevel="0" collapsed="false">
      <c r="A47" s="53" t="s">
        <v>86</v>
      </c>
      <c r="B47" s="53"/>
      <c r="C47" s="53"/>
    </row>
    <row r="48" customFormat="false" ht="13.5" hidden="false" customHeight="true" outlineLevel="0" collapsed="false">
      <c r="A48" s="44" t="s">
        <v>87</v>
      </c>
      <c r="B48" s="24"/>
      <c r="C48" s="33" t="n">
        <v>204</v>
      </c>
    </row>
    <row r="49" customFormat="false" ht="13.5" hidden="false" customHeight="true" outlineLevel="0" collapsed="false">
      <c r="A49" s="54" t="s">
        <v>51</v>
      </c>
      <c r="B49" s="55"/>
      <c r="C49" s="56" t="n">
        <v>0</v>
      </c>
    </row>
    <row r="50" customFormat="false" ht="13.5" hidden="false" customHeight="true" outlineLevel="0" collapsed="false">
      <c r="A50" s="57" t="s">
        <v>88</v>
      </c>
      <c r="B50" s="57" t="s">
        <v>89</v>
      </c>
      <c r="C50" s="56" t="n">
        <v>207.5</v>
      </c>
    </row>
    <row r="51" customFormat="false" ht="13.5" hidden="false" customHeight="true" outlineLevel="0" collapsed="false">
      <c r="A51" s="58"/>
      <c r="B51" s="44" t="s">
        <v>90</v>
      </c>
      <c r="C51" s="59" t="n">
        <f aca="false">SUM(C48:C50)</f>
        <v>411.5</v>
      </c>
    </row>
    <row r="52" customFormat="false" ht="13.5" hidden="false" customHeight="true" outlineLevel="0" collapsed="false">
      <c r="A52" s="60" t="s">
        <v>91</v>
      </c>
      <c r="B52" s="60"/>
      <c r="C52" s="60"/>
    </row>
    <row r="53" customFormat="false" ht="13.5" hidden="false" customHeight="true" outlineLevel="0" collapsed="false">
      <c r="A53" s="60"/>
      <c r="B53" s="60"/>
      <c r="C53" s="60"/>
    </row>
    <row r="54" customFormat="false" ht="13.5" hidden="false" customHeight="true" outlineLevel="0" collapsed="false">
      <c r="A54" s="24" t="s">
        <v>92</v>
      </c>
      <c r="B54" s="24"/>
      <c r="C54" s="26" t="n">
        <v>0</v>
      </c>
    </row>
    <row r="55" customFormat="false" ht="13.5" hidden="false" customHeight="true" outlineLevel="0" collapsed="false">
      <c r="A55" s="24" t="s">
        <v>93</v>
      </c>
      <c r="B55" s="24"/>
      <c r="C55" s="61" t="n">
        <v>0</v>
      </c>
    </row>
    <row r="56" customFormat="false" ht="13.5" hidden="false" customHeight="true" outlineLevel="0" collapsed="false">
      <c r="A56" s="24" t="s">
        <v>94</v>
      </c>
      <c r="B56" s="24"/>
      <c r="C56" s="61" t="n">
        <v>0</v>
      </c>
    </row>
    <row r="57" customFormat="false" ht="13.5" hidden="false" customHeight="true" outlineLevel="0" collapsed="false">
      <c r="A57" s="24" t="s">
        <v>95</v>
      </c>
      <c r="B57" s="24"/>
      <c r="C57" s="61" t="n">
        <v>0</v>
      </c>
    </row>
    <row r="58" customFormat="false" ht="13.5" hidden="false" customHeight="true" outlineLevel="0" collapsed="false">
      <c r="A58" s="24" t="s">
        <v>216</v>
      </c>
      <c r="B58" s="24"/>
      <c r="C58" s="61" t="n">
        <v>0</v>
      </c>
    </row>
    <row r="59" customFormat="false" ht="13.5" hidden="false" customHeight="true" outlineLevel="0" collapsed="false">
      <c r="A59" s="24"/>
      <c r="B59" s="24" t="s">
        <v>96</v>
      </c>
      <c r="C59" s="61" t="n">
        <f aca="false">SUM(C54:C58)</f>
        <v>0</v>
      </c>
    </row>
    <row r="60" customFormat="false" ht="13.5" hidden="false" customHeight="true" outlineLevel="0" collapsed="false">
      <c r="A60" s="53" t="s">
        <v>97</v>
      </c>
      <c r="B60" s="53"/>
      <c r="C60" s="53"/>
    </row>
    <row r="61" customFormat="false" ht="13.5" hidden="false" customHeight="true" outlineLevel="0" collapsed="false">
      <c r="A61" s="24" t="s">
        <v>98</v>
      </c>
      <c r="B61" s="24" t="s">
        <v>99</v>
      </c>
      <c r="C61" s="33" t="n">
        <v>0</v>
      </c>
    </row>
    <row r="62" customFormat="false" ht="13.5" hidden="false" customHeight="true" outlineLevel="0" collapsed="false">
      <c r="A62" s="24" t="s">
        <v>100</v>
      </c>
      <c r="B62" s="24" t="s">
        <v>101</v>
      </c>
      <c r="C62" s="33" t="n">
        <v>0</v>
      </c>
    </row>
    <row r="63" customFormat="false" ht="13.5" hidden="false" customHeight="true" outlineLevel="0" collapsed="false">
      <c r="A63" s="24"/>
      <c r="B63" s="44" t="s">
        <v>102</v>
      </c>
      <c r="C63" s="33" t="n">
        <f aca="false">SUM(C61:C62)</f>
        <v>0</v>
      </c>
    </row>
    <row r="64" customFormat="false" ht="13.5" hidden="false" customHeight="true" outlineLevel="0" collapsed="false">
      <c r="A64" s="53" t="s">
        <v>103</v>
      </c>
      <c r="B64" s="53"/>
      <c r="C64" s="53"/>
    </row>
    <row r="65" customFormat="false" ht="13.5" hidden="false" customHeight="true" outlineLevel="0" collapsed="false">
      <c r="A65" s="24" t="s">
        <v>104</v>
      </c>
      <c r="B65" s="24" t="s">
        <v>105</v>
      </c>
      <c r="C65" s="26" t="n">
        <v>0</v>
      </c>
    </row>
    <row r="66" customFormat="false" ht="13.5" hidden="false" customHeight="true" outlineLevel="0" collapsed="false">
      <c r="A66" s="55"/>
      <c r="B66" s="54" t="s">
        <v>106</v>
      </c>
      <c r="C66" s="62" t="n">
        <v>0</v>
      </c>
    </row>
    <row r="67" customFormat="false" ht="13.5" hidden="false" customHeight="true" outlineLevel="0" collapsed="false">
      <c r="A67" s="55"/>
      <c r="B67" s="57" t="s">
        <v>107</v>
      </c>
      <c r="C67" s="62" t="n">
        <v>0</v>
      </c>
    </row>
    <row r="68" customFormat="false" ht="13.5" hidden="false" customHeight="true" outlineLevel="0" collapsed="false">
      <c r="A68" s="55"/>
      <c r="B68" s="54" t="s">
        <v>108</v>
      </c>
      <c r="C68" s="62" t="n">
        <f aca="false">SUM(C65:C67)</f>
        <v>0</v>
      </c>
    </row>
    <row r="69" customFormat="false" ht="13.5" hidden="false" customHeight="true" outlineLevel="0" collapsed="false">
      <c r="A69" s="53" t="s">
        <v>109</v>
      </c>
      <c r="B69" s="53"/>
      <c r="C69" s="53"/>
    </row>
    <row r="70" customFormat="false" ht="13.5" hidden="false" customHeight="true" outlineLevel="0" collapsed="false">
      <c r="A70" s="24" t="s">
        <v>110</v>
      </c>
      <c r="B70" s="24" t="s">
        <v>111</v>
      </c>
      <c r="C70" s="26" t="n">
        <v>0</v>
      </c>
    </row>
    <row r="71" customFormat="false" ht="13.5" hidden="false" customHeight="true" outlineLevel="0" collapsed="false">
      <c r="A71" s="55"/>
      <c r="B71" s="54" t="s">
        <v>112</v>
      </c>
      <c r="C71" s="62" t="n">
        <f aca="false">SUM(C70)</f>
        <v>0</v>
      </c>
    </row>
    <row r="72" customFormat="false" ht="13.5" hidden="false" customHeight="true" outlineLevel="0" collapsed="false">
      <c r="A72" s="63" t="s">
        <v>113</v>
      </c>
      <c r="B72" s="63"/>
      <c r="C72" s="63"/>
    </row>
    <row r="73" customFormat="false" ht="33" hidden="false" customHeight="true" outlineLevel="0" collapsed="false">
      <c r="A73" s="24" t="s">
        <v>114</v>
      </c>
      <c r="B73" s="44" t="s">
        <v>115</v>
      </c>
      <c r="C73" s="26" t="n">
        <v>0</v>
      </c>
    </row>
    <row r="74" customFormat="false" ht="33" hidden="false" customHeight="true" outlineLevel="0" collapsed="false">
      <c r="A74" s="24" t="s">
        <v>116</v>
      </c>
      <c r="B74" s="44" t="s">
        <v>117</v>
      </c>
      <c r="C74" s="26" t="n">
        <v>0</v>
      </c>
    </row>
    <row r="75" customFormat="false" ht="23.85" hidden="false" customHeight="false" outlineLevel="0" collapsed="false">
      <c r="A75" s="24" t="s">
        <v>118</v>
      </c>
      <c r="B75" s="44" t="s">
        <v>119</v>
      </c>
      <c r="C75" s="26" t="n">
        <v>0</v>
      </c>
    </row>
    <row r="76" customFormat="false" ht="33" hidden="false" customHeight="true" outlineLevel="0" collapsed="false">
      <c r="A76" s="24" t="s">
        <v>120</v>
      </c>
      <c r="B76" s="44" t="s">
        <v>120</v>
      </c>
      <c r="C76" s="26" t="n">
        <v>0</v>
      </c>
    </row>
    <row r="77" customFormat="false" ht="19.5" hidden="false" customHeight="true" outlineLevel="0" collapsed="false">
      <c r="A77" s="24"/>
      <c r="B77" s="44" t="s">
        <v>23</v>
      </c>
      <c r="C77" s="26" t="n">
        <f aca="false">SUM(C73:C76)</f>
        <v>0</v>
      </c>
    </row>
    <row r="78" customFormat="false" ht="13.5" hidden="false" customHeight="true" outlineLevel="0" collapsed="false">
      <c r="A78" s="64" t="s">
        <v>121</v>
      </c>
      <c r="B78" s="64"/>
      <c r="C78" s="64"/>
    </row>
    <row r="79" customFormat="false" ht="13.5" hidden="false" customHeight="true" outlineLevel="0" collapsed="false">
      <c r="A79" s="57" t="s">
        <v>122</v>
      </c>
      <c r="B79" s="55"/>
      <c r="C79" s="26" t="n">
        <v>0</v>
      </c>
    </row>
    <row r="80" customFormat="false" ht="15" hidden="false" customHeight="true" outlineLevel="0" collapsed="false">
      <c r="A80" s="58" t="s">
        <v>123</v>
      </c>
      <c r="B80" s="58" t="s">
        <v>124</v>
      </c>
      <c r="C80" s="26" t="n">
        <v>0</v>
      </c>
    </row>
    <row r="81" customFormat="false" ht="13.5" hidden="false" customHeight="true" outlineLevel="0" collapsed="false">
      <c r="A81" s="30" t="s">
        <v>65</v>
      </c>
      <c r="B81" s="30" t="s">
        <v>125</v>
      </c>
      <c r="C81" s="26" t="n">
        <v>0</v>
      </c>
    </row>
    <row r="82" customFormat="false" ht="13.5" hidden="false" customHeight="true" outlineLevel="0" collapsed="false">
      <c r="A82" s="24"/>
      <c r="B82" s="44" t="s">
        <v>126</v>
      </c>
      <c r="C82" s="26" t="n">
        <f aca="false">C81</f>
        <v>0</v>
      </c>
    </row>
    <row r="83" customFormat="false" ht="13.5" hidden="false" customHeight="true" outlineLevel="0" collapsed="false">
      <c r="A83" s="65" t="s">
        <v>127</v>
      </c>
      <c r="B83" s="65"/>
      <c r="C83" s="65"/>
    </row>
    <row r="84" customFormat="false" ht="13.5" hidden="false" customHeight="true" outlineLevel="0" collapsed="false">
      <c r="A84" s="66" t="s">
        <v>128</v>
      </c>
      <c r="B84" s="67" t="s">
        <v>129</v>
      </c>
      <c r="C84" s="68" t="n">
        <v>600</v>
      </c>
    </row>
    <row r="85" customFormat="false" ht="13.5" hidden="false" customHeight="true" outlineLevel="0" collapsed="false">
      <c r="A85" s="119" t="s">
        <v>130</v>
      </c>
      <c r="B85" s="120" t="s">
        <v>131</v>
      </c>
      <c r="C85" s="121" t="n">
        <v>68</v>
      </c>
    </row>
    <row r="86" customFormat="false" ht="35.05" hidden="false" customHeight="false" outlineLevel="0" collapsed="false">
      <c r="A86" s="69" t="s">
        <v>132</v>
      </c>
      <c r="B86" s="44" t="s">
        <v>217</v>
      </c>
      <c r="C86" s="70" t="n">
        <v>79</v>
      </c>
    </row>
    <row r="87" customFormat="false" ht="13.5" hidden="false" customHeight="true" outlineLevel="0" collapsed="false">
      <c r="A87" s="54" t="s">
        <v>134</v>
      </c>
      <c r="B87" s="71" t="s">
        <v>218</v>
      </c>
      <c r="C87" s="62" t="n">
        <v>870</v>
      </c>
    </row>
    <row r="88" customFormat="false" ht="13.5" hidden="false" customHeight="true" outlineLevel="0" collapsed="false">
      <c r="A88" s="58"/>
      <c r="B88" s="67" t="s">
        <v>136</v>
      </c>
      <c r="C88" s="72" t="n">
        <f aca="false">SUM(C84:C87)</f>
        <v>1617</v>
      </c>
    </row>
    <row r="89" customFormat="false" ht="13.5" hidden="false" customHeight="true" outlineLevel="0" collapsed="false">
      <c r="A89" s="58"/>
      <c r="B89" s="73" t="s">
        <v>23</v>
      </c>
      <c r="C89" s="72" t="n">
        <f aca="false">C51+C59+C63+C68+C71+C77+C82+C88</f>
        <v>2028.5</v>
      </c>
    </row>
    <row r="90" customFormat="false" ht="13.5" hidden="false" customHeight="true" outlineLevel="0" collapsed="false">
      <c r="A90" s="65" t="s">
        <v>137</v>
      </c>
      <c r="B90" s="65"/>
      <c r="C90" s="65"/>
    </row>
    <row r="91" customFormat="false" ht="13.5" hidden="false" customHeight="true" outlineLevel="0" collapsed="false">
      <c r="A91" s="67" t="s">
        <v>138</v>
      </c>
      <c r="B91" s="67"/>
      <c r="C91" s="122" t="n">
        <f aca="false">IF(('April 2024 - June 2024'!C96 + 'April 2024 - June 2024'!E138)+SUM(E102+E121+E134) &lt; 0,('April 2024 - June 2024'!C96 + 'April 2024 - June 2024'!E138)+SUM(E102+E121+E134), TEXT(('April 2024 - June 2024'!C96 + 'April 2024 - June 2024'!E138)-SUM(E102+E121+E134),"+$0.00"))</f>
        <v>-7903</v>
      </c>
    </row>
    <row r="92" customFormat="false" ht="13.5" hidden="false" customHeight="true" outlineLevel="0" collapsed="false">
      <c r="A92" s="67" t="s">
        <v>139</v>
      </c>
      <c r="B92" s="67"/>
      <c r="C92" s="122" t="n">
        <v>0</v>
      </c>
    </row>
    <row r="93" customFormat="false" ht="13.5" hidden="false" customHeight="true" outlineLevel="0" collapsed="false">
      <c r="A93" s="67" t="s">
        <v>140</v>
      </c>
      <c r="B93" s="67"/>
      <c r="C93" s="122" t="n">
        <f aca="false">IF(('April 2024 - June 2024'!C98)+SUM(E122+E135) &lt; 0,('April 2024 - June 2024'!C98)+SUM(E122+E135), TEXT(('April 2024 - June 2024'!C98)+SUM(E122+E135),"+$0.00"))</f>
        <v>-500</v>
      </c>
    </row>
    <row r="94" customFormat="false" ht="23.85" hidden="false" customHeight="false" outlineLevel="0" collapsed="false">
      <c r="A94" s="44" t="s">
        <v>141</v>
      </c>
      <c r="B94" s="75"/>
      <c r="C94" s="122" t="n">
        <v>0</v>
      </c>
    </row>
    <row r="95" customFormat="false" ht="23.85" hidden="false" customHeight="false" outlineLevel="0" collapsed="false">
      <c r="A95" s="44" t="s">
        <v>142</v>
      </c>
      <c r="B95" s="75"/>
      <c r="C95" s="122" t="n">
        <v>0</v>
      </c>
    </row>
    <row r="96" customFormat="false" ht="13.5" hidden="false" customHeight="true" outlineLevel="0" collapsed="false">
      <c r="A96" s="58"/>
      <c r="B96" s="76" t="s">
        <v>143</v>
      </c>
      <c r="C96" s="74" t="n">
        <f aca="false">C91+C92+C93+C94+C95</f>
        <v>-8403</v>
      </c>
    </row>
    <row r="97" customFormat="false" ht="13.5" hidden="false" customHeight="true" outlineLevel="0" collapsed="false">
      <c r="A97" s="24"/>
      <c r="B97" s="27" t="s">
        <v>144</v>
      </c>
      <c r="C97" s="77" t="n">
        <f aca="false">C89</f>
        <v>2028.5</v>
      </c>
      <c r="H97" s="78"/>
    </row>
    <row r="98" customFormat="false" ht="13.5" hidden="false" customHeight="true" outlineLevel="0" collapsed="false">
      <c r="A98" s="3"/>
      <c r="B98" s="3"/>
    </row>
    <row r="99" customFormat="false" ht="13.5" hidden="false" customHeight="true" outlineLevel="0" collapsed="false">
      <c r="A99" s="3"/>
      <c r="B99" s="3"/>
    </row>
    <row r="100" customFormat="false" ht="13.5" hidden="false" customHeight="true" outlineLevel="0" collapsed="false">
      <c r="A100" s="79" t="s">
        <v>219</v>
      </c>
      <c r="B100" s="79"/>
      <c r="C100" s="79"/>
      <c r="D100" s="79"/>
      <c r="E100" s="79"/>
    </row>
    <row r="101" customFormat="false" ht="13.5" hidden="false" customHeight="true" outlineLevel="0" collapsed="false">
      <c r="A101" s="80" t="s">
        <v>146</v>
      </c>
      <c r="B101" s="80"/>
      <c r="C101" s="80" t="s">
        <v>32</v>
      </c>
      <c r="D101" s="80"/>
      <c r="E101" s="81" t="s">
        <v>33</v>
      </c>
    </row>
    <row r="102" customFormat="false" ht="13.5" hidden="false" customHeight="true" outlineLevel="0" collapsed="false">
      <c r="A102" s="88" t="s">
        <v>127</v>
      </c>
      <c r="B102" s="88"/>
      <c r="C102" s="95" t="s">
        <v>220</v>
      </c>
      <c r="D102" s="95"/>
      <c r="E102" s="92" t="n">
        <v>1000</v>
      </c>
    </row>
    <row r="103" customFormat="false" ht="13.5" hidden="false" customHeight="true" outlineLevel="0" collapsed="false">
      <c r="A103" s="88"/>
      <c r="B103" s="88"/>
      <c r="C103" s="95" t="s">
        <v>221</v>
      </c>
      <c r="D103" s="95"/>
      <c r="E103" s="92" t="n">
        <v>0</v>
      </c>
    </row>
    <row r="104" customFormat="false" ht="13.5" hidden="false" customHeight="true" outlineLevel="0" collapsed="false">
      <c r="A104" s="88"/>
      <c r="B104" s="88"/>
      <c r="C104" s="95" t="s">
        <v>222</v>
      </c>
      <c r="D104" s="95"/>
      <c r="E104" s="92" t="n">
        <v>788</v>
      </c>
    </row>
    <row r="105" customFormat="false" ht="13.5" hidden="false" customHeight="true" outlineLevel="0" collapsed="false">
      <c r="A105" s="88"/>
      <c r="B105" s="88"/>
      <c r="C105" s="95" t="s">
        <v>223</v>
      </c>
      <c r="D105" s="95"/>
      <c r="E105" s="92" t="n">
        <v>318</v>
      </c>
    </row>
    <row r="106" customFormat="false" ht="13.5" hidden="false" customHeight="true" outlineLevel="0" collapsed="false">
      <c r="A106" s="88"/>
      <c r="B106" s="88"/>
      <c r="C106" s="95" t="s">
        <v>224</v>
      </c>
      <c r="D106" s="95"/>
      <c r="E106" s="92" t="n">
        <v>600</v>
      </c>
    </row>
    <row r="107" customFormat="false" ht="13.5" hidden="false" customHeight="true" outlineLevel="0" collapsed="false">
      <c r="A107" s="88"/>
      <c r="B107" s="88"/>
      <c r="C107" s="95" t="s">
        <v>225</v>
      </c>
      <c r="D107" s="95"/>
      <c r="E107" s="92" t="n">
        <v>264</v>
      </c>
    </row>
    <row r="108" customFormat="false" ht="13.5" hidden="false" customHeight="true" outlineLevel="0" collapsed="false">
      <c r="A108" s="88"/>
      <c r="B108" s="88"/>
      <c r="C108" s="95" t="s">
        <v>226</v>
      </c>
      <c r="D108" s="95"/>
      <c r="E108" s="92" t="n">
        <v>60</v>
      </c>
    </row>
    <row r="109" customFormat="false" ht="13.5" hidden="false" customHeight="true" outlineLevel="0" collapsed="false">
      <c r="A109" s="88"/>
      <c r="B109" s="88"/>
      <c r="C109" s="95" t="s">
        <v>227</v>
      </c>
      <c r="D109" s="95"/>
      <c r="E109" s="92" t="n">
        <v>900</v>
      </c>
    </row>
    <row r="110" customFormat="false" ht="13.5" hidden="false" customHeight="true" outlineLevel="0" collapsed="false">
      <c r="A110" s="88"/>
      <c r="B110" s="88"/>
      <c r="C110" s="95" t="s">
        <v>228</v>
      </c>
      <c r="D110" s="95"/>
      <c r="E110" s="92" t="n">
        <v>204</v>
      </c>
    </row>
    <row r="111" customFormat="false" ht="13.5" hidden="false" customHeight="true" outlineLevel="0" collapsed="false">
      <c r="A111" s="88"/>
      <c r="B111" s="88"/>
      <c r="C111" s="95" t="s">
        <v>229</v>
      </c>
      <c r="D111" s="95"/>
      <c r="E111" s="92" t="n">
        <v>207.5</v>
      </c>
    </row>
    <row r="112" customFormat="false" ht="13.5" hidden="false" customHeight="true" outlineLevel="0" collapsed="false">
      <c r="A112" s="88"/>
      <c r="B112" s="88"/>
      <c r="C112" s="123" t="s">
        <v>230</v>
      </c>
      <c r="D112" s="123"/>
      <c r="E112" s="92" t="n">
        <v>139.28</v>
      </c>
    </row>
    <row r="113" customFormat="false" ht="13.5" hidden="false" customHeight="true" outlineLevel="0" collapsed="false">
      <c r="A113" s="82" t="s">
        <v>147</v>
      </c>
      <c r="B113" s="82"/>
      <c r="C113" s="89"/>
      <c r="D113" s="89"/>
      <c r="E113" s="124" t="n">
        <f aca="false">C97</f>
        <v>2028.5</v>
      </c>
    </row>
    <row r="114" customFormat="false" ht="13.5" hidden="false" customHeight="true" outlineLevel="0" collapsed="false">
      <c r="C114" s="125" t="s">
        <v>148</v>
      </c>
      <c r="D114" s="125"/>
      <c r="E114" s="86" t="n">
        <f aca="false">('April 2024 - June 2024'!E140+E14)-SUM(E102:E113)</f>
        <v>499.839999999999</v>
      </c>
    </row>
    <row r="115" customFormat="false" ht="13.5" hidden="false" customHeight="true" outlineLevel="0" collapsed="false"/>
    <row r="116" customFormat="false" ht="13.5" hidden="false" customHeight="true" outlineLevel="0" collapsed="false">
      <c r="A116" s="79" t="s">
        <v>231</v>
      </c>
      <c r="B116" s="79"/>
      <c r="C116" s="79"/>
      <c r="D116" s="79"/>
      <c r="E116" s="79"/>
    </row>
    <row r="117" customFormat="false" ht="13.5" hidden="false" customHeight="true" outlineLevel="0" collapsed="false">
      <c r="A117" s="79" t="s">
        <v>146</v>
      </c>
      <c r="B117" s="79"/>
      <c r="C117" s="79" t="s">
        <v>32</v>
      </c>
      <c r="D117" s="79"/>
      <c r="E117" s="87" t="s">
        <v>33</v>
      </c>
    </row>
    <row r="118" customFormat="false" ht="13.5" hidden="false" customHeight="true" outlineLevel="0" collapsed="false">
      <c r="A118" s="102" t="s">
        <v>232</v>
      </c>
      <c r="B118" s="102"/>
      <c r="C118" s="126"/>
      <c r="D118" s="126"/>
      <c r="E118" s="127" t="n">
        <f aca="false">E114</f>
        <v>499.839999999999</v>
      </c>
    </row>
    <row r="119" customFormat="false" ht="13.5" hidden="false" customHeight="true" outlineLevel="0" collapsed="false">
      <c r="A119" s="88" t="s">
        <v>127</v>
      </c>
      <c r="B119" s="88"/>
      <c r="C119" s="128" t="s">
        <v>233</v>
      </c>
      <c r="D119" s="128"/>
      <c r="E119" s="129" t="n">
        <v>72</v>
      </c>
    </row>
    <row r="120" customFormat="false" ht="13.5" hidden="false" customHeight="true" outlineLevel="0" collapsed="false">
      <c r="A120" s="88"/>
      <c r="B120" s="88"/>
      <c r="C120" s="128" t="s">
        <v>234</v>
      </c>
      <c r="D120" s="128"/>
      <c r="E120" s="129" t="n">
        <v>55.3</v>
      </c>
    </row>
    <row r="121" customFormat="false" ht="13.5" hidden="false" customHeight="true" outlineLevel="0" collapsed="false">
      <c r="A121" s="88"/>
      <c r="B121" s="88"/>
      <c r="C121" s="95" t="s">
        <v>235</v>
      </c>
      <c r="D121" s="95"/>
      <c r="E121" s="130" t="n">
        <v>0</v>
      </c>
    </row>
    <row r="122" customFormat="false" ht="13.5" hidden="false" customHeight="true" outlineLevel="0" collapsed="false">
      <c r="A122" s="88"/>
      <c r="B122" s="88"/>
      <c r="C122" s="95" t="s">
        <v>236</v>
      </c>
      <c r="D122" s="95"/>
      <c r="E122" s="92" t="n">
        <v>500</v>
      </c>
    </row>
    <row r="123" customFormat="false" ht="13.5" hidden="false" customHeight="true" outlineLevel="0" collapsed="false">
      <c r="A123" s="88"/>
      <c r="B123" s="88"/>
      <c r="C123" s="95" t="s">
        <v>237</v>
      </c>
      <c r="D123" s="95"/>
      <c r="E123" s="92" t="n">
        <v>85</v>
      </c>
    </row>
    <row r="124" customFormat="false" ht="13.5" hidden="false" customHeight="true" outlineLevel="0" collapsed="false">
      <c r="A124" s="88"/>
      <c r="B124" s="88"/>
      <c r="C124" s="95" t="s">
        <v>238</v>
      </c>
      <c r="D124" s="95"/>
      <c r="E124" s="92" t="n">
        <v>630</v>
      </c>
    </row>
    <row r="125" customFormat="false" ht="13.5" hidden="false" customHeight="true" outlineLevel="0" collapsed="false">
      <c r="A125" s="88"/>
      <c r="B125" s="88"/>
      <c r="C125" s="123" t="s">
        <v>239</v>
      </c>
      <c r="D125" s="123"/>
      <c r="E125" s="92" t="n">
        <v>464.47</v>
      </c>
    </row>
    <row r="126" customFormat="false" ht="13.5" hidden="false" customHeight="true" outlineLevel="0" collapsed="false">
      <c r="A126" s="82" t="s">
        <v>147</v>
      </c>
      <c r="B126" s="82"/>
      <c r="C126" s="83"/>
      <c r="D126" s="83"/>
      <c r="E126" s="98" t="n">
        <f aca="false">C97</f>
        <v>2028.5</v>
      </c>
    </row>
    <row r="127" customFormat="false" ht="13.5" hidden="false" customHeight="true" outlineLevel="0" collapsed="false">
      <c r="C127" s="99" t="s">
        <v>158</v>
      </c>
      <c r="D127" s="99"/>
      <c r="E127" s="86" t="n">
        <f aca="false">(E118+E26)-SUM(E119:E126)</f>
        <v>425.069999999999</v>
      </c>
    </row>
    <row r="128" customFormat="false" ht="13.5" hidden="false" customHeight="true" outlineLevel="0" collapsed="false">
      <c r="A128" s="100"/>
      <c r="B128" s="100"/>
      <c r="C128" s="100"/>
      <c r="D128" s="100"/>
      <c r="E128" s="100"/>
    </row>
    <row r="129" customFormat="false" ht="17.25" hidden="false" customHeight="true" outlineLevel="0" collapsed="false">
      <c r="A129" s="100"/>
      <c r="B129" s="100"/>
      <c r="C129" s="100"/>
      <c r="D129" s="100"/>
      <c r="E129" s="100"/>
    </row>
    <row r="130" customFormat="false" ht="15" hidden="false" customHeight="false" outlineLevel="0" collapsed="false">
      <c r="A130" s="101" t="s">
        <v>240</v>
      </c>
      <c r="B130" s="101"/>
      <c r="C130" s="101"/>
      <c r="D130" s="101"/>
      <c r="E130" s="101"/>
      <c r="G130" s="131" t="s">
        <v>241</v>
      </c>
      <c r="H130" s="132" t="n">
        <v>206.5</v>
      </c>
    </row>
    <row r="131" customFormat="false" ht="46.25" hidden="false" customHeight="false" outlineLevel="0" collapsed="false">
      <c r="A131" s="79" t="s">
        <v>146</v>
      </c>
      <c r="B131" s="79"/>
      <c r="C131" s="79" t="s">
        <v>32</v>
      </c>
      <c r="D131" s="79"/>
      <c r="E131" s="87" t="s">
        <v>33</v>
      </c>
      <c r="G131" s="133" t="s">
        <v>242</v>
      </c>
      <c r="H131" s="134" t="n">
        <f aca="false">330-H130</f>
        <v>123.5</v>
      </c>
    </row>
    <row r="132" customFormat="false" ht="13.5" hidden="false" customHeight="true" outlineLevel="0" collapsed="false">
      <c r="A132" s="102" t="s">
        <v>243</v>
      </c>
      <c r="B132" s="102"/>
      <c r="C132" s="89"/>
      <c r="D132" s="89"/>
      <c r="E132" s="86" t="n">
        <f aca="false">E127</f>
        <v>425.069999999999</v>
      </c>
    </row>
    <row r="133" customFormat="false" ht="13.5" hidden="false" customHeight="true" outlineLevel="0" collapsed="false">
      <c r="A133" s="88" t="s">
        <v>127</v>
      </c>
      <c r="B133" s="88"/>
      <c r="C133" s="135" t="s">
        <v>244</v>
      </c>
      <c r="D133" s="135"/>
      <c r="E133" s="94" t="n">
        <v>130.84</v>
      </c>
    </row>
    <row r="134" customFormat="false" ht="13.5" hidden="false" customHeight="true" outlineLevel="0" collapsed="false">
      <c r="A134" s="88"/>
      <c r="B134" s="88"/>
      <c r="C134" s="96" t="s">
        <v>245</v>
      </c>
      <c r="D134" s="96"/>
      <c r="E134" s="92" t="n">
        <v>1150</v>
      </c>
    </row>
    <row r="135" customFormat="false" ht="13.5" hidden="false" customHeight="true" outlineLevel="0" collapsed="false">
      <c r="A135" s="88"/>
      <c r="B135" s="88"/>
      <c r="C135" s="96" t="s">
        <v>246</v>
      </c>
      <c r="D135" s="96"/>
      <c r="E135" s="92" t="n">
        <v>500</v>
      </c>
    </row>
    <row r="136" customFormat="false" ht="13.5" hidden="false" customHeight="true" outlineLevel="0" collapsed="false">
      <c r="A136" s="88"/>
      <c r="B136" s="88"/>
      <c r="C136" s="96" t="s">
        <v>247</v>
      </c>
      <c r="D136" s="96"/>
      <c r="E136" s="92" t="n">
        <v>30</v>
      </c>
    </row>
    <row r="137" customFormat="false" ht="13.5" hidden="false" customHeight="true" outlineLevel="0" collapsed="false">
      <c r="A137" s="88"/>
      <c r="B137" s="88"/>
      <c r="C137" s="96" t="s">
        <v>248</v>
      </c>
      <c r="D137" s="96"/>
      <c r="E137" s="106" t="n">
        <v>60</v>
      </c>
    </row>
    <row r="138" customFormat="false" ht="147" hidden="false" customHeight="true" outlineLevel="0" collapsed="false">
      <c r="A138" s="88"/>
      <c r="B138" s="88"/>
      <c r="C138" s="104" t="s">
        <v>249</v>
      </c>
      <c r="D138" s="104"/>
      <c r="E138" s="106" t="n">
        <v>1043.02</v>
      </c>
    </row>
    <row r="139" customFormat="false" ht="21" hidden="false" customHeight="true" outlineLevel="0" collapsed="false">
      <c r="A139" s="88"/>
      <c r="B139" s="88"/>
      <c r="C139" s="104" t="s">
        <v>226</v>
      </c>
      <c r="D139" s="104"/>
      <c r="E139" s="106" t="n">
        <v>600</v>
      </c>
    </row>
    <row r="140" customFormat="false" ht="18.75" hidden="false" customHeight="true" outlineLevel="0" collapsed="false">
      <c r="A140" s="88"/>
      <c r="B140" s="88"/>
      <c r="C140" s="136" t="s">
        <v>250</v>
      </c>
      <c r="D140" s="136"/>
      <c r="E140" s="106" t="n">
        <v>9.5</v>
      </c>
    </row>
    <row r="141" customFormat="false" ht="13.5" hidden="false" customHeight="true" outlineLevel="0" collapsed="false">
      <c r="A141" s="82" t="s">
        <v>147</v>
      </c>
      <c r="B141" s="82"/>
      <c r="C141" s="137"/>
      <c r="D141" s="137"/>
      <c r="E141" s="98" t="n">
        <f aca="false">C97</f>
        <v>2028.5</v>
      </c>
    </row>
    <row r="142" customFormat="false" ht="15" hidden="false" customHeight="false" outlineLevel="0" collapsed="false">
      <c r="C142" s="99" t="s">
        <v>158</v>
      </c>
      <c r="D142" s="99"/>
      <c r="E142" s="92" t="n">
        <f aca="false">(E40+E132)-SUM(E133:E141)</f>
        <v>302.71</v>
      </c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23" customFormat="false" ht="13.5" hidden="false" customHeight="true" outlineLevel="0" collapsed="false">
      <c r="A1023" s="3"/>
      <c r="B1023" s="3"/>
    </row>
    <row r="1024" customFormat="false" ht="13.5" hidden="false" customHeight="true" outlineLevel="0" collapsed="false">
      <c r="A1024" s="3"/>
      <c r="B1024" s="3"/>
    </row>
    <row r="1025" customFormat="false" ht="13.5" hidden="false" customHeight="true" outlineLevel="0" collapsed="false">
      <c r="A1025" s="3"/>
      <c r="B1025" s="3"/>
    </row>
    <row r="1026" customFormat="false" ht="13.5" hidden="false" customHeight="true" outlineLevel="0" collapsed="false">
      <c r="A1026" s="3"/>
      <c r="B1026" s="3"/>
    </row>
    <row r="1027" customFormat="false" ht="13.5" hidden="false" customHeight="true" outlineLevel="0" collapsed="false">
      <c r="A1027" s="3"/>
      <c r="B1027" s="3"/>
    </row>
    <row r="1028" customFormat="false" ht="13.5" hidden="false" customHeight="true" outlineLevel="0" collapsed="false">
      <c r="A1028" s="3"/>
      <c r="B1028" s="3"/>
    </row>
    <row r="1029" customFormat="false" ht="13.5" hidden="false" customHeight="true" outlineLevel="0" collapsed="false">
      <c r="A1029" s="3"/>
      <c r="B1029" s="3"/>
    </row>
    <row r="1030" customFormat="false" ht="13.5" hidden="false" customHeight="true" outlineLevel="0" collapsed="false">
      <c r="A1030" s="3"/>
      <c r="B1030" s="3"/>
    </row>
    <row r="1031" customFormat="false" ht="13.5" hidden="false" customHeight="true" outlineLevel="0" collapsed="false">
      <c r="A1031" s="3"/>
      <c r="B1031" s="3"/>
    </row>
    <row r="1032" customFormat="false" ht="13.5" hidden="false" customHeight="true" outlineLevel="0" collapsed="false">
      <c r="A1032" s="3"/>
      <c r="B1032" s="3"/>
    </row>
    <row r="1033" customFormat="false" ht="13.5" hidden="false" customHeight="true" outlineLevel="0" collapsed="false">
      <c r="A1033" s="3"/>
      <c r="B1033" s="3"/>
    </row>
    <row r="1034" customFormat="false" ht="13.5" hidden="false" customHeight="true" outlineLevel="0" collapsed="false">
      <c r="A1034" s="3"/>
      <c r="B1034" s="3"/>
    </row>
    <row r="1035" customFormat="false" ht="13.5" hidden="false" customHeight="true" outlineLevel="0" collapsed="false">
      <c r="A1035" s="3"/>
      <c r="B1035" s="3"/>
    </row>
    <row r="1036" customFormat="false" ht="13.5" hidden="false" customHeight="true" outlineLevel="0" collapsed="false">
      <c r="A1036" s="3"/>
      <c r="B1036" s="3"/>
    </row>
    <row r="1037" customFormat="false" ht="13.5" hidden="false" customHeight="true" outlineLevel="0" collapsed="false">
      <c r="A1037" s="3"/>
      <c r="B1037" s="3"/>
    </row>
    <row r="1038" customFormat="false" ht="13.5" hidden="false" customHeight="true" outlineLevel="0" collapsed="false">
      <c r="A1038" s="3"/>
      <c r="B1038" s="3"/>
    </row>
    <row r="1039" customFormat="false" ht="13.5" hidden="false" customHeight="true" outlineLevel="0" collapsed="false">
      <c r="A1039" s="3"/>
      <c r="B1039" s="3"/>
    </row>
    <row r="1040" customFormat="false" ht="13.5" hidden="false" customHeight="true" outlineLevel="0" collapsed="false">
      <c r="A1040" s="3"/>
      <c r="B1040" s="3"/>
    </row>
    <row r="1041" customFormat="false" ht="13.5" hidden="false" customHeight="true" outlineLevel="0" collapsed="false">
      <c r="A1041" s="3"/>
      <c r="B1041" s="3"/>
    </row>
    <row r="1042" customFormat="false" ht="13.5" hidden="false" customHeight="true" outlineLevel="0" collapsed="false">
      <c r="A1042" s="3"/>
      <c r="B1042" s="3"/>
    </row>
    <row r="1043" customFormat="false" ht="13.5" hidden="false" customHeight="true" outlineLevel="0" collapsed="false">
      <c r="A1043" s="3"/>
      <c r="B1043" s="3"/>
    </row>
    <row r="1044" customFormat="false" ht="13.5" hidden="false" customHeight="true" outlineLevel="0" collapsed="false">
      <c r="A1044" s="3"/>
      <c r="B1044" s="3"/>
    </row>
    <row r="1045" customFormat="false" ht="13.5" hidden="false" customHeight="true" outlineLevel="0" collapsed="false">
      <c r="A1045" s="3"/>
      <c r="B1045" s="3"/>
    </row>
    <row r="1046" customFormat="false" ht="13.5" hidden="false" customHeight="true" outlineLevel="0" collapsed="false">
      <c r="A1046" s="3"/>
      <c r="B1046" s="3"/>
    </row>
    <row r="1047" customFormat="false" ht="13.5" hidden="false" customHeight="true" outlineLevel="0" collapsed="false">
      <c r="A1047" s="3"/>
      <c r="B1047" s="3"/>
    </row>
    <row r="1048" customFormat="false" ht="13.5" hidden="false" customHeight="true" outlineLevel="0" collapsed="false">
      <c r="A1048" s="3"/>
      <c r="B1048" s="3"/>
    </row>
    <row r="1049" customFormat="false" ht="13.5" hidden="false" customHeight="true" outlineLevel="0" collapsed="false">
      <c r="A1049" s="3"/>
      <c r="B1049" s="3"/>
    </row>
    <row r="1050" customFormat="false" ht="13.5" hidden="false" customHeight="true" outlineLevel="0" collapsed="false">
      <c r="A1050" s="3"/>
      <c r="B1050" s="3"/>
    </row>
    <row r="1051" customFormat="false" ht="13.5" hidden="false" customHeight="true" outlineLevel="0" collapsed="false">
      <c r="A1051" s="3"/>
      <c r="B1051" s="3"/>
    </row>
    <row r="1052" customFormat="false" ht="13.5" hidden="false" customHeight="true" outlineLevel="0" collapsed="false">
      <c r="A1052" s="3"/>
      <c r="B1052" s="3"/>
    </row>
    <row r="1053" customFormat="false" ht="13.5" hidden="false" customHeight="true" outlineLevel="0" collapsed="false">
      <c r="A1053" s="3"/>
      <c r="B1053" s="3"/>
    </row>
    <row r="1054" customFormat="false" ht="13.5" hidden="false" customHeight="true" outlineLevel="0" collapsed="false">
      <c r="A1054" s="3"/>
      <c r="B1054" s="3"/>
    </row>
    <row r="1055" customFormat="false" ht="13.5" hidden="false" customHeight="true" outlineLevel="0" collapsed="false">
      <c r="A1055" s="3"/>
      <c r="B1055" s="3"/>
    </row>
  </sheetData>
  <mergeCells count="90">
    <mergeCell ref="A1:E1"/>
    <mergeCell ref="A8:E8"/>
    <mergeCell ref="C9:D9"/>
    <mergeCell ref="C10:D10"/>
    <mergeCell ref="C11:D11"/>
    <mergeCell ref="C12:D12"/>
    <mergeCell ref="C13:D13"/>
    <mergeCell ref="A16:E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A28:E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A45:C45"/>
    <mergeCell ref="A47:C47"/>
    <mergeCell ref="A52:C53"/>
    <mergeCell ref="A60:C60"/>
    <mergeCell ref="A64:C64"/>
    <mergeCell ref="A69:C69"/>
    <mergeCell ref="A72:C72"/>
    <mergeCell ref="A78:C78"/>
    <mergeCell ref="A83:C83"/>
    <mergeCell ref="A90:C90"/>
    <mergeCell ref="A100:E100"/>
    <mergeCell ref="A101:B101"/>
    <mergeCell ref="C101:D101"/>
    <mergeCell ref="A102:B112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A113:B113"/>
    <mergeCell ref="C113:D113"/>
    <mergeCell ref="C114:D114"/>
    <mergeCell ref="A116:E116"/>
    <mergeCell ref="A117:B117"/>
    <mergeCell ref="C117:D117"/>
    <mergeCell ref="A118:B118"/>
    <mergeCell ref="C118:D118"/>
    <mergeCell ref="A119:B125"/>
    <mergeCell ref="C119:D119"/>
    <mergeCell ref="C120:D120"/>
    <mergeCell ref="C121:D121"/>
    <mergeCell ref="C122:D122"/>
    <mergeCell ref="C123:D123"/>
    <mergeCell ref="C124:D124"/>
    <mergeCell ref="C125:D125"/>
    <mergeCell ref="A126:B126"/>
    <mergeCell ref="C126:D126"/>
    <mergeCell ref="C127:D127"/>
    <mergeCell ref="A130:E130"/>
    <mergeCell ref="A131:B131"/>
    <mergeCell ref="C131:D131"/>
    <mergeCell ref="A132:B132"/>
    <mergeCell ref="C132:D132"/>
    <mergeCell ref="A133:B140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A141:B141"/>
    <mergeCell ref="C141:D141"/>
    <mergeCell ref="C142:D142"/>
  </mergeCells>
  <conditionalFormatting sqref="C91:C95">
    <cfRule type="cellIs" priority="2" operator="lessThan" aboveAverage="0" equalAverage="0" bottom="0" percent="0" rank="0" text="" dxfId="17">
      <formula>0</formula>
    </cfRule>
    <cfRule type="cellIs" priority="3" operator="greaterThanOrEqual" aboveAverage="0" equalAverage="0" bottom="0" percent="0" rank="0" text="" dxfId="18">
      <formula>0</formula>
    </cfRule>
  </conditionalFormatting>
  <conditionalFormatting sqref="C5">
    <cfRule type="cellIs" priority="4" operator="lessThan" aboveAverage="0" equalAverage="0" bottom="0" percent="0" rank="0" text="" dxfId="19">
      <formula>0</formula>
    </cfRule>
    <cfRule type="cellIs" priority="5" operator="greaterThanOrEqual" aboveAverage="0" equalAverage="0" bottom="0" percent="0" rank="0" text="" dxfId="20">
      <formula>0</formula>
    </cfRule>
  </conditionalFormatting>
  <conditionalFormatting sqref="C3">
    <cfRule type="cellIs" priority="6" operator="lessThan" aboveAverage="0" equalAverage="0" bottom="0" percent="0" rank="0" text="" dxfId="21">
      <formula>0</formula>
    </cfRule>
  </conditionalFormatting>
  <conditionalFormatting sqref="E142">
    <cfRule type="cellIs" priority="7" operator="greaterThanOrEqual" aboveAverage="0" equalAverage="0" bottom="0" percent="0" rank="0" text="" dxfId="22">
      <formula>0</formula>
    </cfRule>
    <cfRule type="cellIs" priority="8" operator="lessThan" aboveAverage="0" equalAverage="0" bottom="0" percent="0" rank="0" text="" dxfId="23">
      <formula>0</formula>
    </cfRule>
  </conditionalFormatting>
  <conditionalFormatting sqref="E132">
    <cfRule type="cellIs" priority="9" operator="greaterThanOrEqual" aboveAverage="0" equalAverage="0" bottom="0" percent="0" rank="0" text="" dxfId="24">
      <formula>0</formula>
    </cfRule>
    <cfRule type="cellIs" priority="10" operator="lessThan" aboveAverage="0" equalAverage="0" bottom="0" percent="0" rank="0" text="" dxfId="25">
      <formula>0</formula>
    </cfRule>
  </conditionalFormatting>
  <conditionalFormatting sqref="E118">
    <cfRule type="cellIs" priority="11" operator="greaterThanOrEqual" aboveAverage="0" equalAverage="0" bottom="0" percent="0" rank="0" text="" dxfId="26">
      <formula>0</formula>
    </cfRule>
    <cfRule type="cellIs" priority="12" operator="lessThan" aboveAverage="0" equalAverage="0" bottom="0" percent="0" rank="0" text="" dxfId="27">
      <formula>0</formula>
    </cfRule>
  </conditionalFormatting>
  <conditionalFormatting sqref="E127">
    <cfRule type="cellIs" priority="13" operator="greaterThanOrEqual" aboveAverage="0" equalAverage="0" bottom="0" percent="0" rank="0" text="" dxfId="28">
      <formula>0</formula>
    </cfRule>
    <cfRule type="cellIs" priority="14" operator="lessThan" aboveAverage="0" equalAverage="0" bottom="0" percent="0" rank="0" text="" dxfId="29">
      <formula>0</formula>
    </cfRule>
  </conditionalFormatting>
  <conditionalFormatting sqref="E114">
    <cfRule type="cellIs" priority="15" operator="greaterThanOrEqual" aboveAverage="0" equalAverage="0" bottom="0" percent="0" rank="0" text="" dxfId="30">
      <formula>0</formula>
    </cfRule>
    <cfRule type="cellIs" priority="16" operator="lessThan" aboveAverage="0" equalAverage="0" bottom="0" percent="0" rank="0" text="" dxfId="31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31"/>
  <sheetViews>
    <sheetView showFormulas="false" showGridLines="true" showRowColHeaders="true" showZeros="true" rightToLeft="false" tabSelected="true" showOutlineSymbols="true" defaultGridColor="true" view="normal" topLeftCell="A76" colorId="64" zoomScale="100" zoomScaleNormal="100" zoomScalePageLayoutView="100" workbookViewId="0">
      <selection pane="topLeft" activeCell="I93" activeCellId="0" sqref="I93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251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0"/>
      <c r="B2" s="30"/>
      <c r="C2" s="107"/>
      <c r="D2" s="107"/>
      <c r="E2" s="107"/>
    </row>
    <row r="3" customFormat="false" ht="35.05" hidden="false" customHeight="false" outlineLevel="0" collapsed="false">
      <c r="A3" s="7" t="s">
        <v>6</v>
      </c>
      <c r="B3" s="7" t="s">
        <v>175</v>
      </c>
      <c r="C3" s="8" t="n">
        <f aca="false">E118</f>
        <v>2892.71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15" t="n">
        <f aca="false">SUM(C3:C3)</f>
        <v>2892.71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C88</f>
        <v>-6203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19" t="s">
        <v>252</v>
      </c>
      <c r="B8" s="19"/>
      <c r="C8" s="19"/>
      <c r="D8" s="19"/>
      <c r="E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customFormat="false" ht="13.5" hidden="false" customHeight="true" outlineLevel="0" collapsed="false">
      <c r="A9" s="21" t="s">
        <v>4</v>
      </c>
      <c r="B9" s="22" t="s">
        <v>31</v>
      </c>
      <c r="C9" s="23" t="s">
        <v>32</v>
      </c>
      <c r="D9" s="23"/>
      <c r="E9" s="23" t="s">
        <v>33</v>
      </c>
    </row>
    <row r="10" customFormat="false" ht="13.5" hidden="false" customHeight="true" outlineLevel="0" collapsed="false">
      <c r="A10" s="54" t="s">
        <v>253</v>
      </c>
      <c r="B10" s="24" t="s">
        <v>65</v>
      </c>
      <c r="C10" s="25" t="s">
        <v>196</v>
      </c>
      <c r="D10" s="25"/>
      <c r="E10" s="26" t="n">
        <v>0</v>
      </c>
    </row>
    <row r="11" customFormat="false" ht="17.25" hidden="false" customHeight="true" outlineLevel="0" collapsed="false">
      <c r="A11" s="44" t="s">
        <v>254</v>
      </c>
      <c r="B11" s="24" t="s">
        <v>255</v>
      </c>
      <c r="C11" s="88" t="s">
        <v>256</v>
      </c>
      <c r="D11" s="88"/>
      <c r="E11" s="33" t="n">
        <v>78</v>
      </c>
    </row>
    <row r="12" customFormat="false" ht="17.25" hidden="false" customHeight="true" outlineLevel="0" collapsed="false">
      <c r="A12" s="44" t="s">
        <v>257</v>
      </c>
      <c r="B12" s="24" t="s">
        <v>88</v>
      </c>
      <c r="C12" s="88" t="s">
        <v>258</v>
      </c>
      <c r="D12" s="88"/>
      <c r="E12" s="33" t="n">
        <v>174</v>
      </c>
    </row>
    <row r="13" customFormat="false" ht="18.75" hidden="false" customHeight="true" outlineLevel="0" collapsed="false">
      <c r="A13" s="44" t="s">
        <v>257</v>
      </c>
      <c r="B13" s="24" t="s">
        <v>259</v>
      </c>
      <c r="C13" s="40" t="s">
        <v>37</v>
      </c>
      <c r="D13" s="40"/>
      <c r="E13" s="33" t="n">
        <v>68</v>
      </c>
    </row>
    <row r="14" customFormat="false" ht="15.75" hidden="false" customHeight="true" outlineLevel="0" collapsed="false">
      <c r="A14" s="44" t="s">
        <v>260</v>
      </c>
      <c r="B14" s="24" t="s">
        <v>259</v>
      </c>
      <c r="C14" s="40" t="s">
        <v>37</v>
      </c>
      <c r="D14" s="40"/>
      <c r="E14" s="33" t="n">
        <v>68</v>
      </c>
    </row>
    <row r="15" customFormat="false" ht="12.75" hidden="false" customHeight="true" outlineLevel="0" collapsed="false">
      <c r="A15" s="44" t="s">
        <v>261</v>
      </c>
      <c r="B15" s="24" t="s">
        <v>36</v>
      </c>
      <c r="C15" s="25" t="s">
        <v>37</v>
      </c>
      <c r="D15" s="25"/>
      <c r="E15" s="33" t="n">
        <v>2405</v>
      </c>
    </row>
    <row r="16" customFormat="false" ht="13.5" hidden="false" customHeight="true" outlineLevel="0" collapsed="false">
      <c r="A16" s="3"/>
      <c r="B16" s="3"/>
      <c r="C16" s="35"/>
      <c r="D16" s="36" t="s">
        <v>39</v>
      </c>
      <c r="E16" s="28" t="n">
        <f aca="false">SUM(E10:E15)</f>
        <v>2793</v>
      </c>
    </row>
    <row r="17" customFormat="false" ht="13.5" hidden="false" customHeight="true" outlineLevel="0" collapsed="false">
      <c r="A17" s="3"/>
      <c r="B17" s="3"/>
    </row>
    <row r="18" customFormat="false" ht="13.5" hidden="false" customHeight="true" outlineLevel="0" collapsed="false">
      <c r="A18" s="19" t="s">
        <v>262</v>
      </c>
      <c r="B18" s="19"/>
      <c r="C18" s="19"/>
      <c r="D18" s="19"/>
      <c r="E18" s="19"/>
      <c r="G18" s="20"/>
      <c r="H18" s="20"/>
      <c r="I18" s="20"/>
      <c r="J18" s="20"/>
      <c r="K18" s="20"/>
      <c r="L18" s="20"/>
      <c r="M18" s="20"/>
      <c r="N18" s="20"/>
      <c r="O18" s="20"/>
      <c r="P18" s="20"/>
      <c r="Q18" s="20"/>
      <c r="R18" s="20"/>
      <c r="S18" s="20"/>
      <c r="T18" s="20"/>
      <c r="U18" s="20"/>
      <c r="V18" s="20"/>
      <c r="W18" s="20"/>
      <c r="X18" s="20"/>
      <c r="Y18" s="20"/>
    </row>
    <row r="19" customFormat="false" ht="12.75" hidden="false" customHeight="true" outlineLevel="0" collapsed="false">
      <c r="A19" s="21" t="s">
        <v>4</v>
      </c>
      <c r="B19" s="22" t="s">
        <v>31</v>
      </c>
      <c r="C19" s="23" t="s">
        <v>32</v>
      </c>
      <c r="D19" s="23"/>
      <c r="E19" s="23" t="s">
        <v>33</v>
      </c>
    </row>
    <row r="20" customFormat="false" ht="12.75" hidden="false" customHeight="true" outlineLevel="0" collapsed="false">
      <c r="A20" s="54" t="s">
        <v>263</v>
      </c>
      <c r="B20" s="57" t="s">
        <v>65</v>
      </c>
      <c r="C20" s="110" t="s">
        <v>196</v>
      </c>
      <c r="D20" s="110"/>
      <c r="E20" s="56" t="n">
        <v>0</v>
      </c>
    </row>
    <row r="21" customFormat="false" ht="17.25" hidden="false" customHeight="true" outlineLevel="0" collapsed="false">
      <c r="A21" s="44" t="s">
        <v>264</v>
      </c>
      <c r="B21" s="24" t="s">
        <v>259</v>
      </c>
      <c r="C21" s="40" t="s">
        <v>37</v>
      </c>
      <c r="D21" s="40"/>
      <c r="E21" s="33" t="n">
        <v>68</v>
      </c>
    </row>
    <row r="22" customFormat="false" ht="12.75" hidden="false" customHeight="true" outlineLevel="0" collapsed="false">
      <c r="A22" s="44" t="s">
        <v>265</v>
      </c>
      <c r="B22" s="24" t="s">
        <v>36</v>
      </c>
      <c r="C22" s="25" t="s">
        <v>37</v>
      </c>
      <c r="D22" s="25"/>
      <c r="E22" s="33" t="n">
        <v>2405</v>
      </c>
    </row>
    <row r="23" customFormat="false" ht="12.75" hidden="false" customHeight="true" outlineLevel="0" collapsed="false">
      <c r="A23" s="44" t="s">
        <v>266</v>
      </c>
      <c r="B23" s="24" t="s">
        <v>267</v>
      </c>
      <c r="C23" s="25" t="s">
        <v>37</v>
      </c>
      <c r="D23" s="25"/>
      <c r="E23" s="33" t="n">
        <v>900</v>
      </c>
    </row>
    <row r="24" customFormat="false" ht="12.75" hidden="false" customHeight="true" outlineLevel="0" collapsed="false">
      <c r="A24" s="3"/>
      <c r="B24" s="3"/>
      <c r="C24" s="3"/>
      <c r="D24" s="27" t="s">
        <v>39</v>
      </c>
      <c r="E24" s="138" t="n">
        <f aca="false">SUM(E20:E23)</f>
        <v>3373</v>
      </c>
    </row>
    <row r="25" customFormat="false" ht="13.5" hidden="false" customHeight="true" outlineLevel="0" collapsed="false">
      <c r="A25" s="3"/>
      <c r="B25" s="3"/>
      <c r="C25" s="3"/>
      <c r="D25" s="48"/>
      <c r="E25" s="49"/>
    </row>
    <row r="26" customFormat="false" ht="13.5" hidden="false" customHeight="true" outlineLevel="0" collapsed="false">
      <c r="A26" s="19" t="s">
        <v>268</v>
      </c>
      <c r="B26" s="19"/>
      <c r="C26" s="19"/>
      <c r="D26" s="19"/>
      <c r="E26" s="19"/>
      <c r="G26" s="20"/>
      <c r="H26" s="20"/>
      <c r="I26" s="20"/>
      <c r="J26" s="20"/>
      <c r="K26" s="20"/>
      <c r="L26" s="20"/>
      <c r="M26" s="20"/>
      <c r="N26" s="20"/>
      <c r="O26" s="20"/>
      <c r="P26" s="20"/>
      <c r="Q26" s="20"/>
      <c r="R26" s="20"/>
      <c r="S26" s="20"/>
      <c r="T26" s="20"/>
      <c r="U26" s="20"/>
      <c r="V26" s="20"/>
      <c r="W26" s="20"/>
      <c r="X26" s="20"/>
      <c r="Y26" s="20"/>
    </row>
    <row r="27" customFormat="false" ht="12.75" hidden="false" customHeight="true" outlineLevel="0" collapsed="false">
      <c r="A27" s="112" t="s">
        <v>4</v>
      </c>
      <c r="B27" s="113" t="s">
        <v>31</v>
      </c>
      <c r="C27" s="108" t="s">
        <v>32</v>
      </c>
      <c r="D27" s="108"/>
      <c r="E27" s="108" t="s">
        <v>33</v>
      </c>
    </row>
    <row r="28" customFormat="false" ht="12.75" hidden="false" customHeight="true" outlineLevel="0" collapsed="false">
      <c r="A28" s="44" t="s">
        <v>269</v>
      </c>
      <c r="B28" s="24" t="s">
        <v>65</v>
      </c>
      <c r="C28" s="25" t="s">
        <v>196</v>
      </c>
      <c r="D28" s="25"/>
      <c r="E28" s="33" t="n">
        <v>0</v>
      </c>
    </row>
    <row r="29" customFormat="false" ht="12.75" hidden="false" customHeight="true" outlineLevel="0" collapsed="false">
      <c r="A29" s="44" t="s">
        <v>270</v>
      </c>
      <c r="B29" s="24" t="s">
        <v>259</v>
      </c>
      <c r="C29" s="25" t="s">
        <v>37</v>
      </c>
      <c r="D29" s="25"/>
      <c r="E29" s="33" t="n">
        <v>68</v>
      </c>
    </row>
    <row r="30" customFormat="false" ht="12.75" hidden="false" customHeight="true" outlineLevel="0" collapsed="false">
      <c r="A30" s="44" t="s">
        <v>271</v>
      </c>
      <c r="B30" s="24" t="s">
        <v>36</v>
      </c>
      <c r="C30" s="25" t="s">
        <v>37</v>
      </c>
      <c r="D30" s="25"/>
      <c r="E30" s="33" t="n">
        <v>2405</v>
      </c>
    </row>
    <row r="31" customFormat="false" ht="12.75" hidden="false" customHeight="true" outlineLevel="0" collapsed="false">
      <c r="A31" s="44" t="s">
        <v>272</v>
      </c>
      <c r="B31" s="24" t="s">
        <v>267</v>
      </c>
      <c r="C31" s="25" t="s">
        <v>37</v>
      </c>
      <c r="D31" s="25"/>
      <c r="E31" s="33" t="n">
        <v>900</v>
      </c>
    </row>
    <row r="32" customFormat="false" ht="12.75" hidden="false" customHeight="true" outlineLevel="0" collapsed="false">
      <c r="A32" s="35"/>
      <c r="B32" s="35"/>
      <c r="C32" s="35"/>
      <c r="D32" s="36" t="s">
        <v>39</v>
      </c>
      <c r="E32" s="28" t="n">
        <f aca="false">SUM(E28:E31)</f>
        <v>3373</v>
      </c>
    </row>
    <row r="33" customFormat="false" ht="13.5" hidden="false" customHeight="true" outlineLevel="0" collapsed="false">
      <c r="A33" s="3"/>
      <c r="B33" s="3"/>
      <c r="C33" s="3"/>
      <c r="D33" s="48"/>
      <c r="E33" s="49"/>
    </row>
    <row r="34" customFormat="false" ht="12.75" hidden="false" customHeight="true" outlineLevel="0" collapsed="false">
      <c r="A34" s="3"/>
      <c r="B34" s="3"/>
      <c r="C34" s="3"/>
      <c r="D34" s="48"/>
      <c r="E34" s="49"/>
    </row>
    <row r="35" customFormat="false" ht="13.5" hidden="false" customHeight="true" outlineLevel="0" collapsed="false">
      <c r="A35" s="3"/>
      <c r="B35" s="3"/>
      <c r="C35" s="3"/>
      <c r="D35" s="48"/>
      <c r="E35" s="49"/>
    </row>
    <row r="36" customFormat="false" ht="13.5" hidden="false" customHeight="true" outlineLevel="0" collapsed="false">
      <c r="A36" s="3"/>
      <c r="B36" s="3"/>
    </row>
    <row r="37" customFormat="false" ht="13.5" hidden="false" customHeight="true" outlineLevel="0" collapsed="false">
      <c r="A37" s="118" t="s">
        <v>273</v>
      </c>
      <c r="B37" s="118"/>
      <c r="C37" s="118"/>
    </row>
    <row r="38" customFormat="false" ht="13.5" hidden="false" customHeight="true" outlineLevel="0" collapsed="false">
      <c r="A38" s="50" t="s">
        <v>31</v>
      </c>
      <c r="B38" s="50" t="s">
        <v>32</v>
      </c>
      <c r="C38" s="51" t="s">
        <v>33</v>
      </c>
      <c r="D38" s="52"/>
    </row>
    <row r="39" customFormat="false" ht="13.5" hidden="false" customHeight="true" outlineLevel="0" collapsed="false">
      <c r="A39" s="53" t="s">
        <v>86</v>
      </c>
      <c r="B39" s="53"/>
      <c r="C39" s="53"/>
    </row>
    <row r="40" customFormat="false" ht="13.5" hidden="false" customHeight="true" outlineLevel="0" collapsed="false">
      <c r="A40" s="44" t="s">
        <v>255</v>
      </c>
      <c r="B40" s="24"/>
      <c r="C40" s="33" t="n">
        <v>78</v>
      </c>
    </row>
    <row r="41" customFormat="false" ht="13.5" hidden="false" customHeight="true" outlineLevel="0" collapsed="false">
      <c r="A41" s="54" t="s">
        <v>51</v>
      </c>
      <c r="B41" s="55"/>
      <c r="C41" s="56" t="n">
        <v>0</v>
      </c>
    </row>
    <row r="42" customFormat="false" ht="13.5" hidden="false" customHeight="true" outlineLevel="0" collapsed="false">
      <c r="A42" s="57" t="s">
        <v>88</v>
      </c>
      <c r="B42" s="57" t="s">
        <v>89</v>
      </c>
      <c r="C42" s="56" t="n">
        <v>149</v>
      </c>
    </row>
    <row r="43" customFormat="false" ht="13.5" hidden="false" customHeight="true" outlineLevel="0" collapsed="false">
      <c r="A43" s="58"/>
      <c r="B43" s="44" t="s">
        <v>90</v>
      </c>
      <c r="C43" s="59" t="n">
        <f aca="false">SUM(C40:C42)</f>
        <v>227</v>
      </c>
    </row>
    <row r="44" customFormat="false" ht="13.5" hidden="false" customHeight="true" outlineLevel="0" collapsed="false">
      <c r="A44" s="60" t="s">
        <v>274</v>
      </c>
      <c r="B44" s="60"/>
      <c r="C44" s="60"/>
    </row>
    <row r="45" customFormat="false" ht="13.5" hidden="false" customHeight="true" outlineLevel="0" collapsed="false">
      <c r="A45" s="60"/>
      <c r="B45" s="60"/>
      <c r="C45" s="60"/>
    </row>
    <row r="46" customFormat="false" ht="13.5" hidden="false" customHeight="true" outlineLevel="0" collapsed="false">
      <c r="A46" s="24" t="s">
        <v>92</v>
      </c>
      <c r="B46" s="24"/>
      <c r="C46" s="26" t="n">
        <v>0</v>
      </c>
    </row>
    <row r="47" customFormat="false" ht="13.5" hidden="false" customHeight="true" outlineLevel="0" collapsed="false">
      <c r="A47" s="24" t="s">
        <v>93</v>
      </c>
      <c r="B47" s="24"/>
      <c r="C47" s="61" t="n">
        <v>0</v>
      </c>
    </row>
    <row r="48" customFormat="false" ht="13.5" hidden="false" customHeight="true" outlineLevel="0" collapsed="false">
      <c r="A48" s="24" t="s">
        <v>94</v>
      </c>
      <c r="B48" s="24"/>
      <c r="C48" s="61" t="n">
        <v>0</v>
      </c>
    </row>
    <row r="49" customFormat="false" ht="13.5" hidden="false" customHeight="true" outlineLevel="0" collapsed="false">
      <c r="A49" s="24" t="s">
        <v>95</v>
      </c>
      <c r="B49" s="24"/>
      <c r="C49" s="61" t="n">
        <v>0</v>
      </c>
    </row>
    <row r="50" customFormat="false" ht="13.5" hidden="false" customHeight="true" outlineLevel="0" collapsed="false">
      <c r="A50" s="24" t="s">
        <v>216</v>
      </c>
      <c r="B50" s="24"/>
      <c r="C50" s="61" t="n">
        <v>0</v>
      </c>
    </row>
    <row r="51" customFormat="false" ht="13.5" hidden="false" customHeight="true" outlineLevel="0" collapsed="false">
      <c r="A51" s="24"/>
      <c r="B51" s="24" t="s">
        <v>96</v>
      </c>
      <c r="C51" s="61" t="n">
        <f aca="false">SUM(C46:C50)</f>
        <v>0</v>
      </c>
    </row>
    <row r="52" customFormat="false" ht="13.5" hidden="false" customHeight="true" outlineLevel="0" collapsed="false">
      <c r="A52" s="53" t="s">
        <v>97</v>
      </c>
      <c r="B52" s="53"/>
      <c r="C52" s="53"/>
    </row>
    <row r="53" customFormat="false" ht="13.5" hidden="false" customHeight="true" outlineLevel="0" collapsed="false">
      <c r="A53" s="24" t="s">
        <v>98</v>
      </c>
      <c r="B53" s="24" t="s">
        <v>99</v>
      </c>
      <c r="C53" s="33" t="n">
        <v>0</v>
      </c>
    </row>
    <row r="54" customFormat="false" ht="13.5" hidden="false" customHeight="true" outlineLevel="0" collapsed="false">
      <c r="A54" s="24" t="s">
        <v>100</v>
      </c>
      <c r="B54" s="24" t="s">
        <v>101</v>
      </c>
      <c r="C54" s="33" t="n">
        <v>0</v>
      </c>
    </row>
    <row r="55" customFormat="false" ht="13.5" hidden="false" customHeight="true" outlineLevel="0" collapsed="false">
      <c r="A55" s="24"/>
      <c r="B55" s="44" t="s">
        <v>102</v>
      </c>
      <c r="C55" s="33" t="n">
        <f aca="false">SUM(C53:C54)</f>
        <v>0</v>
      </c>
    </row>
    <row r="56" customFormat="false" ht="13.5" hidden="false" customHeight="true" outlineLevel="0" collapsed="false">
      <c r="A56" s="53" t="s">
        <v>103</v>
      </c>
      <c r="B56" s="53"/>
      <c r="C56" s="53"/>
    </row>
    <row r="57" customFormat="false" ht="13.5" hidden="false" customHeight="true" outlineLevel="0" collapsed="false">
      <c r="A57" s="24" t="s">
        <v>104</v>
      </c>
      <c r="B57" s="24" t="s">
        <v>105</v>
      </c>
      <c r="C57" s="26" t="n">
        <v>0</v>
      </c>
    </row>
    <row r="58" customFormat="false" ht="13.5" hidden="false" customHeight="true" outlineLevel="0" collapsed="false">
      <c r="A58" s="55"/>
      <c r="B58" s="54" t="s">
        <v>106</v>
      </c>
      <c r="C58" s="62" t="n">
        <v>0</v>
      </c>
    </row>
    <row r="59" customFormat="false" ht="13.5" hidden="false" customHeight="true" outlineLevel="0" collapsed="false">
      <c r="A59" s="55"/>
      <c r="B59" s="57" t="s">
        <v>107</v>
      </c>
      <c r="C59" s="62" t="n">
        <v>0</v>
      </c>
    </row>
    <row r="60" customFormat="false" ht="13.5" hidden="false" customHeight="true" outlineLevel="0" collapsed="false">
      <c r="A60" s="55"/>
      <c r="B60" s="54" t="s">
        <v>108</v>
      </c>
      <c r="C60" s="62" t="n">
        <f aca="false">SUM(C57:C59)</f>
        <v>0</v>
      </c>
    </row>
    <row r="61" customFormat="false" ht="13.5" hidden="false" customHeight="true" outlineLevel="0" collapsed="false">
      <c r="A61" s="53" t="s">
        <v>109</v>
      </c>
      <c r="B61" s="53"/>
      <c r="C61" s="53"/>
    </row>
    <row r="62" customFormat="false" ht="13.5" hidden="false" customHeight="true" outlineLevel="0" collapsed="false">
      <c r="A62" s="24" t="s">
        <v>110</v>
      </c>
      <c r="B62" s="24" t="s">
        <v>111</v>
      </c>
      <c r="C62" s="26" t="n">
        <v>0</v>
      </c>
    </row>
    <row r="63" customFormat="false" ht="13.5" hidden="false" customHeight="true" outlineLevel="0" collapsed="false">
      <c r="A63" s="55"/>
      <c r="B63" s="54" t="s">
        <v>112</v>
      </c>
      <c r="C63" s="62" t="n">
        <f aca="false">SUM(C62)</f>
        <v>0</v>
      </c>
    </row>
    <row r="64" customFormat="false" ht="13.5" hidden="false" customHeight="true" outlineLevel="0" collapsed="false">
      <c r="A64" s="63" t="s">
        <v>113</v>
      </c>
      <c r="B64" s="63"/>
      <c r="C64" s="63"/>
    </row>
    <row r="65" customFormat="false" ht="33" hidden="false" customHeight="true" outlineLevel="0" collapsed="false">
      <c r="A65" s="24" t="s">
        <v>114</v>
      </c>
      <c r="B65" s="44" t="s">
        <v>115</v>
      </c>
      <c r="C65" s="26" t="n">
        <v>0</v>
      </c>
    </row>
    <row r="66" customFormat="false" ht="33" hidden="false" customHeight="true" outlineLevel="0" collapsed="false">
      <c r="A66" s="24" t="s">
        <v>116</v>
      </c>
      <c r="B66" s="44" t="s">
        <v>117</v>
      </c>
      <c r="C66" s="26" t="n">
        <v>0</v>
      </c>
    </row>
    <row r="67" customFormat="false" ht="23.85" hidden="false" customHeight="false" outlineLevel="0" collapsed="false">
      <c r="A67" s="24" t="s">
        <v>118</v>
      </c>
      <c r="B67" s="44" t="s">
        <v>119</v>
      </c>
      <c r="C67" s="26" t="n">
        <v>0</v>
      </c>
    </row>
    <row r="68" customFormat="false" ht="33" hidden="false" customHeight="true" outlineLevel="0" collapsed="false">
      <c r="A68" s="24" t="s">
        <v>120</v>
      </c>
      <c r="B68" s="44" t="s">
        <v>120</v>
      </c>
      <c r="C68" s="26" t="n">
        <v>0</v>
      </c>
    </row>
    <row r="69" customFormat="false" ht="19.5" hidden="false" customHeight="true" outlineLevel="0" collapsed="false">
      <c r="A69" s="24"/>
      <c r="B69" s="44" t="s">
        <v>23</v>
      </c>
      <c r="C69" s="26" t="n">
        <f aca="false">SUM(C65:C68)</f>
        <v>0</v>
      </c>
    </row>
    <row r="70" customFormat="false" ht="13.5" hidden="false" customHeight="true" outlineLevel="0" collapsed="false">
      <c r="A70" s="64" t="s">
        <v>121</v>
      </c>
      <c r="B70" s="64"/>
      <c r="C70" s="64"/>
    </row>
    <row r="71" customFormat="false" ht="13.5" hidden="false" customHeight="true" outlineLevel="0" collapsed="false">
      <c r="A71" s="57" t="s">
        <v>122</v>
      </c>
      <c r="B71" s="55"/>
      <c r="C71" s="26" t="n">
        <v>0</v>
      </c>
    </row>
    <row r="72" customFormat="false" ht="15" hidden="false" customHeight="true" outlineLevel="0" collapsed="false">
      <c r="A72" s="58" t="s">
        <v>123</v>
      </c>
      <c r="B72" s="58" t="s">
        <v>124</v>
      </c>
      <c r="C72" s="26" t="n">
        <v>0</v>
      </c>
    </row>
    <row r="73" customFormat="false" ht="13.5" hidden="false" customHeight="true" outlineLevel="0" collapsed="false">
      <c r="A73" s="30" t="s">
        <v>65</v>
      </c>
      <c r="B73" s="30" t="s">
        <v>125</v>
      </c>
      <c r="C73" s="26" t="n">
        <v>0</v>
      </c>
    </row>
    <row r="74" customFormat="false" ht="13.5" hidden="false" customHeight="true" outlineLevel="0" collapsed="false">
      <c r="A74" s="24"/>
      <c r="B74" s="44" t="s">
        <v>126</v>
      </c>
      <c r="C74" s="26" t="n">
        <f aca="false">SUM(C71:C73)</f>
        <v>0</v>
      </c>
    </row>
    <row r="75" customFormat="false" ht="13.5" hidden="false" customHeight="true" outlineLevel="0" collapsed="false">
      <c r="A75" s="65" t="s">
        <v>127</v>
      </c>
      <c r="B75" s="65"/>
      <c r="C75" s="65"/>
    </row>
    <row r="76" customFormat="false" ht="13.5" hidden="false" customHeight="true" outlineLevel="0" collapsed="false">
      <c r="A76" s="66" t="s">
        <v>128</v>
      </c>
      <c r="B76" s="67" t="s">
        <v>129</v>
      </c>
      <c r="C76" s="68" t="n">
        <v>200</v>
      </c>
    </row>
    <row r="77" customFormat="false" ht="13.5" hidden="false" customHeight="true" outlineLevel="0" collapsed="false">
      <c r="A77" s="119" t="s">
        <v>130</v>
      </c>
      <c r="B77" s="139" t="s">
        <v>131</v>
      </c>
      <c r="C77" s="121" t="n">
        <v>68</v>
      </c>
    </row>
    <row r="78" customFormat="false" ht="15" hidden="false" customHeight="false" outlineLevel="0" collapsed="false">
      <c r="A78" s="69" t="s">
        <v>132</v>
      </c>
      <c r="B78" s="44" t="s">
        <v>275</v>
      </c>
      <c r="C78" s="70" t="n">
        <v>52</v>
      </c>
    </row>
    <row r="79" customFormat="false" ht="13.5" hidden="false" customHeight="true" outlineLevel="0" collapsed="false">
      <c r="A79" s="54" t="s">
        <v>134</v>
      </c>
      <c r="B79" s="71" t="s">
        <v>218</v>
      </c>
      <c r="C79" s="62" t="n">
        <v>900</v>
      </c>
    </row>
    <row r="80" customFormat="false" ht="13.5" hidden="false" customHeight="true" outlineLevel="0" collapsed="false">
      <c r="A80" s="58"/>
      <c r="B80" s="67" t="s">
        <v>136</v>
      </c>
      <c r="C80" s="72" t="n">
        <f aca="false">SUM(C76:C79)</f>
        <v>1220</v>
      </c>
    </row>
    <row r="81" customFormat="false" ht="13.5" hidden="false" customHeight="true" outlineLevel="0" collapsed="false">
      <c r="A81" s="58"/>
      <c r="B81" s="73" t="s">
        <v>23</v>
      </c>
      <c r="C81" s="72" t="n">
        <f aca="false">C43+C51+C55+C60+C63+C69+C74+C80</f>
        <v>1447</v>
      </c>
    </row>
    <row r="82" customFormat="false" ht="13.5" hidden="false" customHeight="true" outlineLevel="0" collapsed="false">
      <c r="A82" s="65" t="s">
        <v>137</v>
      </c>
      <c r="B82" s="65"/>
      <c r="C82" s="65"/>
    </row>
    <row r="83" customFormat="false" ht="13.5" hidden="false" customHeight="true" outlineLevel="0" collapsed="false">
      <c r="A83" s="67" t="s">
        <v>138</v>
      </c>
      <c r="B83" s="67"/>
      <c r="C83" s="122" t="n">
        <f aca="false">IF(('July 2024 - September 2024'!C91)+SUM(E97+E105+E115)  &lt; 0,(('July 2024 - September 2024'!C91))+SUM(E97+E105+E115), TEXT((('July 2024 - September 2024'!C91))+SUM(E97+E105+E115),"+$0.00"))</f>
        <v>-6203</v>
      </c>
    </row>
    <row r="84" customFormat="false" ht="13.5" hidden="false" customHeight="true" outlineLevel="0" collapsed="false">
      <c r="A84" s="67" t="s">
        <v>139</v>
      </c>
      <c r="B84" s="67"/>
      <c r="C84" s="122" t="n">
        <v>0</v>
      </c>
    </row>
    <row r="85" customFormat="false" ht="13.5" hidden="false" customHeight="true" outlineLevel="0" collapsed="false">
      <c r="A85" s="67" t="s">
        <v>140</v>
      </c>
      <c r="B85" s="67"/>
      <c r="C85" s="122" t="str">
        <f aca="false">IF(('July 2024 - September 2024'!C93)+SUM(E96+E106) &lt; 0,(('July 2024 - September 2024'!C93))+SUM(E96+E106), TEXT((('July 2024 - September 2024'!C93))+SUM(E96+E106),"+$0.00"))</f>
        <v>+$0.00</v>
      </c>
    </row>
    <row r="86" customFormat="false" ht="23.85" hidden="false" customHeight="false" outlineLevel="0" collapsed="false">
      <c r="A86" s="44" t="s">
        <v>141</v>
      </c>
      <c r="B86" s="75"/>
      <c r="C86" s="122" t="n">
        <v>0</v>
      </c>
    </row>
    <row r="87" customFormat="false" ht="23.85" hidden="false" customHeight="false" outlineLevel="0" collapsed="false">
      <c r="A87" s="44" t="s">
        <v>142</v>
      </c>
      <c r="B87" s="75"/>
      <c r="C87" s="122" t="n">
        <v>0</v>
      </c>
    </row>
    <row r="88" customFormat="false" ht="13.5" hidden="false" customHeight="true" outlineLevel="0" collapsed="false">
      <c r="A88" s="58"/>
      <c r="B88" s="76" t="s">
        <v>143</v>
      </c>
      <c r="C88" s="74" t="n">
        <f aca="false">C83+C84+C85+C86+C87</f>
        <v>-6203</v>
      </c>
    </row>
    <row r="89" customFormat="false" ht="13.5" hidden="false" customHeight="true" outlineLevel="0" collapsed="false">
      <c r="A89" s="24"/>
      <c r="B89" s="27" t="s">
        <v>144</v>
      </c>
      <c r="C89" s="77" t="n">
        <f aca="false">C81</f>
        <v>1447</v>
      </c>
      <c r="H89" s="78"/>
    </row>
    <row r="90" customFormat="false" ht="13.5" hidden="false" customHeight="true" outlineLevel="0" collapsed="false">
      <c r="A90" s="3"/>
      <c r="B90" s="3"/>
    </row>
    <row r="91" customFormat="false" ht="13.5" hidden="false" customHeight="true" outlineLevel="0" collapsed="false">
      <c r="A91" s="3"/>
      <c r="B91" s="3"/>
    </row>
    <row r="92" customFormat="false" ht="15" hidden="false" customHeight="false" outlineLevel="0" collapsed="false">
      <c r="A92" s="79" t="s">
        <v>276</v>
      </c>
      <c r="B92" s="79"/>
      <c r="C92" s="79"/>
      <c r="D92" s="79"/>
      <c r="E92" s="79"/>
      <c r="G92" s="131" t="s">
        <v>241</v>
      </c>
      <c r="H92" s="132" t="n">
        <v>114.6</v>
      </c>
    </row>
    <row r="93" customFormat="false" ht="46.25" hidden="false" customHeight="false" outlineLevel="0" collapsed="false">
      <c r="A93" s="80" t="s">
        <v>146</v>
      </c>
      <c r="B93" s="80"/>
      <c r="C93" s="80" t="s">
        <v>32</v>
      </c>
      <c r="D93" s="80"/>
      <c r="E93" s="81" t="s">
        <v>33</v>
      </c>
      <c r="G93" s="133" t="s">
        <v>277</v>
      </c>
      <c r="H93" s="134" t="n">
        <f aca="false">C76-H92</f>
        <v>85.4</v>
      </c>
    </row>
    <row r="94" customFormat="false" ht="13.5" hidden="false" customHeight="true" outlineLevel="0" collapsed="false">
      <c r="A94" s="102" t="s">
        <v>278</v>
      </c>
      <c r="B94" s="102"/>
      <c r="C94" s="140"/>
      <c r="D94" s="140"/>
      <c r="E94" s="127" t="n">
        <f aca="false">'July 2024 - September 2024'!E142</f>
        <v>302.71</v>
      </c>
    </row>
    <row r="95" customFormat="false" ht="53.25" hidden="false" customHeight="true" outlineLevel="0" collapsed="false">
      <c r="A95" s="88" t="s">
        <v>127</v>
      </c>
      <c r="B95" s="88"/>
      <c r="C95" s="141" t="s">
        <v>279</v>
      </c>
      <c r="D95" s="141"/>
      <c r="E95" s="92" t="n">
        <v>200</v>
      </c>
    </row>
    <row r="96" customFormat="false" ht="13.5" hidden="false" customHeight="true" outlineLevel="0" collapsed="false">
      <c r="A96" s="88"/>
      <c r="B96" s="88"/>
      <c r="C96" s="95" t="s">
        <v>280</v>
      </c>
      <c r="D96" s="95"/>
      <c r="E96" s="92" t="n">
        <v>200</v>
      </c>
    </row>
    <row r="97" customFormat="false" ht="13.5" hidden="false" customHeight="true" outlineLevel="0" collapsed="false">
      <c r="A97" s="88"/>
      <c r="B97" s="88"/>
      <c r="C97" s="95" t="s">
        <v>235</v>
      </c>
      <c r="D97" s="95"/>
      <c r="E97" s="92" t="n">
        <v>0</v>
      </c>
    </row>
    <row r="98" customFormat="false" ht="13.5" hidden="false" customHeight="true" outlineLevel="0" collapsed="false">
      <c r="A98" s="88"/>
      <c r="B98" s="88"/>
      <c r="C98" s="95" t="s">
        <v>281</v>
      </c>
      <c r="D98" s="95"/>
      <c r="E98" s="92" t="n">
        <v>58</v>
      </c>
    </row>
    <row r="99" customFormat="false" ht="13.5" hidden="false" customHeight="true" outlineLevel="0" collapsed="false">
      <c r="A99" s="82" t="s">
        <v>147</v>
      </c>
      <c r="B99" s="82"/>
      <c r="C99" s="89"/>
      <c r="D99" s="89"/>
      <c r="E99" s="124" t="n">
        <f aca="false">C89</f>
        <v>1447</v>
      </c>
    </row>
    <row r="100" customFormat="false" ht="13.5" hidden="false" customHeight="true" outlineLevel="0" collapsed="false">
      <c r="C100" s="125" t="s">
        <v>148</v>
      </c>
      <c r="D100" s="125"/>
      <c r="E100" s="142" t="n">
        <f aca="false">('July 2024 - September 2024'!E142+E16)-SUM(E95:E99)</f>
        <v>1190.71</v>
      </c>
    </row>
    <row r="101" customFormat="false" ht="13.5" hidden="false" customHeight="true" outlineLevel="0" collapsed="false"/>
    <row r="102" customFormat="false" ht="13.5" hidden="false" customHeight="true" outlineLevel="0" collapsed="false">
      <c r="A102" s="79" t="s">
        <v>282</v>
      </c>
      <c r="B102" s="79"/>
      <c r="C102" s="79"/>
      <c r="D102" s="79"/>
      <c r="E102" s="79"/>
      <c r="G102" s="131" t="s">
        <v>241</v>
      </c>
      <c r="H102" s="132" t="n">
        <v>0</v>
      </c>
    </row>
    <row r="103" customFormat="false" ht="46.25" hidden="false" customHeight="false" outlineLevel="0" collapsed="false">
      <c r="A103" s="79" t="s">
        <v>146</v>
      </c>
      <c r="B103" s="79"/>
      <c r="C103" s="79" t="s">
        <v>32</v>
      </c>
      <c r="D103" s="79"/>
      <c r="E103" s="87" t="s">
        <v>33</v>
      </c>
      <c r="G103" s="133" t="s">
        <v>242</v>
      </c>
      <c r="H103" s="134" t="n">
        <f aca="false">C76-H102</f>
        <v>200</v>
      </c>
    </row>
    <row r="104" customFormat="false" ht="13.5" hidden="false" customHeight="true" outlineLevel="0" collapsed="false">
      <c r="A104" s="88" t="s">
        <v>283</v>
      </c>
      <c r="B104" s="88"/>
      <c r="C104" s="128"/>
      <c r="D104" s="128"/>
      <c r="E104" s="86" t="n">
        <f aca="false">E100</f>
        <v>1190.71</v>
      </c>
    </row>
    <row r="105" customFormat="false" ht="13.5" hidden="false" customHeight="true" outlineLevel="0" collapsed="false">
      <c r="A105" s="88" t="s">
        <v>127</v>
      </c>
      <c r="B105" s="88"/>
      <c r="C105" s="95" t="s">
        <v>284</v>
      </c>
      <c r="D105" s="95"/>
      <c r="E105" s="92" t="n">
        <v>700</v>
      </c>
    </row>
    <row r="106" customFormat="false" ht="13.5" hidden="false" customHeight="true" outlineLevel="0" collapsed="false">
      <c r="A106" s="88"/>
      <c r="B106" s="88"/>
      <c r="C106" s="143" t="s">
        <v>285</v>
      </c>
      <c r="D106" s="143"/>
      <c r="E106" s="92" t="n">
        <v>300</v>
      </c>
    </row>
    <row r="107" customFormat="false" ht="12.75" hidden="false" customHeight="true" outlineLevel="0" collapsed="false">
      <c r="A107" s="88"/>
      <c r="B107" s="88"/>
      <c r="C107" s="144" t="s">
        <v>286</v>
      </c>
      <c r="D107" s="144"/>
      <c r="E107" s="92" t="n">
        <v>0</v>
      </c>
    </row>
    <row r="108" customFormat="false" ht="13.5" hidden="false" customHeight="true" outlineLevel="0" collapsed="false">
      <c r="A108" s="88" t="s">
        <v>147</v>
      </c>
      <c r="B108" s="88"/>
      <c r="C108" s="137"/>
      <c r="D108" s="137"/>
      <c r="E108" s="124" t="n">
        <f aca="false">C89</f>
        <v>1447</v>
      </c>
    </row>
    <row r="109" customFormat="false" ht="13.5" hidden="false" customHeight="true" outlineLevel="0" collapsed="false">
      <c r="C109" s="99" t="s">
        <v>158</v>
      </c>
      <c r="D109" s="99"/>
      <c r="E109" s="86" t="n">
        <f aca="false">(E24+E104)-SUM(E105:E108)</f>
        <v>2116.71</v>
      </c>
    </row>
    <row r="110" customFormat="false" ht="13.5" hidden="false" customHeight="true" outlineLevel="0" collapsed="false">
      <c r="A110" s="100"/>
      <c r="B110" s="100"/>
      <c r="C110" s="100"/>
      <c r="D110" s="100"/>
      <c r="E110" s="100"/>
    </row>
    <row r="111" customFormat="false" ht="17.25" hidden="false" customHeight="true" outlineLevel="0" collapsed="false">
      <c r="A111" s="100"/>
      <c r="B111" s="100"/>
      <c r="C111" s="100"/>
      <c r="D111" s="100"/>
      <c r="E111" s="100"/>
    </row>
    <row r="112" customFormat="false" ht="13.5" hidden="false" customHeight="true" outlineLevel="0" collapsed="false">
      <c r="A112" s="101" t="s">
        <v>287</v>
      </c>
      <c r="B112" s="101"/>
      <c r="C112" s="101"/>
      <c r="D112" s="101"/>
      <c r="E112" s="101"/>
      <c r="G112" s="131" t="s">
        <v>241</v>
      </c>
      <c r="H112" s="132" t="n">
        <v>0</v>
      </c>
    </row>
    <row r="113" customFormat="false" ht="46.25" hidden="false" customHeight="false" outlineLevel="0" collapsed="false">
      <c r="A113" s="79" t="s">
        <v>146</v>
      </c>
      <c r="B113" s="79"/>
      <c r="C113" s="79" t="s">
        <v>32</v>
      </c>
      <c r="D113" s="79"/>
      <c r="E113" s="87" t="s">
        <v>33</v>
      </c>
      <c r="G113" s="133" t="s">
        <v>277</v>
      </c>
      <c r="H113" s="134" t="n">
        <f aca="false">C76-H112</f>
        <v>200</v>
      </c>
    </row>
    <row r="114" customFormat="false" ht="13.5" hidden="false" customHeight="true" outlineLevel="0" collapsed="false">
      <c r="A114" s="88" t="s">
        <v>288</v>
      </c>
      <c r="B114" s="88"/>
      <c r="C114" s="89"/>
      <c r="D114" s="89"/>
      <c r="E114" s="86" t="n">
        <f aca="false">E109</f>
        <v>2116.71</v>
      </c>
    </row>
    <row r="115" customFormat="false" ht="13.5" hidden="false" customHeight="true" outlineLevel="0" collapsed="false">
      <c r="A115" s="145" t="s">
        <v>127</v>
      </c>
      <c r="B115" s="145"/>
      <c r="C115" s="93" t="s">
        <v>220</v>
      </c>
      <c r="D115" s="93"/>
      <c r="E115" s="92" t="n">
        <v>1000</v>
      </c>
    </row>
    <row r="116" customFormat="false" ht="38.25" hidden="false" customHeight="true" outlineLevel="0" collapsed="false">
      <c r="A116" s="145"/>
      <c r="B116" s="145"/>
      <c r="C116" s="144" t="s">
        <v>289</v>
      </c>
      <c r="D116" s="144"/>
      <c r="E116" s="92" t="n">
        <v>150</v>
      </c>
    </row>
    <row r="117" customFormat="false" ht="13.5" hidden="false" customHeight="true" outlineLevel="0" collapsed="false">
      <c r="A117" s="88" t="s">
        <v>147</v>
      </c>
      <c r="B117" s="88"/>
      <c r="C117" s="137"/>
      <c r="D117" s="137"/>
      <c r="E117" s="124" t="n">
        <f aca="false">C89</f>
        <v>1447</v>
      </c>
    </row>
    <row r="118" customFormat="false" ht="13.5" hidden="false" customHeight="true" outlineLevel="0" collapsed="false">
      <c r="C118" s="99" t="s">
        <v>158</v>
      </c>
      <c r="D118" s="99"/>
      <c r="E118" s="92" t="n">
        <f aca="false">(E32+E114)-SUM(E115:E117)</f>
        <v>2892.71</v>
      </c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23" customFormat="false" ht="13.5" hidden="false" customHeight="true" outlineLevel="0" collapsed="false">
      <c r="A1023" s="3"/>
      <c r="B1023" s="3"/>
    </row>
    <row r="1024" customFormat="false" ht="13.5" hidden="false" customHeight="true" outlineLevel="0" collapsed="false">
      <c r="A1024" s="3"/>
      <c r="B1024" s="3"/>
    </row>
    <row r="1025" customFormat="false" ht="13.5" hidden="false" customHeight="true" outlineLevel="0" collapsed="false">
      <c r="A1025" s="3"/>
      <c r="B1025" s="3"/>
    </row>
    <row r="1026" customFormat="false" ht="13.5" hidden="false" customHeight="true" outlineLevel="0" collapsed="false">
      <c r="A1026" s="3"/>
      <c r="B1026" s="3"/>
    </row>
    <row r="1027" customFormat="false" ht="13.5" hidden="false" customHeight="true" outlineLevel="0" collapsed="false">
      <c r="A1027" s="3"/>
      <c r="B1027" s="3"/>
    </row>
    <row r="1028" customFormat="false" ht="13.5" hidden="false" customHeight="true" outlineLevel="0" collapsed="false">
      <c r="A1028" s="3"/>
      <c r="B1028" s="3"/>
    </row>
    <row r="1029" customFormat="false" ht="13.5" hidden="false" customHeight="true" outlineLevel="0" collapsed="false">
      <c r="A1029" s="3"/>
      <c r="B1029" s="3"/>
    </row>
    <row r="1030" customFormat="false" ht="13.5" hidden="false" customHeight="true" outlineLevel="0" collapsed="false">
      <c r="A1030" s="3"/>
      <c r="B1030" s="3"/>
    </row>
    <row r="1031" customFormat="false" ht="13.5" hidden="false" customHeight="true" outlineLevel="0" collapsed="false">
      <c r="A1031" s="3"/>
      <c r="B1031" s="3"/>
    </row>
  </sheetData>
  <mergeCells count="67">
    <mergeCell ref="A1:E1"/>
    <mergeCell ref="A8:E8"/>
    <mergeCell ref="C9:D9"/>
    <mergeCell ref="C10:D10"/>
    <mergeCell ref="C11:D11"/>
    <mergeCell ref="C12:D12"/>
    <mergeCell ref="C13:D13"/>
    <mergeCell ref="C14:D14"/>
    <mergeCell ref="C15:D15"/>
    <mergeCell ref="A18:E18"/>
    <mergeCell ref="C19:D19"/>
    <mergeCell ref="C20:D20"/>
    <mergeCell ref="C21:D21"/>
    <mergeCell ref="C22:D22"/>
    <mergeCell ref="C23:D23"/>
    <mergeCell ref="A26:E26"/>
    <mergeCell ref="C27:D27"/>
    <mergeCell ref="C28:D28"/>
    <mergeCell ref="C29:D29"/>
    <mergeCell ref="C30:D30"/>
    <mergeCell ref="C31:D31"/>
    <mergeCell ref="A37:C37"/>
    <mergeCell ref="A39:C39"/>
    <mergeCell ref="A44:C45"/>
    <mergeCell ref="A52:C52"/>
    <mergeCell ref="A56:C56"/>
    <mergeCell ref="A61:C61"/>
    <mergeCell ref="A64:C64"/>
    <mergeCell ref="A70:C70"/>
    <mergeCell ref="A75:C75"/>
    <mergeCell ref="A82:C82"/>
    <mergeCell ref="A92:E92"/>
    <mergeCell ref="A93:B93"/>
    <mergeCell ref="C93:D93"/>
    <mergeCell ref="A94:B94"/>
    <mergeCell ref="C94:D94"/>
    <mergeCell ref="A95:B98"/>
    <mergeCell ref="C95:D95"/>
    <mergeCell ref="C96:D96"/>
    <mergeCell ref="C97:D97"/>
    <mergeCell ref="C98:D98"/>
    <mergeCell ref="A99:B99"/>
    <mergeCell ref="C99:D99"/>
    <mergeCell ref="C100:D100"/>
    <mergeCell ref="A102:E102"/>
    <mergeCell ref="A103:B103"/>
    <mergeCell ref="C103:D103"/>
    <mergeCell ref="A104:B104"/>
    <mergeCell ref="C104:D104"/>
    <mergeCell ref="A105:B107"/>
    <mergeCell ref="C105:D105"/>
    <mergeCell ref="C106:D106"/>
    <mergeCell ref="C107:D107"/>
    <mergeCell ref="A108:B108"/>
    <mergeCell ref="C108:D108"/>
    <mergeCell ref="C109:D109"/>
    <mergeCell ref="A112:E112"/>
    <mergeCell ref="A113:B113"/>
    <mergeCell ref="C113:D113"/>
    <mergeCell ref="A114:B114"/>
    <mergeCell ref="C114:D114"/>
    <mergeCell ref="A115:B116"/>
    <mergeCell ref="C115:D115"/>
    <mergeCell ref="C116:D116"/>
    <mergeCell ref="A117:B117"/>
    <mergeCell ref="C117:D117"/>
    <mergeCell ref="C118:D118"/>
  </mergeCells>
  <conditionalFormatting sqref="C83:C87">
    <cfRule type="cellIs" priority="2" operator="lessThan" aboveAverage="0" equalAverage="0" bottom="0" percent="0" rank="0" text="" dxfId="32">
      <formula>0</formula>
    </cfRule>
    <cfRule type="cellIs" priority="3" operator="greaterThanOrEqual" aboveAverage="0" equalAverage="0" bottom="0" percent="0" rank="0" text="" dxfId="33">
      <formula>0</formula>
    </cfRule>
  </conditionalFormatting>
  <conditionalFormatting sqref="C5">
    <cfRule type="cellIs" priority="4" operator="lessThan" aboveAverage="0" equalAverage="0" bottom="0" percent="0" rank="0" text="" dxfId="34">
      <formula>0</formula>
    </cfRule>
    <cfRule type="cellIs" priority="5" operator="greaterThanOrEqual" aboveAverage="0" equalAverage="0" bottom="0" percent="0" rank="0" text="" dxfId="35">
      <formula>0</formula>
    </cfRule>
  </conditionalFormatting>
  <conditionalFormatting sqref="E94">
    <cfRule type="cellIs" priority="6" operator="greaterThanOrEqual" aboveAverage="0" equalAverage="0" bottom="0" percent="0" rank="0" text="" dxfId="36">
      <formula>0</formula>
    </cfRule>
    <cfRule type="cellIs" priority="7" operator="lessThan" aboveAverage="0" equalAverage="0" bottom="0" percent="0" rank="0" text="" dxfId="37">
      <formula>0</formula>
    </cfRule>
  </conditionalFormatting>
  <conditionalFormatting sqref="C3">
    <cfRule type="cellIs" priority="8" operator="lessThan" aboveAverage="0" equalAverage="0" bottom="0" percent="0" rank="0" text="" dxfId="38">
      <formula>0</formula>
    </cfRule>
  </conditionalFormatting>
  <conditionalFormatting sqref="E118">
    <cfRule type="cellIs" priority="9" operator="greaterThanOrEqual" aboveAverage="0" equalAverage="0" bottom="0" percent="0" rank="0" text="" dxfId="39">
      <formula>0</formula>
    </cfRule>
    <cfRule type="cellIs" priority="10" operator="lessThan" aboveAverage="0" equalAverage="0" bottom="0" percent="0" rank="0" text="" dxfId="40">
      <formula>0</formula>
    </cfRule>
  </conditionalFormatting>
  <conditionalFormatting sqref="E114">
    <cfRule type="cellIs" priority="11" operator="greaterThanOrEqual" aboveAverage="0" equalAverage="0" bottom="0" percent="0" rank="0" text="" dxfId="41">
      <formula>0</formula>
    </cfRule>
    <cfRule type="cellIs" priority="12" operator="lessThan" aboveAverage="0" equalAverage="0" bottom="0" percent="0" rank="0" text="" dxfId="42">
      <formula>0</formula>
    </cfRule>
  </conditionalFormatting>
  <conditionalFormatting sqref="E104">
    <cfRule type="cellIs" priority="13" operator="greaterThanOrEqual" aboveAverage="0" equalAverage="0" bottom="0" percent="0" rank="0" text="" dxfId="43">
      <formula>0</formula>
    </cfRule>
    <cfRule type="cellIs" priority="14" operator="lessThan" aboveAverage="0" equalAverage="0" bottom="0" percent="0" rank="0" text="" dxfId="44">
      <formula>0</formula>
    </cfRule>
  </conditionalFormatting>
  <conditionalFormatting sqref="E109">
    <cfRule type="cellIs" priority="15" operator="greaterThanOrEqual" aboveAverage="0" equalAverage="0" bottom="0" percent="0" rank="0" text="" dxfId="45">
      <formula>0</formula>
    </cfRule>
    <cfRule type="cellIs" priority="16" operator="lessThan" aboveAverage="0" equalAverage="0" bottom="0" percent="0" rank="0" text="" dxfId="46">
      <formula>0</formula>
    </cfRule>
  </conditionalFormatting>
  <conditionalFormatting sqref="E100">
    <cfRule type="cellIs" priority="17" operator="greaterThanOrEqual" aboveAverage="0" equalAverage="0" bottom="0" percent="0" rank="0" text="" dxfId="47">
      <formula>0</formula>
    </cfRule>
    <cfRule type="cellIs" priority="18" operator="lessThan" aboveAverage="0" equalAverage="0" bottom="0" percent="0" rank="0" text="" dxfId="4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3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E88" activeCellId="0" sqref="E88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290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0"/>
      <c r="B2" s="30"/>
      <c r="C2" s="107"/>
      <c r="D2" s="107"/>
      <c r="E2" s="107"/>
    </row>
    <row r="3" customFormat="false" ht="35.05" hidden="false" customHeight="false" outlineLevel="0" collapsed="false">
      <c r="A3" s="7" t="s">
        <v>6</v>
      </c>
      <c r="B3" s="7" t="s">
        <v>175</v>
      </c>
      <c r="C3" s="8" t="n">
        <f aca="false">E110</f>
        <v>831.87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831.87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C82</f>
        <v>-2200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19" t="s">
        <v>291</v>
      </c>
      <c r="B8" s="19"/>
      <c r="C8" s="19"/>
      <c r="D8" s="19"/>
      <c r="E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customFormat="false" ht="13.5" hidden="false" customHeight="true" outlineLevel="0" collapsed="false">
      <c r="A9" s="21" t="s">
        <v>4</v>
      </c>
      <c r="B9" s="22" t="s">
        <v>31</v>
      </c>
      <c r="C9" s="23" t="s">
        <v>32</v>
      </c>
      <c r="D9" s="23"/>
      <c r="E9" s="23" t="s">
        <v>33</v>
      </c>
    </row>
    <row r="10" customFormat="false" ht="13.5" hidden="false" customHeight="true" outlineLevel="0" collapsed="false">
      <c r="A10" s="54" t="s">
        <v>292</v>
      </c>
      <c r="B10" s="109" t="s">
        <v>36</v>
      </c>
      <c r="C10" s="110" t="s">
        <v>37</v>
      </c>
      <c r="D10" s="110"/>
      <c r="E10" s="62" t="n">
        <v>2405</v>
      </c>
    </row>
    <row r="11" customFormat="false" ht="17.25" hidden="false" customHeight="true" outlineLevel="0" collapsed="false">
      <c r="A11" s="44" t="s">
        <v>293</v>
      </c>
      <c r="B11" s="24" t="s">
        <v>259</v>
      </c>
      <c r="C11" s="40" t="s">
        <v>37</v>
      </c>
      <c r="D11" s="40"/>
      <c r="E11" s="33" t="n">
        <v>68</v>
      </c>
    </row>
    <row r="12" customFormat="false" ht="13.5" hidden="false" customHeight="true" outlineLevel="0" collapsed="false">
      <c r="A12" s="44" t="s">
        <v>294</v>
      </c>
      <c r="B12" s="24" t="s">
        <v>65</v>
      </c>
      <c r="C12" s="25" t="s">
        <v>196</v>
      </c>
      <c r="D12" s="25"/>
      <c r="E12" s="26" t="n">
        <v>0</v>
      </c>
    </row>
    <row r="13" customFormat="false" ht="13.5" hidden="false" customHeight="true" outlineLevel="0" collapsed="false">
      <c r="A13" s="3"/>
      <c r="B13" s="3"/>
      <c r="C13" s="3"/>
      <c r="D13" s="27" t="s">
        <v>39</v>
      </c>
      <c r="E13" s="28" t="n">
        <f aca="false">SUM(E10:E12)</f>
        <v>2473</v>
      </c>
    </row>
    <row r="14" customFormat="false" ht="13.5" hidden="false" customHeight="true" outlineLevel="0" collapsed="false">
      <c r="A14" s="3"/>
      <c r="B14" s="3"/>
    </row>
    <row r="15" customFormat="false" ht="13.5" hidden="false" customHeight="true" outlineLevel="0" collapsed="false">
      <c r="A15" s="19" t="s">
        <v>295</v>
      </c>
      <c r="B15" s="19"/>
      <c r="C15" s="19"/>
      <c r="D15" s="19"/>
      <c r="E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 customFormat="false" ht="12.75" hidden="false" customHeight="true" outlineLevel="0" collapsed="false">
      <c r="A16" s="21" t="s">
        <v>4</v>
      </c>
      <c r="B16" s="22" t="s">
        <v>31</v>
      </c>
      <c r="C16" s="23" t="s">
        <v>32</v>
      </c>
      <c r="D16" s="23"/>
      <c r="E16" s="23" t="s">
        <v>33</v>
      </c>
    </row>
    <row r="17" customFormat="false" ht="13.5" hidden="false" customHeight="true" outlineLevel="0" collapsed="false">
      <c r="A17" s="54" t="s">
        <v>296</v>
      </c>
      <c r="B17" s="109" t="s">
        <v>36</v>
      </c>
      <c r="C17" s="110" t="s">
        <v>37</v>
      </c>
      <c r="D17" s="110"/>
      <c r="E17" s="62" t="n">
        <v>2405</v>
      </c>
    </row>
    <row r="18" customFormat="false" ht="17.25" hidden="false" customHeight="true" outlineLevel="0" collapsed="false">
      <c r="A18" s="44" t="s">
        <v>297</v>
      </c>
      <c r="B18" s="24" t="s">
        <v>259</v>
      </c>
      <c r="C18" s="40" t="s">
        <v>37</v>
      </c>
      <c r="D18" s="40"/>
      <c r="E18" s="33" t="n">
        <v>68</v>
      </c>
    </row>
    <row r="19" customFormat="false" ht="12.75" hidden="false" customHeight="true" outlineLevel="0" collapsed="false">
      <c r="A19" s="146" t="s">
        <v>298</v>
      </c>
      <c r="B19" s="30" t="s">
        <v>65</v>
      </c>
      <c r="C19" s="31" t="s">
        <v>196</v>
      </c>
      <c r="D19" s="31"/>
      <c r="E19" s="32" t="n">
        <v>0</v>
      </c>
    </row>
    <row r="20" customFormat="false" ht="12.75" hidden="false" customHeight="true" outlineLevel="0" collapsed="false">
      <c r="A20" s="3"/>
      <c r="B20" s="3"/>
      <c r="C20" s="3"/>
      <c r="D20" s="27" t="s">
        <v>39</v>
      </c>
      <c r="E20" s="138" t="n">
        <f aca="false">SUM(E17:E19)</f>
        <v>2473</v>
      </c>
    </row>
    <row r="21" customFormat="false" ht="13.5" hidden="false" customHeight="true" outlineLevel="0" collapsed="false">
      <c r="A21" s="3"/>
      <c r="B21" s="3"/>
      <c r="C21" s="3"/>
      <c r="D21" s="48"/>
      <c r="E21" s="49"/>
    </row>
    <row r="22" customFormat="false" ht="13.5" hidden="false" customHeight="true" outlineLevel="0" collapsed="false">
      <c r="A22" s="19" t="s">
        <v>299</v>
      </c>
      <c r="B22" s="19"/>
      <c r="C22" s="19"/>
      <c r="D22" s="19"/>
      <c r="E22" s="19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r="23" customFormat="false" ht="12.75" hidden="false" customHeight="true" outlineLevel="0" collapsed="false">
      <c r="A23" s="112" t="s">
        <v>4</v>
      </c>
      <c r="B23" s="113" t="s">
        <v>31</v>
      </c>
      <c r="C23" s="108" t="s">
        <v>32</v>
      </c>
      <c r="D23" s="108"/>
      <c r="E23" s="108" t="s">
        <v>33</v>
      </c>
    </row>
    <row r="24" customFormat="false" ht="13.5" hidden="false" customHeight="true" outlineLevel="0" collapsed="false">
      <c r="A24" s="54" t="s">
        <v>300</v>
      </c>
      <c r="B24" s="109" t="s">
        <v>36</v>
      </c>
      <c r="C24" s="110" t="s">
        <v>37</v>
      </c>
      <c r="D24" s="110"/>
      <c r="E24" s="62" t="n">
        <v>2405</v>
      </c>
    </row>
    <row r="25" customFormat="false" ht="12.75" hidden="false" customHeight="true" outlineLevel="0" collapsed="false">
      <c r="A25" s="44" t="s">
        <v>301</v>
      </c>
      <c r="B25" s="24" t="s">
        <v>65</v>
      </c>
      <c r="C25" s="25" t="s">
        <v>196</v>
      </c>
      <c r="D25" s="25"/>
      <c r="E25" s="33" t="n">
        <v>0</v>
      </c>
    </row>
    <row r="26" customFormat="false" ht="12.75" hidden="false" customHeight="true" outlineLevel="0" collapsed="false">
      <c r="A26" s="35"/>
      <c r="B26" s="35"/>
      <c r="C26" s="35"/>
      <c r="D26" s="36" t="s">
        <v>39</v>
      </c>
      <c r="E26" s="28" t="n">
        <f aca="false">SUM(E24:E25)</f>
        <v>2405</v>
      </c>
    </row>
    <row r="27" customFormat="false" ht="13.5" hidden="false" customHeight="true" outlineLevel="0" collapsed="false">
      <c r="A27" s="3"/>
      <c r="B27" s="3"/>
      <c r="C27" s="3"/>
      <c r="D27" s="48"/>
      <c r="E27" s="49"/>
    </row>
    <row r="28" customFormat="false" ht="12.75" hidden="false" customHeight="true" outlineLevel="0" collapsed="false">
      <c r="A28" s="3"/>
      <c r="B28" s="3"/>
      <c r="C28" s="3"/>
      <c r="D28" s="48"/>
      <c r="E28" s="49"/>
    </row>
    <row r="29" customFormat="false" ht="13.5" hidden="false" customHeight="true" outlineLevel="0" collapsed="false">
      <c r="A29" s="3"/>
      <c r="B29" s="3"/>
      <c r="C29" s="3"/>
      <c r="D29" s="48"/>
      <c r="E29" s="49"/>
    </row>
    <row r="30" customFormat="false" ht="13.5" hidden="false" customHeight="true" outlineLevel="0" collapsed="false">
      <c r="A30" s="3"/>
      <c r="B30" s="3"/>
    </row>
    <row r="31" customFormat="false" ht="13.5" hidden="false" customHeight="true" outlineLevel="0" collapsed="false">
      <c r="A31" s="118" t="s">
        <v>302</v>
      </c>
      <c r="B31" s="118"/>
      <c r="C31" s="118"/>
    </row>
    <row r="32" customFormat="false" ht="13.5" hidden="false" customHeight="true" outlineLevel="0" collapsed="false">
      <c r="A32" s="50" t="s">
        <v>31</v>
      </c>
      <c r="B32" s="50" t="s">
        <v>32</v>
      </c>
      <c r="C32" s="51" t="s">
        <v>33</v>
      </c>
      <c r="D32" s="52"/>
    </row>
    <row r="33" customFormat="false" ht="13.5" hidden="false" customHeight="true" outlineLevel="0" collapsed="false">
      <c r="A33" s="53" t="s">
        <v>86</v>
      </c>
      <c r="B33" s="53"/>
      <c r="C33" s="53"/>
    </row>
    <row r="34" customFormat="false" ht="13.5" hidden="false" customHeight="true" outlineLevel="0" collapsed="false">
      <c r="A34" s="44" t="s">
        <v>255</v>
      </c>
      <c r="B34" s="24"/>
      <c r="C34" s="33" t="n">
        <v>78</v>
      </c>
    </row>
    <row r="35" customFormat="false" ht="13.5" hidden="false" customHeight="true" outlineLevel="0" collapsed="false">
      <c r="A35" s="54" t="s">
        <v>51</v>
      </c>
      <c r="B35" s="55"/>
      <c r="C35" s="56" t="n">
        <v>0</v>
      </c>
    </row>
    <row r="36" customFormat="false" ht="13.5" hidden="false" customHeight="true" outlineLevel="0" collapsed="false">
      <c r="A36" s="57" t="s">
        <v>88</v>
      </c>
      <c r="B36" s="57" t="s">
        <v>89</v>
      </c>
      <c r="C36" s="56" t="n">
        <v>149</v>
      </c>
    </row>
    <row r="37" customFormat="false" ht="13.5" hidden="false" customHeight="true" outlineLevel="0" collapsed="false">
      <c r="A37" s="58"/>
      <c r="B37" s="44" t="s">
        <v>90</v>
      </c>
      <c r="C37" s="59" t="n">
        <f aca="false">SUM(C34:C36)</f>
        <v>227</v>
      </c>
    </row>
    <row r="38" customFormat="false" ht="13.5" hidden="false" customHeight="true" outlineLevel="0" collapsed="false">
      <c r="A38" s="60" t="s">
        <v>274</v>
      </c>
      <c r="B38" s="60"/>
      <c r="C38" s="60"/>
    </row>
    <row r="39" customFormat="false" ht="13.5" hidden="false" customHeight="true" outlineLevel="0" collapsed="false">
      <c r="A39" s="60"/>
      <c r="B39" s="60"/>
      <c r="C39" s="60"/>
    </row>
    <row r="40" customFormat="false" ht="13.5" hidden="false" customHeight="true" outlineLevel="0" collapsed="false">
      <c r="A40" s="24" t="s">
        <v>92</v>
      </c>
      <c r="B40" s="24"/>
      <c r="C40" s="26" t="n">
        <v>0</v>
      </c>
    </row>
    <row r="41" customFormat="false" ht="13.5" hidden="false" customHeight="true" outlineLevel="0" collapsed="false">
      <c r="A41" s="24" t="s">
        <v>93</v>
      </c>
      <c r="B41" s="24"/>
      <c r="C41" s="61" t="n">
        <v>0</v>
      </c>
    </row>
    <row r="42" customFormat="false" ht="13.5" hidden="false" customHeight="true" outlineLevel="0" collapsed="false">
      <c r="A42" s="24" t="s">
        <v>94</v>
      </c>
      <c r="B42" s="24"/>
      <c r="C42" s="61" t="n">
        <v>0</v>
      </c>
    </row>
    <row r="43" customFormat="false" ht="13.5" hidden="false" customHeight="true" outlineLevel="0" collapsed="false">
      <c r="A43" s="24" t="s">
        <v>95</v>
      </c>
      <c r="B43" s="24"/>
      <c r="C43" s="61" t="n">
        <v>0</v>
      </c>
    </row>
    <row r="44" customFormat="false" ht="13.5" hidden="false" customHeight="true" outlineLevel="0" collapsed="false">
      <c r="A44" s="24" t="s">
        <v>216</v>
      </c>
      <c r="B44" s="24"/>
      <c r="C44" s="61" t="n">
        <v>0</v>
      </c>
    </row>
    <row r="45" customFormat="false" ht="13.5" hidden="false" customHeight="true" outlineLevel="0" collapsed="false">
      <c r="A45" s="24"/>
      <c r="B45" s="24" t="s">
        <v>96</v>
      </c>
      <c r="C45" s="61" t="n">
        <f aca="false">SUM(C40:C44)</f>
        <v>0</v>
      </c>
    </row>
    <row r="46" customFormat="false" ht="13.5" hidden="false" customHeight="true" outlineLevel="0" collapsed="false">
      <c r="A46" s="53" t="s">
        <v>97</v>
      </c>
      <c r="B46" s="53"/>
      <c r="C46" s="53"/>
    </row>
    <row r="47" customFormat="false" ht="13.5" hidden="false" customHeight="true" outlineLevel="0" collapsed="false">
      <c r="A47" s="24" t="s">
        <v>98</v>
      </c>
      <c r="B47" s="24" t="s">
        <v>99</v>
      </c>
      <c r="C47" s="33" t="n">
        <v>0</v>
      </c>
    </row>
    <row r="48" customFormat="false" ht="13.5" hidden="false" customHeight="true" outlineLevel="0" collapsed="false">
      <c r="A48" s="24" t="s">
        <v>100</v>
      </c>
      <c r="B48" s="24" t="s">
        <v>101</v>
      </c>
      <c r="C48" s="33" t="n">
        <v>0</v>
      </c>
    </row>
    <row r="49" customFormat="false" ht="13.5" hidden="false" customHeight="true" outlineLevel="0" collapsed="false">
      <c r="A49" s="24"/>
      <c r="B49" s="44" t="s">
        <v>102</v>
      </c>
      <c r="C49" s="33" t="n">
        <f aca="false">SUM(C47:C48)</f>
        <v>0</v>
      </c>
    </row>
    <row r="50" customFormat="false" ht="13.5" hidden="false" customHeight="true" outlineLevel="0" collapsed="false">
      <c r="A50" s="53" t="s">
        <v>103</v>
      </c>
      <c r="B50" s="53"/>
      <c r="C50" s="53"/>
    </row>
    <row r="51" customFormat="false" ht="13.5" hidden="false" customHeight="true" outlineLevel="0" collapsed="false">
      <c r="A51" s="24" t="s">
        <v>104</v>
      </c>
      <c r="B51" s="24" t="s">
        <v>105</v>
      </c>
      <c r="C51" s="26" t="n">
        <v>0</v>
      </c>
    </row>
    <row r="52" customFormat="false" ht="13.5" hidden="false" customHeight="true" outlineLevel="0" collapsed="false">
      <c r="A52" s="55"/>
      <c r="B52" s="54" t="s">
        <v>106</v>
      </c>
      <c r="C52" s="62" t="n">
        <v>0</v>
      </c>
    </row>
    <row r="53" customFormat="false" ht="13.5" hidden="false" customHeight="true" outlineLevel="0" collapsed="false">
      <c r="A53" s="55"/>
      <c r="B53" s="57" t="s">
        <v>107</v>
      </c>
      <c r="C53" s="62" t="n">
        <v>0</v>
      </c>
    </row>
    <row r="54" customFormat="false" ht="13.5" hidden="false" customHeight="true" outlineLevel="0" collapsed="false">
      <c r="A54" s="55"/>
      <c r="B54" s="54" t="s">
        <v>108</v>
      </c>
      <c r="C54" s="62" t="n">
        <f aca="false">SUM(C51:C53)</f>
        <v>0</v>
      </c>
    </row>
    <row r="55" customFormat="false" ht="13.5" hidden="false" customHeight="true" outlineLevel="0" collapsed="false">
      <c r="A55" s="53" t="s">
        <v>109</v>
      </c>
      <c r="B55" s="53"/>
      <c r="C55" s="53"/>
    </row>
    <row r="56" customFormat="false" ht="13.5" hidden="false" customHeight="true" outlineLevel="0" collapsed="false">
      <c r="A56" s="24" t="s">
        <v>110</v>
      </c>
      <c r="B56" s="24" t="s">
        <v>111</v>
      </c>
      <c r="C56" s="26" t="n">
        <v>0</v>
      </c>
    </row>
    <row r="57" customFormat="false" ht="13.5" hidden="false" customHeight="true" outlineLevel="0" collapsed="false">
      <c r="A57" s="55"/>
      <c r="B57" s="54" t="s">
        <v>112</v>
      </c>
      <c r="C57" s="62" t="n">
        <f aca="false">SUM(C56)</f>
        <v>0</v>
      </c>
    </row>
    <row r="58" customFormat="false" ht="13.5" hidden="false" customHeight="true" outlineLevel="0" collapsed="false">
      <c r="A58" s="63" t="s">
        <v>113</v>
      </c>
      <c r="B58" s="63"/>
      <c r="C58" s="63"/>
    </row>
    <row r="59" customFormat="false" ht="33" hidden="false" customHeight="true" outlineLevel="0" collapsed="false">
      <c r="A59" s="24" t="s">
        <v>114</v>
      </c>
      <c r="B59" s="44" t="s">
        <v>115</v>
      </c>
      <c r="C59" s="26" t="n">
        <v>0</v>
      </c>
    </row>
    <row r="60" customFormat="false" ht="33" hidden="false" customHeight="true" outlineLevel="0" collapsed="false">
      <c r="A60" s="24" t="s">
        <v>116</v>
      </c>
      <c r="B60" s="44" t="s">
        <v>117</v>
      </c>
      <c r="C60" s="26" t="n">
        <v>0</v>
      </c>
    </row>
    <row r="61" customFormat="false" ht="23.85" hidden="false" customHeight="false" outlineLevel="0" collapsed="false">
      <c r="A61" s="24" t="s">
        <v>118</v>
      </c>
      <c r="B61" s="44" t="s">
        <v>119</v>
      </c>
      <c r="C61" s="26" t="n">
        <v>0</v>
      </c>
    </row>
    <row r="62" customFormat="false" ht="33" hidden="false" customHeight="true" outlineLevel="0" collapsed="false">
      <c r="A62" s="24" t="s">
        <v>120</v>
      </c>
      <c r="B62" s="44" t="s">
        <v>120</v>
      </c>
      <c r="C62" s="26" t="n">
        <v>0</v>
      </c>
    </row>
    <row r="63" customFormat="false" ht="19.5" hidden="false" customHeight="true" outlineLevel="0" collapsed="false">
      <c r="A63" s="24"/>
      <c r="B63" s="44" t="s">
        <v>23</v>
      </c>
      <c r="C63" s="26" t="n">
        <f aca="false">SUM(C59:C62)</f>
        <v>0</v>
      </c>
    </row>
    <row r="64" customFormat="false" ht="13.5" hidden="false" customHeight="true" outlineLevel="0" collapsed="false">
      <c r="A64" s="64" t="s">
        <v>121</v>
      </c>
      <c r="B64" s="64"/>
      <c r="C64" s="64"/>
    </row>
    <row r="65" customFormat="false" ht="13.5" hidden="false" customHeight="true" outlineLevel="0" collapsed="false">
      <c r="A65" s="57" t="s">
        <v>122</v>
      </c>
      <c r="B65" s="55"/>
      <c r="C65" s="26" t="n">
        <v>0</v>
      </c>
    </row>
    <row r="66" customFormat="false" ht="15" hidden="false" customHeight="true" outlineLevel="0" collapsed="false">
      <c r="A66" s="58" t="s">
        <v>123</v>
      </c>
      <c r="B66" s="58" t="s">
        <v>124</v>
      </c>
      <c r="C66" s="26" t="n">
        <v>0</v>
      </c>
    </row>
    <row r="67" customFormat="false" ht="13.5" hidden="false" customHeight="true" outlineLevel="0" collapsed="false">
      <c r="A67" s="30" t="s">
        <v>65</v>
      </c>
      <c r="B67" s="30" t="s">
        <v>125</v>
      </c>
      <c r="C67" s="26" t="n">
        <v>0</v>
      </c>
    </row>
    <row r="68" customFormat="false" ht="13.5" hidden="false" customHeight="true" outlineLevel="0" collapsed="false">
      <c r="A68" s="24"/>
      <c r="B68" s="44" t="s">
        <v>126</v>
      </c>
      <c r="C68" s="26" t="n">
        <f aca="false">SUM(C65:C67)</f>
        <v>0</v>
      </c>
    </row>
    <row r="69" customFormat="false" ht="13.5" hidden="false" customHeight="true" outlineLevel="0" collapsed="false">
      <c r="A69" s="65" t="s">
        <v>127</v>
      </c>
      <c r="B69" s="65"/>
      <c r="C69" s="65"/>
    </row>
    <row r="70" customFormat="false" ht="13.5" hidden="false" customHeight="true" outlineLevel="0" collapsed="false">
      <c r="A70" s="66" t="s">
        <v>128</v>
      </c>
      <c r="B70" s="67" t="s">
        <v>129</v>
      </c>
      <c r="C70" s="68" t="n">
        <v>200</v>
      </c>
    </row>
    <row r="71" customFormat="false" ht="13.5" hidden="false" customHeight="true" outlineLevel="0" collapsed="false">
      <c r="A71" s="119" t="s">
        <v>130</v>
      </c>
      <c r="B71" s="139" t="s">
        <v>131</v>
      </c>
      <c r="C71" s="121" t="n">
        <v>68</v>
      </c>
    </row>
    <row r="72" customFormat="false" ht="15" hidden="false" customHeight="false" outlineLevel="0" collapsed="false">
      <c r="A72" s="69" t="s">
        <v>132</v>
      </c>
      <c r="B72" s="44" t="s">
        <v>303</v>
      </c>
      <c r="C72" s="70" t="n">
        <v>52</v>
      </c>
    </row>
    <row r="73" customFormat="false" ht="13.5" hidden="false" customHeight="true" outlineLevel="0" collapsed="false">
      <c r="A73" s="54" t="s">
        <v>134</v>
      </c>
      <c r="B73" s="71" t="s">
        <v>218</v>
      </c>
      <c r="C73" s="62" t="n">
        <v>0</v>
      </c>
    </row>
    <row r="74" customFormat="false" ht="13.5" hidden="false" customHeight="true" outlineLevel="0" collapsed="false">
      <c r="A74" s="58"/>
      <c r="B74" s="67" t="s">
        <v>136</v>
      </c>
      <c r="C74" s="72" t="n">
        <f aca="false">SUM(C70:C73)</f>
        <v>320</v>
      </c>
    </row>
    <row r="75" customFormat="false" ht="13.5" hidden="false" customHeight="true" outlineLevel="0" collapsed="false">
      <c r="A75" s="58"/>
      <c r="B75" s="73" t="s">
        <v>23</v>
      </c>
      <c r="C75" s="72" t="n">
        <f aca="false">C37+C45+C49+C54+C57+C63+C68+C74</f>
        <v>547</v>
      </c>
    </row>
    <row r="76" customFormat="false" ht="13.5" hidden="false" customHeight="true" outlineLevel="0" collapsed="false">
      <c r="A76" s="65" t="s">
        <v>137</v>
      </c>
      <c r="B76" s="65"/>
      <c r="C76" s="65"/>
    </row>
    <row r="77" customFormat="false" ht="13.5" hidden="false" customHeight="true" outlineLevel="0" collapsed="false">
      <c r="A77" s="67" t="s">
        <v>138</v>
      </c>
      <c r="B77" s="67"/>
      <c r="C77" s="122" t="n">
        <f aca="false">IF(('October 2024 - December 2024'!C83)+SUM(E88+E90+E99+E107)  &lt; 0,(('October 2024 - December 2024'!C83))+SUM(E88+E90+E99+E107), TEXT((('October 2024 - December 2024'!C83))+SUM(E88+E90+E99+E107),"+$0.00"))</f>
        <v>-2200</v>
      </c>
    </row>
    <row r="78" customFormat="false" ht="13.5" hidden="false" customHeight="true" outlineLevel="0" collapsed="false">
      <c r="A78" s="67" t="s">
        <v>139</v>
      </c>
      <c r="B78" s="67"/>
      <c r="C78" s="122" t="n">
        <v>0</v>
      </c>
    </row>
    <row r="79" customFormat="false" ht="13.5" hidden="false" customHeight="true" outlineLevel="0" collapsed="false">
      <c r="A79" s="67" t="s">
        <v>140</v>
      </c>
      <c r="B79" s="67"/>
      <c r="C79" s="122" t="str">
        <f aca="false">IF(('October 2024 - December 2024'!C85)+SUM(E89) &lt; 0,(('October 2024 - December 2024'!C85))+SUM(E89), TEXT((('October 2024 - December 2024'!C85))+SUM(E89),"+$0.00"))</f>
        <v>+$0.00</v>
      </c>
    </row>
    <row r="80" customFormat="false" ht="23.85" hidden="false" customHeight="false" outlineLevel="0" collapsed="false">
      <c r="A80" s="44" t="s">
        <v>141</v>
      </c>
      <c r="B80" s="75"/>
      <c r="C80" s="122" t="n">
        <v>0</v>
      </c>
    </row>
    <row r="81" customFormat="false" ht="23.85" hidden="false" customHeight="false" outlineLevel="0" collapsed="false">
      <c r="A81" s="44" t="s">
        <v>142</v>
      </c>
      <c r="B81" s="75"/>
      <c r="C81" s="122" t="n">
        <v>0</v>
      </c>
    </row>
    <row r="82" customFormat="false" ht="13.5" hidden="false" customHeight="true" outlineLevel="0" collapsed="false">
      <c r="A82" s="58"/>
      <c r="B82" s="76" t="s">
        <v>143</v>
      </c>
      <c r="C82" s="74" t="n">
        <f aca="false">C77+C78+C79+C80+C81</f>
        <v>-2200</v>
      </c>
    </row>
    <row r="83" customFormat="false" ht="13.5" hidden="false" customHeight="true" outlineLevel="0" collapsed="false">
      <c r="A83" s="24"/>
      <c r="B83" s="27" t="s">
        <v>144</v>
      </c>
      <c r="C83" s="77" t="n">
        <f aca="false">C75</f>
        <v>547</v>
      </c>
      <c r="H83" s="78"/>
    </row>
    <row r="84" customFormat="false" ht="13.5" hidden="false" customHeight="true" outlineLevel="0" collapsed="false">
      <c r="A84" s="3"/>
      <c r="B84" s="3"/>
    </row>
    <row r="85" customFormat="false" ht="13.5" hidden="false" customHeight="true" outlineLevel="0" collapsed="false">
      <c r="A85" s="3"/>
      <c r="B85" s="3"/>
    </row>
    <row r="86" customFormat="false" ht="15" hidden="false" customHeight="false" outlineLevel="0" collapsed="false">
      <c r="A86" s="79" t="s">
        <v>304</v>
      </c>
      <c r="B86" s="79"/>
      <c r="C86" s="79"/>
      <c r="D86" s="79"/>
      <c r="E86" s="79"/>
      <c r="G86" s="131" t="s">
        <v>241</v>
      </c>
      <c r="H86" s="132" t="n">
        <v>0</v>
      </c>
    </row>
    <row r="87" customFormat="false" ht="46.25" hidden="false" customHeight="false" outlineLevel="0" collapsed="false">
      <c r="A87" s="80" t="s">
        <v>146</v>
      </c>
      <c r="B87" s="80"/>
      <c r="C87" s="80" t="s">
        <v>32</v>
      </c>
      <c r="D87" s="80"/>
      <c r="E87" s="81" t="s">
        <v>33</v>
      </c>
      <c r="G87" s="133" t="s">
        <v>277</v>
      </c>
      <c r="H87" s="134" t="n">
        <f aca="false">C70-H86</f>
        <v>200</v>
      </c>
    </row>
    <row r="88" customFormat="false" ht="13.5" hidden="false" customHeight="true" outlineLevel="0" collapsed="false">
      <c r="A88" s="88" t="s">
        <v>127</v>
      </c>
      <c r="B88" s="88"/>
      <c r="C88" s="95" t="s">
        <v>220</v>
      </c>
      <c r="D88" s="95"/>
      <c r="E88" s="92" t="n">
        <v>1000</v>
      </c>
    </row>
    <row r="89" customFormat="false" ht="13.5" hidden="false" customHeight="true" outlineLevel="0" collapsed="false">
      <c r="A89" s="88"/>
      <c r="B89" s="88"/>
      <c r="C89" s="95" t="s">
        <v>305</v>
      </c>
      <c r="D89" s="95"/>
      <c r="E89" s="92" t="n">
        <v>0</v>
      </c>
    </row>
    <row r="90" customFormat="false" ht="19.5" hidden="false" customHeight="true" outlineLevel="0" collapsed="false">
      <c r="A90" s="88"/>
      <c r="B90" s="88"/>
      <c r="C90" s="141" t="s">
        <v>306</v>
      </c>
      <c r="D90" s="141"/>
      <c r="E90" s="92" t="n">
        <v>1003</v>
      </c>
    </row>
    <row r="91" customFormat="false" ht="14.25" hidden="false" customHeight="true" outlineLevel="0" collapsed="false">
      <c r="A91" s="88"/>
      <c r="B91" s="88"/>
      <c r="C91" s="141" t="s">
        <v>307</v>
      </c>
      <c r="D91" s="141"/>
      <c r="E91" s="92" t="n">
        <v>0</v>
      </c>
    </row>
    <row r="92" customFormat="false" ht="13.5" hidden="false" customHeight="true" outlineLevel="0" collapsed="false">
      <c r="A92" s="82" t="s">
        <v>147</v>
      </c>
      <c r="B92" s="82"/>
      <c r="C92" s="89"/>
      <c r="D92" s="89"/>
      <c r="E92" s="124" t="n">
        <f aca="false">C83</f>
        <v>547</v>
      </c>
    </row>
    <row r="93" customFormat="false" ht="13.5" hidden="false" customHeight="true" outlineLevel="0" collapsed="false">
      <c r="C93" s="125" t="s">
        <v>148</v>
      </c>
      <c r="D93" s="125"/>
      <c r="E93" s="86" t="n">
        <f aca="false">('October 2024 - December 2024'!E118+E13)-SUM(E88:E92)</f>
        <v>2815.71</v>
      </c>
    </row>
    <row r="94" customFormat="false" ht="13.5" hidden="false" customHeight="true" outlineLevel="0" collapsed="false"/>
    <row r="95" customFormat="false" ht="15" hidden="false" customHeight="false" outlineLevel="0" collapsed="false">
      <c r="A95" s="79" t="s">
        <v>308</v>
      </c>
      <c r="B95" s="79"/>
      <c r="C95" s="79"/>
      <c r="D95" s="79"/>
      <c r="E95" s="79"/>
      <c r="G95" s="131" t="s">
        <v>241</v>
      </c>
      <c r="H95" s="132" t="n">
        <v>0</v>
      </c>
    </row>
    <row r="96" customFormat="false" ht="46.25" hidden="false" customHeight="false" outlineLevel="0" collapsed="false">
      <c r="A96" s="79" t="s">
        <v>146</v>
      </c>
      <c r="B96" s="79"/>
      <c r="C96" s="79" t="s">
        <v>32</v>
      </c>
      <c r="D96" s="79"/>
      <c r="E96" s="87" t="s">
        <v>33</v>
      </c>
      <c r="G96" s="133" t="s">
        <v>242</v>
      </c>
      <c r="H96" s="134" t="n">
        <f aca="false">C70-H95</f>
        <v>200</v>
      </c>
    </row>
    <row r="97" customFormat="false" ht="13.5" hidden="false" customHeight="true" outlineLevel="0" collapsed="false">
      <c r="A97" s="88" t="s">
        <v>309</v>
      </c>
      <c r="B97" s="88"/>
      <c r="C97" s="128"/>
      <c r="D97" s="128"/>
      <c r="E97" s="86" t="n">
        <f aca="false">E93</f>
        <v>2815.71</v>
      </c>
    </row>
    <row r="98" customFormat="false" ht="88.5" hidden="false" customHeight="true" outlineLevel="0" collapsed="false">
      <c r="A98" s="88" t="s">
        <v>127</v>
      </c>
      <c r="B98" s="88"/>
      <c r="C98" s="141" t="s">
        <v>310</v>
      </c>
      <c r="D98" s="141"/>
      <c r="E98" s="92" t="n">
        <v>3767.84</v>
      </c>
    </row>
    <row r="99" customFormat="false" ht="13.5" hidden="false" customHeight="true" outlineLevel="0" collapsed="false">
      <c r="A99" s="88"/>
      <c r="B99" s="88"/>
      <c r="C99" s="95" t="s">
        <v>311</v>
      </c>
      <c r="D99" s="95"/>
      <c r="E99" s="92" t="n">
        <v>0</v>
      </c>
    </row>
    <row r="100" customFormat="false" ht="13.5" hidden="false" customHeight="true" outlineLevel="0" collapsed="false">
      <c r="A100" s="88" t="s">
        <v>147</v>
      </c>
      <c r="B100" s="88"/>
      <c r="C100" s="147"/>
      <c r="D100" s="147"/>
      <c r="E100" s="98" t="n">
        <f aca="false">C83</f>
        <v>547</v>
      </c>
    </row>
    <row r="101" customFormat="false" ht="13.5" hidden="false" customHeight="true" outlineLevel="0" collapsed="false">
      <c r="C101" s="99" t="s">
        <v>158</v>
      </c>
      <c r="D101" s="99"/>
      <c r="E101" s="86" t="n">
        <f aca="false">(E20+E97)-SUM(E98:E100)</f>
        <v>973.87</v>
      </c>
    </row>
    <row r="102" customFormat="false" ht="13.5" hidden="false" customHeight="true" outlineLevel="0" collapsed="false">
      <c r="A102" s="100"/>
      <c r="B102" s="100"/>
      <c r="C102" s="100"/>
      <c r="D102" s="100"/>
      <c r="E102" s="100"/>
    </row>
    <row r="103" customFormat="false" ht="17.25" hidden="false" customHeight="true" outlineLevel="0" collapsed="false">
      <c r="A103" s="100"/>
      <c r="B103" s="100"/>
      <c r="C103" s="100"/>
      <c r="D103" s="100"/>
      <c r="E103" s="100"/>
    </row>
    <row r="104" customFormat="false" ht="13.5" hidden="false" customHeight="true" outlineLevel="0" collapsed="false">
      <c r="A104" s="101" t="s">
        <v>312</v>
      </c>
      <c r="B104" s="101"/>
      <c r="C104" s="101"/>
      <c r="D104" s="101"/>
      <c r="E104" s="101"/>
      <c r="G104" s="131" t="s">
        <v>241</v>
      </c>
      <c r="H104" s="132" t="n">
        <v>0</v>
      </c>
    </row>
    <row r="105" customFormat="false" ht="46.25" hidden="false" customHeight="false" outlineLevel="0" collapsed="false">
      <c r="A105" s="79" t="s">
        <v>146</v>
      </c>
      <c r="B105" s="79"/>
      <c r="C105" s="79" t="s">
        <v>32</v>
      </c>
      <c r="D105" s="79"/>
      <c r="E105" s="87" t="s">
        <v>33</v>
      </c>
      <c r="G105" s="133" t="s">
        <v>277</v>
      </c>
      <c r="H105" s="134" t="n">
        <f aca="false">C70-H104</f>
        <v>200</v>
      </c>
    </row>
    <row r="106" customFormat="false" ht="13.5" hidden="false" customHeight="true" outlineLevel="0" collapsed="false">
      <c r="A106" s="88" t="s">
        <v>313</v>
      </c>
      <c r="B106" s="88"/>
      <c r="C106" s="89"/>
      <c r="D106" s="89"/>
      <c r="E106" s="86" t="n">
        <f aca="false">E101</f>
        <v>973.87</v>
      </c>
    </row>
    <row r="107" customFormat="false" ht="13.5" hidden="false" customHeight="true" outlineLevel="0" collapsed="false">
      <c r="A107" s="88" t="s">
        <v>127</v>
      </c>
      <c r="B107" s="88"/>
      <c r="C107" s="93" t="s">
        <v>314</v>
      </c>
      <c r="D107" s="93"/>
      <c r="E107" s="94" t="n">
        <v>2000</v>
      </c>
    </row>
    <row r="108" customFormat="false" ht="13.5" hidden="false" customHeight="true" outlineLevel="0" collapsed="false">
      <c r="A108" s="88"/>
      <c r="B108" s="88"/>
      <c r="C108" s="95" t="s">
        <v>315</v>
      </c>
      <c r="D108" s="95"/>
      <c r="E108" s="92" t="n">
        <v>0</v>
      </c>
    </row>
    <row r="109" customFormat="false" ht="13.5" hidden="false" customHeight="true" outlineLevel="0" collapsed="false">
      <c r="A109" s="145" t="s">
        <v>147</v>
      </c>
      <c r="B109" s="145"/>
      <c r="C109" s="95"/>
      <c r="D109" s="95"/>
      <c r="E109" s="124" t="n">
        <f aca="false">C83</f>
        <v>547</v>
      </c>
    </row>
    <row r="110" customFormat="false" ht="13.5" hidden="false" customHeight="true" outlineLevel="0" collapsed="false">
      <c r="C110" s="148" t="s">
        <v>158</v>
      </c>
      <c r="D110" s="148"/>
      <c r="E110" s="106" t="n">
        <f aca="false">(E26+E106)-SUM(E107:E109)</f>
        <v>831.87</v>
      </c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23" customFormat="false" ht="13.5" hidden="false" customHeight="true" outlineLevel="0" collapsed="false">
      <c r="A1023" s="3"/>
      <c r="B1023" s="3"/>
    </row>
  </sheetData>
  <mergeCells count="58">
    <mergeCell ref="A1:E1"/>
    <mergeCell ref="A8:E8"/>
    <mergeCell ref="C9:D9"/>
    <mergeCell ref="C10:D10"/>
    <mergeCell ref="C11:D11"/>
    <mergeCell ref="C12:D12"/>
    <mergeCell ref="A15:E15"/>
    <mergeCell ref="C16:D16"/>
    <mergeCell ref="C17:D17"/>
    <mergeCell ref="C18:D18"/>
    <mergeCell ref="C19:D19"/>
    <mergeCell ref="A22:E22"/>
    <mergeCell ref="C23:D23"/>
    <mergeCell ref="C24:D24"/>
    <mergeCell ref="C25:D25"/>
    <mergeCell ref="A31:C31"/>
    <mergeCell ref="A33:C33"/>
    <mergeCell ref="A38:C39"/>
    <mergeCell ref="A46:C46"/>
    <mergeCell ref="A50:C50"/>
    <mergeCell ref="A55:C55"/>
    <mergeCell ref="A58:C58"/>
    <mergeCell ref="A64:C64"/>
    <mergeCell ref="A69:C69"/>
    <mergeCell ref="A76:C76"/>
    <mergeCell ref="A86:E86"/>
    <mergeCell ref="A87:B87"/>
    <mergeCell ref="C87:D87"/>
    <mergeCell ref="A88:B91"/>
    <mergeCell ref="C88:D88"/>
    <mergeCell ref="C89:D89"/>
    <mergeCell ref="C90:D90"/>
    <mergeCell ref="C91:D91"/>
    <mergeCell ref="A92:B92"/>
    <mergeCell ref="C92:D92"/>
    <mergeCell ref="C93:D93"/>
    <mergeCell ref="A95:E95"/>
    <mergeCell ref="A96:B96"/>
    <mergeCell ref="C96:D96"/>
    <mergeCell ref="A97:B97"/>
    <mergeCell ref="C97:D97"/>
    <mergeCell ref="A98:B99"/>
    <mergeCell ref="C98:D98"/>
    <mergeCell ref="C99:D99"/>
    <mergeCell ref="A100:B100"/>
    <mergeCell ref="C100:D100"/>
    <mergeCell ref="C101:D101"/>
    <mergeCell ref="A104:E104"/>
    <mergeCell ref="A105:B105"/>
    <mergeCell ref="C105:D105"/>
    <mergeCell ref="A106:B106"/>
    <mergeCell ref="C106:D106"/>
    <mergeCell ref="A107:B108"/>
    <mergeCell ref="C107:D107"/>
    <mergeCell ref="C108:D108"/>
    <mergeCell ref="A109:B109"/>
    <mergeCell ref="C109:D109"/>
    <mergeCell ref="C110:D110"/>
  </mergeCells>
  <conditionalFormatting sqref="C77:C81">
    <cfRule type="cellIs" priority="2" operator="lessThan" aboveAverage="0" equalAverage="0" bottom="0" percent="0" rank="0" text="" dxfId="49">
      <formula>0</formula>
    </cfRule>
    <cfRule type="cellIs" priority="3" operator="greaterThanOrEqual" aboveAverage="0" equalAverage="0" bottom="0" percent="0" rank="0" text="" dxfId="50">
      <formula>0</formula>
    </cfRule>
  </conditionalFormatting>
  <conditionalFormatting sqref="C5">
    <cfRule type="cellIs" priority="4" operator="lessThan" aboveAverage="0" equalAverage="0" bottom="0" percent="0" rank="0" text="" dxfId="51">
      <formula>0</formula>
    </cfRule>
    <cfRule type="cellIs" priority="5" operator="greaterThanOrEqual" aboveAverage="0" equalAverage="0" bottom="0" percent="0" rank="0" text="" dxfId="52">
      <formula>0</formula>
    </cfRule>
  </conditionalFormatting>
  <conditionalFormatting sqref="C3">
    <cfRule type="cellIs" priority="6" operator="lessThan" aboveAverage="0" equalAverage="0" bottom="0" percent="0" rank="0" text="" dxfId="53">
      <formula>0</formula>
    </cfRule>
  </conditionalFormatting>
  <conditionalFormatting sqref="E110">
    <cfRule type="cellIs" priority="7" operator="greaterThanOrEqual" aboveAverage="0" equalAverage="0" bottom="0" percent="0" rank="0" text="" dxfId="54">
      <formula>0</formula>
    </cfRule>
    <cfRule type="cellIs" priority="8" operator="lessThan" aboveAverage="0" equalAverage="0" bottom="0" percent="0" rank="0" text="" dxfId="55">
      <formula>0</formula>
    </cfRule>
  </conditionalFormatting>
  <conditionalFormatting sqref="E106">
    <cfRule type="cellIs" priority="9" operator="greaterThanOrEqual" aboveAverage="0" equalAverage="0" bottom="0" percent="0" rank="0" text="" dxfId="56">
      <formula>0</formula>
    </cfRule>
    <cfRule type="cellIs" priority="10" operator="lessThan" aboveAverage="0" equalAverage="0" bottom="0" percent="0" rank="0" text="" dxfId="57">
      <formula>0</formula>
    </cfRule>
  </conditionalFormatting>
  <conditionalFormatting sqref="E97">
    <cfRule type="cellIs" priority="11" operator="greaterThanOrEqual" aboveAverage="0" equalAverage="0" bottom="0" percent="0" rank="0" text="" dxfId="58">
      <formula>0</formula>
    </cfRule>
    <cfRule type="cellIs" priority="12" operator="lessThan" aboveAverage="0" equalAverage="0" bottom="0" percent="0" rank="0" text="" dxfId="59">
      <formula>0</formula>
    </cfRule>
  </conditionalFormatting>
  <conditionalFormatting sqref="E101">
    <cfRule type="cellIs" priority="13" operator="greaterThanOrEqual" aboveAverage="0" equalAverage="0" bottom="0" percent="0" rank="0" text="" dxfId="60">
      <formula>0</formula>
    </cfRule>
    <cfRule type="cellIs" priority="14" operator="lessThan" aboveAverage="0" equalAverage="0" bottom="0" percent="0" rank="0" text="" dxfId="61">
      <formula>0</formula>
    </cfRule>
  </conditionalFormatting>
  <conditionalFormatting sqref="E93">
    <cfRule type="cellIs" priority="15" operator="greaterThanOrEqual" aboveAverage="0" equalAverage="0" bottom="0" percent="0" rank="0" text="" dxfId="62">
      <formula>0</formula>
    </cfRule>
    <cfRule type="cellIs" priority="16" operator="lessThan" aboveAverage="0" equalAverage="0" bottom="0" percent="0" rank="0" text="" dxfId="63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E89" activeCellId="0" sqref="E89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316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0"/>
      <c r="B2" s="30"/>
      <c r="C2" s="107"/>
      <c r="D2" s="107"/>
      <c r="E2" s="107"/>
    </row>
    <row r="3" customFormat="false" ht="35.05" hidden="false" customHeight="false" outlineLevel="0" collapsed="false">
      <c r="A3" s="7" t="s">
        <v>6</v>
      </c>
      <c r="B3" s="7" t="s">
        <v>175</v>
      </c>
      <c r="C3" s="8" t="n">
        <f aca="false">E109</f>
        <v>4409.87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4409.87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C83</f>
        <v>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19" t="s">
        <v>317</v>
      </c>
      <c r="B8" s="19"/>
      <c r="C8" s="19"/>
      <c r="D8" s="19"/>
      <c r="E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customFormat="false" ht="13.5" hidden="false" customHeight="true" outlineLevel="0" collapsed="false">
      <c r="A9" s="21" t="s">
        <v>4</v>
      </c>
      <c r="B9" s="22" t="s">
        <v>31</v>
      </c>
      <c r="C9" s="23" t="s">
        <v>32</v>
      </c>
      <c r="D9" s="23"/>
      <c r="E9" s="23" t="s">
        <v>33</v>
      </c>
    </row>
    <row r="10" customFormat="false" ht="13.5" hidden="false" customHeight="true" outlineLevel="0" collapsed="false">
      <c r="A10" s="54" t="s">
        <v>318</v>
      </c>
      <c r="B10" s="109" t="s">
        <v>36</v>
      </c>
      <c r="C10" s="110" t="s">
        <v>37</v>
      </c>
      <c r="D10" s="110"/>
      <c r="E10" s="62" t="n">
        <v>2405</v>
      </c>
    </row>
    <row r="11" customFormat="false" ht="17.25" hidden="false" customHeight="true" outlineLevel="0" collapsed="false">
      <c r="A11" s="44" t="s">
        <v>319</v>
      </c>
      <c r="B11" s="24" t="s">
        <v>259</v>
      </c>
      <c r="C11" s="40" t="s">
        <v>37</v>
      </c>
      <c r="D11" s="40"/>
      <c r="E11" s="33" t="n">
        <v>68</v>
      </c>
    </row>
    <row r="12" customFormat="false" ht="13.5" hidden="false" customHeight="true" outlineLevel="0" collapsed="false">
      <c r="A12" s="44" t="s">
        <v>320</v>
      </c>
      <c r="B12" s="24" t="s">
        <v>65</v>
      </c>
      <c r="C12" s="25" t="s">
        <v>196</v>
      </c>
      <c r="D12" s="25"/>
      <c r="E12" s="26" t="n">
        <v>0</v>
      </c>
    </row>
    <row r="13" customFormat="false" ht="13.5" hidden="false" customHeight="true" outlineLevel="0" collapsed="false">
      <c r="A13" s="3"/>
      <c r="B13" s="3"/>
      <c r="C13" s="3"/>
      <c r="D13" s="27" t="s">
        <v>39</v>
      </c>
      <c r="E13" s="28" t="n">
        <f aca="false">SUM(E10:E12)</f>
        <v>2473</v>
      </c>
    </row>
    <row r="14" customFormat="false" ht="13.5" hidden="false" customHeight="true" outlineLevel="0" collapsed="false">
      <c r="A14" s="3"/>
      <c r="B14" s="3"/>
    </row>
    <row r="15" customFormat="false" ht="13.5" hidden="false" customHeight="true" outlineLevel="0" collapsed="false">
      <c r="A15" s="19" t="s">
        <v>321</v>
      </c>
      <c r="B15" s="19"/>
      <c r="C15" s="19"/>
      <c r="D15" s="19"/>
      <c r="E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 customFormat="false" ht="12.75" hidden="false" customHeight="true" outlineLevel="0" collapsed="false">
      <c r="A16" s="21" t="s">
        <v>4</v>
      </c>
      <c r="B16" s="22" t="s">
        <v>31</v>
      </c>
      <c r="C16" s="23" t="s">
        <v>32</v>
      </c>
      <c r="D16" s="23"/>
      <c r="E16" s="23" t="s">
        <v>33</v>
      </c>
    </row>
    <row r="17" customFormat="false" ht="13.5" hidden="false" customHeight="true" outlineLevel="0" collapsed="false">
      <c r="A17" s="54" t="s">
        <v>322</v>
      </c>
      <c r="B17" s="109" t="s">
        <v>36</v>
      </c>
      <c r="C17" s="110" t="s">
        <v>37</v>
      </c>
      <c r="D17" s="110"/>
      <c r="E17" s="62" t="n">
        <v>2405</v>
      </c>
    </row>
    <row r="18" customFormat="false" ht="17.25" hidden="false" customHeight="true" outlineLevel="0" collapsed="false">
      <c r="A18" s="44" t="s">
        <v>323</v>
      </c>
      <c r="B18" s="24" t="s">
        <v>259</v>
      </c>
      <c r="C18" s="40" t="s">
        <v>37</v>
      </c>
      <c r="D18" s="40"/>
      <c r="E18" s="33" t="n">
        <v>68</v>
      </c>
    </row>
    <row r="19" customFormat="false" ht="17.25" hidden="false" customHeight="true" outlineLevel="0" collapsed="false">
      <c r="A19" s="44" t="s">
        <v>324</v>
      </c>
      <c r="B19" s="24" t="s">
        <v>259</v>
      </c>
      <c r="C19" s="40" t="s">
        <v>37</v>
      </c>
      <c r="D19" s="40"/>
      <c r="E19" s="33" t="n">
        <v>68</v>
      </c>
    </row>
    <row r="20" customFormat="false" ht="12.75" hidden="false" customHeight="true" outlineLevel="0" collapsed="false">
      <c r="A20" s="44" t="s">
        <v>325</v>
      </c>
      <c r="B20" s="24" t="s">
        <v>65</v>
      </c>
      <c r="C20" s="25" t="s">
        <v>196</v>
      </c>
      <c r="D20" s="25"/>
      <c r="E20" s="33" t="n">
        <v>0</v>
      </c>
    </row>
    <row r="21" customFormat="false" ht="12.75" hidden="false" customHeight="true" outlineLevel="0" collapsed="false">
      <c r="A21" s="3"/>
      <c r="B21" s="3"/>
      <c r="C21" s="3"/>
      <c r="D21" s="27" t="s">
        <v>39</v>
      </c>
      <c r="E21" s="138" t="n">
        <f aca="false">SUM(E17:E20)</f>
        <v>2541</v>
      </c>
    </row>
    <row r="22" customFormat="false" ht="13.5" hidden="false" customHeight="true" outlineLevel="0" collapsed="false">
      <c r="A22" s="3"/>
      <c r="B22" s="3"/>
      <c r="C22" s="3"/>
      <c r="D22" s="48"/>
      <c r="E22" s="49"/>
    </row>
    <row r="23" customFormat="false" ht="13.5" hidden="false" customHeight="true" outlineLevel="0" collapsed="false">
      <c r="A23" s="19" t="s">
        <v>326</v>
      </c>
      <c r="B23" s="19"/>
      <c r="C23" s="19"/>
      <c r="D23" s="19"/>
      <c r="E23" s="19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 customFormat="false" ht="12.75" hidden="false" customHeight="true" outlineLevel="0" collapsed="false">
      <c r="A24" s="112" t="s">
        <v>4</v>
      </c>
      <c r="B24" s="113" t="s">
        <v>31</v>
      </c>
      <c r="C24" s="108" t="s">
        <v>32</v>
      </c>
      <c r="D24" s="108"/>
      <c r="E24" s="108" t="s">
        <v>33</v>
      </c>
    </row>
    <row r="25" customFormat="false" ht="13.5" hidden="false" customHeight="true" outlineLevel="0" collapsed="false">
      <c r="A25" s="54" t="s">
        <v>327</v>
      </c>
      <c r="B25" s="109" t="s">
        <v>36</v>
      </c>
      <c r="C25" s="110" t="s">
        <v>37</v>
      </c>
      <c r="D25" s="110"/>
      <c r="E25" s="62" t="n">
        <v>2405</v>
      </c>
    </row>
    <row r="26" customFormat="false" ht="12.75" hidden="false" customHeight="true" outlineLevel="0" collapsed="false">
      <c r="A26" s="44" t="s">
        <v>328</v>
      </c>
      <c r="B26" s="24" t="s">
        <v>65</v>
      </c>
      <c r="C26" s="25" t="s">
        <v>196</v>
      </c>
      <c r="D26" s="25"/>
      <c r="E26" s="33" t="n">
        <v>0</v>
      </c>
    </row>
    <row r="27" customFormat="false" ht="12.75" hidden="false" customHeight="true" outlineLevel="0" collapsed="false">
      <c r="A27" s="35"/>
      <c r="B27" s="35"/>
      <c r="C27" s="35"/>
      <c r="D27" s="36" t="s">
        <v>39</v>
      </c>
      <c r="E27" s="28" t="n">
        <f aca="false">SUM(E25:E26)</f>
        <v>2405</v>
      </c>
    </row>
    <row r="28" customFormat="false" ht="13.5" hidden="false" customHeight="true" outlineLevel="0" collapsed="false">
      <c r="A28" s="3"/>
      <c r="B28" s="3"/>
      <c r="C28" s="3"/>
      <c r="D28" s="48"/>
      <c r="E28" s="49"/>
    </row>
    <row r="29" customFormat="false" ht="12.75" hidden="false" customHeight="true" outlineLevel="0" collapsed="false">
      <c r="A29" s="3"/>
      <c r="B29" s="3"/>
      <c r="C29" s="3"/>
      <c r="D29" s="48"/>
      <c r="E29" s="49"/>
    </row>
    <row r="30" customFormat="false" ht="13.5" hidden="false" customHeight="true" outlineLevel="0" collapsed="false">
      <c r="A30" s="3"/>
      <c r="B30" s="3"/>
      <c r="C30" s="3"/>
      <c r="D30" s="48"/>
      <c r="E30" s="49"/>
    </row>
    <row r="31" customFormat="false" ht="13.5" hidden="false" customHeight="true" outlineLevel="0" collapsed="false">
      <c r="A31" s="3"/>
      <c r="B31" s="3"/>
    </row>
    <row r="32" customFormat="false" ht="13.5" hidden="false" customHeight="true" outlineLevel="0" collapsed="false">
      <c r="A32" s="118" t="s">
        <v>329</v>
      </c>
      <c r="B32" s="118"/>
      <c r="C32" s="118"/>
    </row>
    <row r="33" customFormat="false" ht="13.5" hidden="false" customHeight="true" outlineLevel="0" collapsed="false">
      <c r="A33" s="50" t="s">
        <v>31</v>
      </c>
      <c r="B33" s="50" t="s">
        <v>32</v>
      </c>
      <c r="C33" s="51" t="s">
        <v>33</v>
      </c>
      <c r="D33" s="52"/>
    </row>
    <row r="34" customFormat="false" ht="13.5" hidden="false" customHeight="true" outlineLevel="0" collapsed="false">
      <c r="A34" s="53" t="s">
        <v>86</v>
      </c>
      <c r="B34" s="53"/>
      <c r="C34" s="53"/>
    </row>
    <row r="35" customFormat="false" ht="13.5" hidden="false" customHeight="true" outlineLevel="0" collapsed="false">
      <c r="A35" s="44" t="s">
        <v>255</v>
      </c>
      <c r="B35" s="24"/>
      <c r="C35" s="33" t="n">
        <v>78</v>
      </c>
    </row>
    <row r="36" customFormat="false" ht="13.5" hidden="false" customHeight="true" outlineLevel="0" collapsed="false">
      <c r="A36" s="54" t="s">
        <v>51</v>
      </c>
      <c r="B36" s="55"/>
      <c r="C36" s="56" t="n">
        <v>0</v>
      </c>
    </row>
    <row r="37" customFormat="false" ht="13.5" hidden="false" customHeight="true" outlineLevel="0" collapsed="false">
      <c r="A37" s="57" t="s">
        <v>88</v>
      </c>
      <c r="B37" s="57" t="s">
        <v>89</v>
      </c>
      <c r="C37" s="56" t="n">
        <v>149</v>
      </c>
    </row>
    <row r="38" customFormat="false" ht="13.5" hidden="false" customHeight="true" outlineLevel="0" collapsed="false">
      <c r="A38" s="58"/>
      <c r="B38" s="44" t="s">
        <v>90</v>
      </c>
      <c r="C38" s="59" t="n">
        <f aca="false">SUM(C35:C37)</f>
        <v>227</v>
      </c>
    </row>
    <row r="39" customFormat="false" ht="13.5" hidden="false" customHeight="true" outlineLevel="0" collapsed="false">
      <c r="A39" s="60" t="s">
        <v>274</v>
      </c>
      <c r="B39" s="60"/>
      <c r="C39" s="60"/>
    </row>
    <row r="40" customFormat="false" ht="13.5" hidden="false" customHeight="true" outlineLevel="0" collapsed="false">
      <c r="A40" s="60"/>
      <c r="B40" s="60"/>
      <c r="C40" s="60"/>
    </row>
    <row r="41" customFormat="false" ht="13.5" hidden="false" customHeight="true" outlineLevel="0" collapsed="false">
      <c r="A41" s="24" t="s">
        <v>92</v>
      </c>
      <c r="B41" s="24"/>
      <c r="C41" s="26" t="n">
        <v>0</v>
      </c>
    </row>
    <row r="42" customFormat="false" ht="13.5" hidden="false" customHeight="true" outlineLevel="0" collapsed="false">
      <c r="A42" s="24" t="s">
        <v>93</v>
      </c>
      <c r="B42" s="24"/>
      <c r="C42" s="61" t="n">
        <v>0</v>
      </c>
    </row>
    <row r="43" customFormat="false" ht="13.5" hidden="false" customHeight="true" outlineLevel="0" collapsed="false">
      <c r="A43" s="24" t="s">
        <v>94</v>
      </c>
      <c r="B43" s="24"/>
      <c r="C43" s="61" t="n">
        <v>0</v>
      </c>
    </row>
    <row r="44" customFormat="false" ht="13.5" hidden="false" customHeight="true" outlineLevel="0" collapsed="false">
      <c r="A44" s="24" t="s">
        <v>95</v>
      </c>
      <c r="B44" s="24"/>
      <c r="C44" s="61" t="n">
        <v>0</v>
      </c>
    </row>
    <row r="45" customFormat="false" ht="13.5" hidden="false" customHeight="true" outlineLevel="0" collapsed="false">
      <c r="A45" s="24" t="s">
        <v>216</v>
      </c>
      <c r="B45" s="24"/>
      <c r="C45" s="61" t="n">
        <v>0</v>
      </c>
    </row>
    <row r="46" customFormat="false" ht="13.5" hidden="false" customHeight="true" outlineLevel="0" collapsed="false">
      <c r="A46" s="24"/>
      <c r="B46" s="24" t="s">
        <v>96</v>
      </c>
      <c r="C46" s="61" t="n">
        <f aca="false">SUM(C41:C45)</f>
        <v>0</v>
      </c>
    </row>
    <row r="47" customFormat="false" ht="13.5" hidden="false" customHeight="true" outlineLevel="0" collapsed="false">
      <c r="A47" s="53" t="s">
        <v>97</v>
      </c>
      <c r="B47" s="53"/>
      <c r="C47" s="53"/>
    </row>
    <row r="48" customFormat="false" ht="13.5" hidden="false" customHeight="true" outlineLevel="0" collapsed="false">
      <c r="A48" s="24" t="s">
        <v>98</v>
      </c>
      <c r="B48" s="24" t="s">
        <v>99</v>
      </c>
      <c r="C48" s="33" t="n">
        <v>0</v>
      </c>
    </row>
    <row r="49" customFormat="false" ht="13.5" hidden="false" customHeight="true" outlineLevel="0" collapsed="false">
      <c r="A49" s="24" t="s">
        <v>100</v>
      </c>
      <c r="B49" s="24" t="s">
        <v>101</v>
      </c>
      <c r="C49" s="33" t="n">
        <v>0</v>
      </c>
    </row>
    <row r="50" customFormat="false" ht="13.5" hidden="false" customHeight="true" outlineLevel="0" collapsed="false">
      <c r="A50" s="24"/>
      <c r="B50" s="44" t="s">
        <v>102</v>
      </c>
      <c r="C50" s="33" t="n">
        <f aca="false">SUM(C48:C49)</f>
        <v>0</v>
      </c>
    </row>
    <row r="51" customFormat="false" ht="13.5" hidden="false" customHeight="true" outlineLevel="0" collapsed="false">
      <c r="A51" s="53" t="s">
        <v>103</v>
      </c>
      <c r="B51" s="53"/>
      <c r="C51" s="53"/>
    </row>
    <row r="52" customFormat="false" ht="13.5" hidden="false" customHeight="true" outlineLevel="0" collapsed="false">
      <c r="A52" s="24" t="s">
        <v>104</v>
      </c>
      <c r="B52" s="24" t="s">
        <v>105</v>
      </c>
      <c r="C52" s="26" t="n">
        <v>0</v>
      </c>
    </row>
    <row r="53" customFormat="false" ht="13.5" hidden="false" customHeight="true" outlineLevel="0" collapsed="false">
      <c r="A53" s="55"/>
      <c r="B53" s="54" t="s">
        <v>106</v>
      </c>
      <c r="C53" s="62" t="n">
        <v>0</v>
      </c>
    </row>
    <row r="54" customFormat="false" ht="13.5" hidden="false" customHeight="true" outlineLevel="0" collapsed="false">
      <c r="A54" s="55"/>
      <c r="B54" s="57" t="s">
        <v>107</v>
      </c>
      <c r="C54" s="62" t="n">
        <v>0</v>
      </c>
    </row>
    <row r="55" customFormat="false" ht="13.5" hidden="false" customHeight="true" outlineLevel="0" collapsed="false">
      <c r="A55" s="55"/>
      <c r="B55" s="54" t="s">
        <v>108</v>
      </c>
      <c r="C55" s="62" t="n">
        <f aca="false">SUM(C52:C54)</f>
        <v>0</v>
      </c>
    </row>
    <row r="56" customFormat="false" ht="13.5" hidden="false" customHeight="true" outlineLevel="0" collapsed="false">
      <c r="A56" s="53" t="s">
        <v>109</v>
      </c>
      <c r="B56" s="53"/>
      <c r="C56" s="53"/>
    </row>
    <row r="57" customFormat="false" ht="13.5" hidden="false" customHeight="true" outlineLevel="0" collapsed="false">
      <c r="A57" s="24" t="s">
        <v>110</v>
      </c>
      <c r="B57" s="24" t="s">
        <v>111</v>
      </c>
      <c r="C57" s="26" t="n">
        <v>0</v>
      </c>
    </row>
    <row r="58" customFormat="false" ht="13.5" hidden="false" customHeight="true" outlineLevel="0" collapsed="false">
      <c r="A58" s="55"/>
      <c r="B58" s="54" t="s">
        <v>112</v>
      </c>
      <c r="C58" s="62" t="n">
        <f aca="false">SUM(C57)</f>
        <v>0</v>
      </c>
    </row>
    <row r="59" customFormat="false" ht="13.5" hidden="false" customHeight="true" outlineLevel="0" collapsed="false">
      <c r="A59" s="63" t="s">
        <v>113</v>
      </c>
      <c r="B59" s="63"/>
      <c r="C59" s="63"/>
    </row>
    <row r="60" customFormat="false" ht="33" hidden="false" customHeight="true" outlineLevel="0" collapsed="false">
      <c r="A60" s="24" t="s">
        <v>114</v>
      </c>
      <c r="B60" s="44" t="s">
        <v>115</v>
      </c>
      <c r="C60" s="26" t="n">
        <v>0</v>
      </c>
      <c r="E60" s="149"/>
    </row>
    <row r="61" customFormat="false" ht="33" hidden="false" customHeight="true" outlineLevel="0" collapsed="false">
      <c r="A61" s="24" t="s">
        <v>116</v>
      </c>
      <c r="B61" s="44" t="s">
        <v>117</v>
      </c>
      <c r="C61" s="26" t="n">
        <v>0</v>
      </c>
    </row>
    <row r="62" customFormat="false" ht="23.85" hidden="false" customHeight="false" outlineLevel="0" collapsed="false">
      <c r="A62" s="24" t="s">
        <v>118</v>
      </c>
      <c r="B62" s="44" t="s">
        <v>119</v>
      </c>
      <c r="C62" s="26" t="n">
        <v>0</v>
      </c>
    </row>
    <row r="63" customFormat="false" ht="33" hidden="false" customHeight="true" outlineLevel="0" collapsed="false">
      <c r="A63" s="24" t="s">
        <v>120</v>
      </c>
      <c r="B63" s="44" t="s">
        <v>120</v>
      </c>
      <c r="C63" s="26" t="n">
        <v>0</v>
      </c>
    </row>
    <row r="64" customFormat="false" ht="19.5" hidden="false" customHeight="true" outlineLevel="0" collapsed="false">
      <c r="A64" s="24"/>
      <c r="B64" s="44" t="s">
        <v>23</v>
      </c>
      <c r="C64" s="26" t="n">
        <f aca="false">SUM(C60:C63)</f>
        <v>0</v>
      </c>
    </row>
    <row r="65" customFormat="false" ht="13.5" hidden="false" customHeight="true" outlineLevel="0" collapsed="false">
      <c r="A65" s="64" t="s">
        <v>121</v>
      </c>
      <c r="B65" s="64"/>
      <c r="C65" s="64"/>
    </row>
    <row r="66" customFormat="false" ht="13.5" hidden="false" customHeight="true" outlineLevel="0" collapsed="false">
      <c r="A66" s="57" t="s">
        <v>122</v>
      </c>
      <c r="B66" s="55"/>
      <c r="C66" s="26" t="n">
        <v>0</v>
      </c>
    </row>
    <row r="67" customFormat="false" ht="15" hidden="false" customHeight="true" outlineLevel="0" collapsed="false">
      <c r="A67" s="58" t="s">
        <v>123</v>
      </c>
      <c r="B67" s="58" t="s">
        <v>124</v>
      </c>
      <c r="C67" s="26" t="n">
        <v>0</v>
      </c>
    </row>
    <row r="68" customFormat="false" ht="13.5" hidden="false" customHeight="true" outlineLevel="0" collapsed="false">
      <c r="A68" s="30" t="s">
        <v>65</v>
      </c>
      <c r="B68" s="30" t="s">
        <v>125</v>
      </c>
      <c r="C68" s="26" t="n">
        <v>0</v>
      </c>
    </row>
    <row r="69" customFormat="false" ht="13.5" hidden="false" customHeight="true" outlineLevel="0" collapsed="false">
      <c r="A69" s="24"/>
      <c r="B69" s="44" t="s">
        <v>126</v>
      </c>
      <c r="C69" s="26" t="n">
        <f aca="false">SUM(C66:C68)</f>
        <v>0</v>
      </c>
    </row>
    <row r="70" customFormat="false" ht="13.5" hidden="false" customHeight="true" outlineLevel="0" collapsed="false">
      <c r="A70" s="65" t="s">
        <v>127</v>
      </c>
      <c r="B70" s="65"/>
      <c r="C70" s="65"/>
    </row>
    <row r="71" customFormat="false" ht="13.5" hidden="false" customHeight="true" outlineLevel="0" collapsed="false">
      <c r="A71" s="66" t="s">
        <v>128</v>
      </c>
      <c r="B71" s="67" t="s">
        <v>129</v>
      </c>
      <c r="C71" s="68" t="n">
        <v>200</v>
      </c>
    </row>
    <row r="72" customFormat="false" ht="13.5" hidden="false" customHeight="true" outlineLevel="0" collapsed="false">
      <c r="A72" s="119" t="s">
        <v>130</v>
      </c>
      <c r="B72" s="139" t="s">
        <v>131</v>
      </c>
      <c r="C72" s="121" t="n">
        <v>68</v>
      </c>
    </row>
    <row r="73" customFormat="false" ht="15" hidden="false" customHeight="false" outlineLevel="0" collapsed="false">
      <c r="A73" s="69" t="s">
        <v>132</v>
      </c>
      <c r="B73" s="44" t="s">
        <v>303</v>
      </c>
      <c r="C73" s="70" t="n">
        <v>52</v>
      </c>
    </row>
    <row r="74" customFormat="false" ht="13.5" hidden="false" customHeight="true" outlineLevel="0" collapsed="false">
      <c r="A74" s="54" t="s">
        <v>134</v>
      </c>
      <c r="B74" s="71" t="s">
        <v>218</v>
      </c>
      <c r="C74" s="62" t="n">
        <v>0</v>
      </c>
    </row>
    <row r="75" customFormat="false" ht="13.5" hidden="false" customHeight="true" outlineLevel="0" collapsed="false">
      <c r="A75" s="58"/>
      <c r="B75" s="67" t="s">
        <v>136</v>
      </c>
      <c r="C75" s="72" t="n">
        <f aca="false">SUM(C71:C74)</f>
        <v>320</v>
      </c>
    </row>
    <row r="76" customFormat="false" ht="13.5" hidden="false" customHeight="true" outlineLevel="0" collapsed="false">
      <c r="A76" s="58"/>
      <c r="B76" s="73" t="s">
        <v>23</v>
      </c>
      <c r="C76" s="72" t="n">
        <f aca="false">C38+C46+C50+C55+C58+C64+C69+C75</f>
        <v>547</v>
      </c>
    </row>
    <row r="77" customFormat="false" ht="13.5" hidden="false" customHeight="true" outlineLevel="0" collapsed="false">
      <c r="A77" s="65" t="s">
        <v>137</v>
      </c>
      <c r="B77" s="65"/>
      <c r="C77" s="65"/>
    </row>
    <row r="78" customFormat="false" ht="13.5" hidden="false" customHeight="true" outlineLevel="0" collapsed="false">
      <c r="A78" s="67" t="s">
        <v>138</v>
      </c>
      <c r="B78" s="67"/>
      <c r="C78" s="122" t="str">
        <f aca="false">IF(('January 2025 - March 2025'!C77)+SUM(E89+E97+E106) &lt; 0,(('January 2025 - March 2025'!C77))+SUM(E89+E97+E106), TEXT((('January 2025 - March 2025'!C77))+SUM(E89+E97+E106),"+$0.00"))</f>
        <v>+$0.00</v>
      </c>
    </row>
    <row r="79" customFormat="false" ht="13.5" hidden="false" customHeight="true" outlineLevel="0" collapsed="false">
      <c r="A79" s="67" t="s">
        <v>139</v>
      </c>
      <c r="B79" s="67"/>
      <c r="C79" s="122" t="n">
        <v>0</v>
      </c>
    </row>
    <row r="80" customFormat="false" ht="13.5" hidden="false" customHeight="true" outlineLevel="0" collapsed="false">
      <c r="A80" s="67" t="s">
        <v>140</v>
      </c>
      <c r="B80" s="67"/>
      <c r="C80" s="122" t="str">
        <f aca="false">IF(('January 2025 - March 2025'!C79)+SUM(0) &lt; 0,(('January 2025 - March 2025'!C79))+SUM(0), TEXT((('January 2025 - March 2025'!C79))+SUM(0),"+$0.00"))</f>
        <v>+$0.00</v>
      </c>
    </row>
    <row r="81" customFormat="false" ht="23.85" hidden="false" customHeight="false" outlineLevel="0" collapsed="false">
      <c r="A81" s="44" t="s">
        <v>141</v>
      </c>
      <c r="B81" s="75"/>
      <c r="C81" s="122" t="n">
        <v>0</v>
      </c>
    </row>
    <row r="82" customFormat="false" ht="23.85" hidden="false" customHeight="false" outlineLevel="0" collapsed="false">
      <c r="A82" s="44" t="s">
        <v>142</v>
      </c>
      <c r="B82" s="75"/>
      <c r="C82" s="122" t="n">
        <v>0</v>
      </c>
    </row>
    <row r="83" customFormat="false" ht="13.5" hidden="false" customHeight="true" outlineLevel="0" collapsed="false">
      <c r="A83" s="58"/>
      <c r="B83" s="76" t="s">
        <v>143</v>
      </c>
      <c r="C83" s="122" t="n">
        <f aca="false">C78+C79+C80+C81+C82</f>
        <v>0</v>
      </c>
    </row>
    <row r="84" customFormat="false" ht="13.5" hidden="false" customHeight="true" outlineLevel="0" collapsed="false">
      <c r="A84" s="24"/>
      <c r="B84" s="27" t="s">
        <v>144</v>
      </c>
      <c r="C84" s="77" t="n">
        <f aca="false">C76</f>
        <v>547</v>
      </c>
      <c r="H84" s="78"/>
    </row>
    <row r="85" customFormat="false" ht="13.5" hidden="false" customHeight="true" outlineLevel="0" collapsed="false">
      <c r="A85" s="3"/>
      <c r="B85" s="3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79" t="s">
        <v>330</v>
      </c>
      <c r="B87" s="79"/>
      <c r="C87" s="79"/>
      <c r="D87" s="79"/>
      <c r="E87" s="79"/>
      <c r="G87" s="131" t="s">
        <v>241</v>
      </c>
      <c r="H87" s="132" t="n">
        <v>0</v>
      </c>
    </row>
    <row r="88" customFormat="false" ht="46.25" hidden="false" customHeight="false" outlineLevel="0" collapsed="false">
      <c r="A88" s="80" t="s">
        <v>146</v>
      </c>
      <c r="B88" s="80"/>
      <c r="C88" s="80" t="s">
        <v>32</v>
      </c>
      <c r="D88" s="80"/>
      <c r="E88" s="81" t="s">
        <v>33</v>
      </c>
      <c r="G88" s="133" t="s">
        <v>242</v>
      </c>
      <c r="H88" s="134" t="n">
        <f aca="false">C71-H87</f>
        <v>200</v>
      </c>
    </row>
    <row r="89" customFormat="false" ht="13.5" hidden="false" customHeight="true" outlineLevel="0" collapsed="false">
      <c r="A89" s="150" t="s">
        <v>127</v>
      </c>
      <c r="B89" s="151"/>
      <c r="C89" s="95" t="s">
        <v>331</v>
      </c>
      <c r="D89" s="95"/>
      <c r="E89" s="92" t="n">
        <v>2200</v>
      </c>
    </row>
    <row r="90" customFormat="false" ht="13.5" hidden="false" customHeight="true" outlineLevel="0" collapsed="false">
      <c r="A90" s="152"/>
      <c r="B90" s="153"/>
      <c r="C90" s="95" t="s">
        <v>315</v>
      </c>
      <c r="D90" s="95"/>
      <c r="E90" s="92" t="n">
        <v>0</v>
      </c>
    </row>
    <row r="91" customFormat="false" ht="13.5" hidden="false" customHeight="true" outlineLevel="0" collapsed="false">
      <c r="A91" s="88" t="s">
        <v>147</v>
      </c>
      <c r="B91" s="88"/>
      <c r="C91" s="89"/>
      <c r="D91" s="89"/>
      <c r="E91" s="124" t="n">
        <f aca="false">C84</f>
        <v>547</v>
      </c>
    </row>
    <row r="92" customFormat="false" ht="13.5" hidden="false" customHeight="true" outlineLevel="0" collapsed="false">
      <c r="A92" s="154"/>
      <c r="B92" s="154"/>
      <c r="C92" s="125" t="s">
        <v>148</v>
      </c>
      <c r="D92" s="125"/>
      <c r="E92" s="142" t="n">
        <f aca="false">('January 2025 - March 2025'!E110+E13)-SUM(E89:E91)</f>
        <v>557.87</v>
      </c>
    </row>
    <row r="93" customFormat="false" ht="13.5" hidden="false" customHeight="true" outlineLevel="0" collapsed="false"/>
    <row r="94" customFormat="false" ht="13.5" hidden="false" customHeight="true" outlineLevel="0" collapsed="false">
      <c r="A94" s="79" t="s">
        <v>332</v>
      </c>
      <c r="B94" s="79"/>
      <c r="C94" s="79"/>
      <c r="D94" s="79"/>
      <c r="E94" s="79"/>
      <c r="G94" s="131" t="s">
        <v>241</v>
      </c>
      <c r="H94" s="132" t="n">
        <v>0</v>
      </c>
    </row>
    <row r="95" customFormat="false" ht="46.25" hidden="false" customHeight="false" outlineLevel="0" collapsed="false">
      <c r="A95" s="79" t="s">
        <v>146</v>
      </c>
      <c r="B95" s="79"/>
      <c r="C95" s="79" t="s">
        <v>32</v>
      </c>
      <c r="D95" s="79"/>
      <c r="E95" s="87" t="s">
        <v>33</v>
      </c>
      <c r="G95" s="133" t="s">
        <v>242</v>
      </c>
      <c r="H95" s="134" t="n">
        <f aca="false">C71-H94</f>
        <v>200</v>
      </c>
    </row>
    <row r="96" customFormat="false" ht="13.5" hidden="false" customHeight="true" outlineLevel="0" collapsed="false">
      <c r="A96" s="88" t="s">
        <v>333</v>
      </c>
      <c r="B96" s="88"/>
      <c r="C96" s="128"/>
      <c r="D96" s="128"/>
      <c r="E96" s="86" t="n">
        <f aca="false">E92</f>
        <v>557.87</v>
      </c>
    </row>
    <row r="97" customFormat="false" ht="13.5" hidden="false" customHeight="true" outlineLevel="0" collapsed="false">
      <c r="A97" s="88" t="s">
        <v>127</v>
      </c>
      <c r="B97" s="88"/>
      <c r="C97" s="95" t="s">
        <v>151</v>
      </c>
      <c r="D97" s="95"/>
      <c r="E97" s="92" t="n">
        <v>0</v>
      </c>
    </row>
    <row r="98" customFormat="false" ht="13.5" hidden="false" customHeight="true" outlineLevel="0" collapsed="false">
      <c r="A98" s="88"/>
      <c r="B98" s="88"/>
      <c r="C98" s="91" t="s">
        <v>315</v>
      </c>
      <c r="D98" s="91"/>
      <c r="E98" s="92" t="n">
        <v>0</v>
      </c>
    </row>
    <row r="99" customFormat="false" ht="13.5" hidden="false" customHeight="true" outlineLevel="0" collapsed="false">
      <c r="A99" s="88" t="s">
        <v>147</v>
      </c>
      <c r="B99" s="88"/>
      <c r="C99" s="89"/>
      <c r="D99" s="89"/>
      <c r="E99" s="98" t="n">
        <f aca="false">C84</f>
        <v>547</v>
      </c>
    </row>
    <row r="100" customFormat="false" ht="13.5" hidden="false" customHeight="true" outlineLevel="0" collapsed="false">
      <c r="C100" s="99" t="s">
        <v>158</v>
      </c>
      <c r="D100" s="99"/>
      <c r="E100" s="86" t="n">
        <f aca="false">(E21+E96)-SUM(E97:E99)</f>
        <v>2551.87</v>
      </c>
    </row>
    <row r="101" customFormat="false" ht="13.5" hidden="false" customHeight="true" outlineLevel="0" collapsed="false">
      <c r="A101" s="100"/>
      <c r="B101" s="100"/>
      <c r="C101" s="100"/>
      <c r="D101" s="100"/>
      <c r="E101" s="100"/>
    </row>
    <row r="102" customFormat="false" ht="17.25" hidden="false" customHeight="true" outlineLevel="0" collapsed="false">
      <c r="A102" s="100"/>
      <c r="B102" s="100"/>
      <c r="C102" s="100"/>
      <c r="D102" s="100"/>
      <c r="E102" s="100"/>
    </row>
    <row r="103" customFormat="false" ht="13.5" hidden="false" customHeight="true" outlineLevel="0" collapsed="false">
      <c r="A103" s="101" t="s">
        <v>334</v>
      </c>
      <c r="B103" s="101"/>
      <c r="C103" s="101"/>
      <c r="D103" s="101"/>
      <c r="E103" s="101"/>
      <c r="G103" s="131" t="s">
        <v>241</v>
      </c>
      <c r="H103" s="132" t="n">
        <v>0</v>
      </c>
    </row>
    <row r="104" customFormat="false" ht="46.25" hidden="false" customHeight="false" outlineLevel="0" collapsed="false">
      <c r="A104" s="79" t="s">
        <v>146</v>
      </c>
      <c r="B104" s="79"/>
      <c r="C104" s="79" t="s">
        <v>32</v>
      </c>
      <c r="D104" s="79"/>
      <c r="E104" s="87" t="s">
        <v>33</v>
      </c>
      <c r="G104" s="133" t="s">
        <v>277</v>
      </c>
      <c r="H104" s="134" t="n">
        <f aca="false">C71-H103</f>
        <v>200</v>
      </c>
    </row>
    <row r="105" customFormat="false" ht="13.5" hidden="false" customHeight="true" outlineLevel="0" collapsed="false">
      <c r="A105" s="88" t="s">
        <v>335</v>
      </c>
      <c r="B105" s="88"/>
      <c r="C105" s="89"/>
      <c r="D105" s="89"/>
      <c r="E105" s="86" t="n">
        <f aca="false">E100</f>
        <v>2551.87</v>
      </c>
    </row>
    <row r="106" customFormat="false" ht="13.5" hidden="false" customHeight="true" outlineLevel="0" collapsed="false">
      <c r="A106" s="88" t="s">
        <v>127</v>
      </c>
      <c r="B106" s="88"/>
      <c r="C106" s="91" t="s">
        <v>151</v>
      </c>
      <c r="D106" s="91"/>
      <c r="E106" s="92" t="n">
        <v>0</v>
      </c>
    </row>
    <row r="107" customFormat="false" ht="13.5" hidden="false" customHeight="true" outlineLevel="0" collapsed="false">
      <c r="A107" s="88"/>
      <c r="B107" s="88"/>
      <c r="C107" s="91" t="s">
        <v>315</v>
      </c>
      <c r="D107" s="91"/>
      <c r="E107" s="92" t="n">
        <v>0</v>
      </c>
    </row>
    <row r="108" customFormat="false" ht="13.5" hidden="false" customHeight="true" outlineLevel="0" collapsed="false">
      <c r="A108" s="88" t="s">
        <v>147</v>
      </c>
      <c r="B108" s="88"/>
      <c r="C108" s="89"/>
      <c r="D108" s="89"/>
      <c r="E108" s="98" t="n">
        <f aca="false">C84</f>
        <v>547</v>
      </c>
    </row>
    <row r="109" customFormat="false" ht="13.5" hidden="false" customHeight="true" outlineLevel="0" collapsed="false">
      <c r="C109" s="99" t="s">
        <v>158</v>
      </c>
      <c r="D109" s="99"/>
      <c r="E109" s="92" t="n">
        <f aca="false">(E27+E105)-SUM(E106:E108)</f>
        <v>4409.87</v>
      </c>
    </row>
    <row r="110" customFormat="false" ht="13.5" hidden="false" customHeight="true" outlineLevel="0" collapsed="false">
      <c r="A110" s="3"/>
      <c r="B110" s="3"/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</sheetData>
  <mergeCells count="56">
    <mergeCell ref="A1:E1"/>
    <mergeCell ref="A8:E8"/>
    <mergeCell ref="C9:D9"/>
    <mergeCell ref="C10:D10"/>
    <mergeCell ref="C11:D11"/>
    <mergeCell ref="C12:D12"/>
    <mergeCell ref="A15:E15"/>
    <mergeCell ref="C16:D16"/>
    <mergeCell ref="C17:D17"/>
    <mergeCell ref="C18:D18"/>
    <mergeCell ref="C19:D19"/>
    <mergeCell ref="C20:D20"/>
    <mergeCell ref="A23:E23"/>
    <mergeCell ref="C24:D24"/>
    <mergeCell ref="C25:D25"/>
    <mergeCell ref="C26:D26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89:D89"/>
    <mergeCell ref="C90:D90"/>
    <mergeCell ref="A91:B91"/>
    <mergeCell ref="C91:D91"/>
    <mergeCell ref="C92:D92"/>
    <mergeCell ref="A94:E94"/>
    <mergeCell ref="A95:B95"/>
    <mergeCell ref="C95:D95"/>
    <mergeCell ref="A96:B96"/>
    <mergeCell ref="C96:D96"/>
    <mergeCell ref="A97:B98"/>
    <mergeCell ref="C97:D97"/>
    <mergeCell ref="C98:D98"/>
    <mergeCell ref="A99:B99"/>
    <mergeCell ref="C99:D99"/>
    <mergeCell ref="C100:D100"/>
    <mergeCell ref="A103:E103"/>
    <mergeCell ref="A104:B104"/>
    <mergeCell ref="C104:D104"/>
    <mergeCell ref="A105:B105"/>
    <mergeCell ref="C105:D105"/>
    <mergeCell ref="A106:B107"/>
    <mergeCell ref="C106:D106"/>
    <mergeCell ref="C107:D107"/>
    <mergeCell ref="A108:B108"/>
    <mergeCell ref="C108:D108"/>
    <mergeCell ref="C109:D109"/>
  </mergeCells>
  <conditionalFormatting sqref="C78:C82">
    <cfRule type="cellIs" priority="2" operator="lessThan" aboveAverage="0" equalAverage="0" bottom="0" percent="0" rank="0" text="" dxfId="64">
      <formula>0</formula>
    </cfRule>
  </conditionalFormatting>
  <conditionalFormatting sqref="C78:C83">
    <cfRule type="cellIs" priority="3" operator="greaterThanOrEqual" aboveAverage="0" equalAverage="0" bottom="0" percent="0" rank="0" text="" dxfId="65">
      <formula>0</formula>
    </cfRule>
  </conditionalFormatting>
  <conditionalFormatting sqref="C5">
    <cfRule type="cellIs" priority="4" operator="lessThan" aboveAverage="0" equalAverage="0" bottom="0" percent="0" rank="0" text="" dxfId="66">
      <formula>0</formula>
    </cfRule>
    <cfRule type="cellIs" priority="5" operator="greaterThanOrEqual" aboveAverage="0" equalAverage="0" bottom="0" percent="0" rank="0" text="" dxfId="67">
      <formula>0</formula>
    </cfRule>
  </conditionalFormatting>
  <conditionalFormatting sqref="C3">
    <cfRule type="cellIs" priority="6" operator="lessThan" aboveAverage="0" equalAverage="0" bottom="0" percent="0" rank="0" text="" dxfId="68">
      <formula>0</formula>
    </cfRule>
  </conditionalFormatting>
  <conditionalFormatting sqref="E109">
    <cfRule type="cellIs" priority="7" operator="greaterThanOrEqual" aboveAverage="0" equalAverage="0" bottom="0" percent="0" rank="0" text="" dxfId="69">
      <formula>0</formula>
    </cfRule>
    <cfRule type="cellIs" priority="8" operator="lessThan" aboveAverage="0" equalAverage="0" bottom="0" percent="0" rank="0" text="" dxfId="70">
      <formula>0</formula>
    </cfRule>
  </conditionalFormatting>
  <conditionalFormatting sqref="E105">
    <cfRule type="cellIs" priority="9" operator="greaterThanOrEqual" aboveAverage="0" equalAverage="0" bottom="0" percent="0" rank="0" text="" dxfId="71">
      <formula>0</formula>
    </cfRule>
    <cfRule type="cellIs" priority="10" operator="lessThan" aboveAverage="0" equalAverage="0" bottom="0" percent="0" rank="0" text="" dxfId="72">
      <formula>0</formula>
    </cfRule>
  </conditionalFormatting>
  <conditionalFormatting sqref="E96">
    <cfRule type="cellIs" priority="11" operator="greaterThanOrEqual" aboveAverage="0" equalAverage="0" bottom="0" percent="0" rank="0" text="" dxfId="73">
      <formula>0</formula>
    </cfRule>
    <cfRule type="cellIs" priority="12" operator="lessThan" aboveAverage="0" equalAverage="0" bottom="0" percent="0" rank="0" text="" dxfId="74">
      <formula>0</formula>
    </cfRule>
  </conditionalFormatting>
  <conditionalFormatting sqref="E100">
    <cfRule type="cellIs" priority="13" operator="greaterThanOrEqual" aboveAverage="0" equalAverage="0" bottom="0" percent="0" rank="0" text="" dxfId="75">
      <formula>0</formula>
    </cfRule>
    <cfRule type="cellIs" priority="14" operator="lessThan" aboveAverage="0" equalAverage="0" bottom="0" percent="0" rank="0" text="" dxfId="76">
      <formula>0</formula>
    </cfRule>
  </conditionalFormatting>
  <conditionalFormatting sqref="E92">
    <cfRule type="cellIs" priority="15" operator="greaterThanOrEqual" aboveAverage="0" equalAverage="0" bottom="0" percent="0" rank="0" text="" dxfId="77">
      <formula>0</formula>
    </cfRule>
    <cfRule type="cellIs" priority="16" operator="lessThan" aboveAverage="0" equalAverage="0" bottom="0" percent="0" rank="0" text="" dxfId="7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D81" activeCellId="0" sqref="D81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336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0"/>
      <c r="B2" s="30"/>
      <c r="C2" s="107"/>
      <c r="D2" s="107"/>
      <c r="E2" s="107"/>
    </row>
    <row r="3" customFormat="false" ht="35.05" hidden="false" customHeight="false" outlineLevel="0" collapsed="false">
      <c r="A3" s="7" t="s">
        <v>6</v>
      </c>
      <c r="B3" s="7" t="s">
        <v>175</v>
      </c>
      <c r="C3" s="8" t="n">
        <f aca="false">E109</f>
        <v>10037.87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10037.87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C83</f>
        <v>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19" t="s">
        <v>337</v>
      </c>
      <c r="B8" s="19"/>
      <c r="C8" s="19"/>
      <c r="D8" s="19"/>
      <c r="E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customFormat="false" ht="13.5" hidden="false" customHeight="true" outlineLevel="0" collapsed="false">
      <c r="A9" s="21" t="s">
        <v>4</v>
      </c>
      <c r="B9" s="22" t="s">
        <v>31</v>
      </c>
      <c r="C9" s="23" t="s">
        <v>32</v>
      </c>
      <c r="D9" s="23"/>
      <c r="E9" s="23" t="s">
        <v>33</v>
      </c>
    </row>
    <row r="10" customFormat="false" ht="13.5" hidden="false" customHeight="true" outlineLevel="0" collapsed="false">
      <c r="A10" s="54" t="s">
        <v>338</v>
      </c>
      <c r="B10" s="109" t="s">
        <v>36</v>
      </c>
      <c r="C10" s="110" t="s">
        <v>37</v>
      </c>
      <c r="D10" s="110"/>
      <c r="E10" s="62" t="n">
        <v>2405</v>
      </c>
    </row>
    <row r="11" customFormat="false" ht="17.25" hidden="false" customHeight="true" outlineLevel="0" collapsed="false">
      <c r="A11" s="44" t="s">
        <v>339</v>
      </c>
      <c r="B11" s="24" t="s">
        <v>259</v>
      </c>
      <c r="C11" s="40" t="s">
        <v>37</v>
      </c>
      <c r="D11" s="40"/>
      <c r="E11" s="33" t="n">
        <v>68</v>
      </c>
    </row>
    <row r="12" customFormat="false" ht="17.25" hidden="false" customHeight="true" outlineLevel="0" collapsed="false">
      <c r="A12" s="44" t="s">
        <v>340</v>
      </c>
      <c r="B12" s="24" t="s">
        <v>259</v>
      </c>
      <c r="C12" s="40" t="s">
        <v>37</v>
      </c>
      <c r="D12" s="40"/>
      <c r="E12" s="33" t="n">
        <v>68</v>
      </c>
    </row>
    <row r="13" customFormat="false" ht="13.5" hidden="false" customHeight="true" outlineLevel="0" collapsed="false">
      <c r="A13" s="44" t="s">
        <v>341</v>
      </c>
      <c r="B13" s="24" t="s">
        <v>65</v>
      </c>
      <c r="C13" s="25" t="s">
        <v>196</v>
      </c>
      <c r="D13" s="25"/>
      <c r="E13" s="26" t="n">
        <v>0</v>
      </c>
    </row>
    <row r="14" customFormat="false" ht="13.5" hidden="false" customHeight="true" outlineLevel="0" collapsed="false">
      <c r="A14" s="3"/>
      <c r="B14" s="3"/>
      <c r="C14" s="3"/>
      <c r="D14" s="27" t="s">
        <v>39</v>
      </c>
      <c r="E14" s="28" t="n">
        <f aca="false">SUM(E10:E13)</f>
        <v>2541</v>
      </c>
    </row>
    <row r="15" customFormat="false" ht="13.5" hidden="false" customHeight="true" outlineLevel="0" collapsed="false">
      <c r="A15" s="3"/>
      <c r="B15" s="3"/>
    </row>
    <row r="16" customFormat="false" ht="13.5" hidden="false" customHeight="true" outlineLevel="0" collapsed="false">
      <c r="A16" s="19" t="s">
        <v>342</v>
      </c>
      <c r="B16" s="19"/>
      <c r="C16" s="19"/>
      <c r="D16" s="19"/>
      <c r="E16" s="19"/>
      <c r="G16" s="20"/>
      <c r="H16" s="20"/>
      <c r="I16" s="20"/>
      <c r="J16" s="20"/>
      <c r="K16" s="20"/>
      <c r="L16" s="20"/>
      <c r="M16" s="20"/>
      <c r="N16" s="20"/>
      <c r="O16" s="20"/>
      <c r="P16" s="20"/>
      <c r="Q16" s="20"/>
      <c r="R16" s="20"/>
      <c r="S16" s="20"/>
      <c r="T16" s="20"/>
      <c r="U16" s="20"/>
      <c r="V16" s="20"/>
      <c r="W16" s="20"/>
      <c r="X16" s="20"/>
      <c r="Y16" s="20"/>
    </row>
    <row r="17" customFormat="false" ht="12.75" hidden="false" customHeight="true" outlineLevel="0" collapsed="false">
      <c r="A17" s="21" t="s">
        <v>4</v>
      </c>
      <c r="B17" s="22" t="s">
        <v>31</v>
      </c>
      <c r="C17" s="23" t="s">
        <v>32</v>
      </c>
      <c r="D17" s="23"/>
      <c r="E17" s="23" t="s">
        <v>33</v>
      </c>
    </row>
    <row r="18" customFormat="false" ht="13.5" hidden="false" customHeight="true" outlineLevel="0" collapsed="false">
      <c r="A18" s="54" t="s">
        <v>343</v>
      </c>
      <c r="B18" s="109" t="s">
        <v>36</v>
      </c>
      <c r="C18" s="110" t="s">
        <v>37</v>
      </c>
      <c r="D18" s="110"/>
      <c r="E18" s="62" t="n">
        <v>2405</v>
      </c>
    </row>
    <row r="19" customFormat="false" ht="17.25" hidden="false" customHeight="true" outlineLevel="0" collapsed="false">
      <c r="A19" s="44" t="s">
        <v>344</v>
      </c>
      <c r="B19" s="24" t="s">
        <v>259</v>
      </c>
      <c r="C19" s="40" t="s">
        <v>37</v>
      </c>
      <c r="D19" s="40"/>
      <c r="E19" s="33" t="n">
        <v>68</v>
      </c>
    </row>
    <row r="20" customFormat="false" ht="12.75" hidden="false" customHeight="true" outlineLevel="0" collapsed="false">
      <c r="A20" s="44" t="s">
        <v>345</v>
      </c>
      <c r="B20" s="24" t="s">
        <v>65</v>
      </c>
      <c r="C20" s="25" t="s">
        <v>196</v>
      </c>
      <c r="D20" s="25"/>
      <c r="E20" s="33" t="n">
        <v>0</v>
      </c>
    </row>
    <row r="21" customFormat="false" ht="12.75" hidden="false" customHeight="true" outlineLevel="0" collapsed="false">
      <c r="A21" s="3"/>
      <c r="B21" s="3"/>
      <c r="C21" s="3"/>
      <c r="D21" s="27" t="s">
        <v>39</v>
      </c>
      <c r="E21" s="138" t="n">
        <f aca="false">SUM(E18:E20)</f>
        <v>2473</v>
      </c>
    </row>
    <row r="22" customFormat="false" ht="13.5" hidden="false" customHeight="true" outlineLevel="0" collapsed="false">
      <c r="A22" s="3"/>
      <c r="B22" s="3"/>
      <c r="C22" s="3"/>
      <c r="D22" s="48"/>
      <c r="E22" s="49"/>
    </row>
    <row r="23" customFormat="false" ht="13.5" hidden="false" customHeight="true" outlineLevel="0" collapsed="false">
      <c r="A23" s="19" t="s">
        <v>346</v>
      </c>
      <c r="B23" s="19"/>
      <c r="C23" s="19"/>
      <c r="D23" s="19"/>
      <c r="E23" s="19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 customFormat="false" ht="12.75" hidden="false" customHeight="true" outlineLevel="0" collapsed="false">
      <c r="A24" s="112" t="s">
        <v>4</v>
      </c>
      <c r="B24" s="113" t="s">
        <v>31</v>
      </c>
      <c r="C24" s="108" t="s">
        <v>32</v>
      </c>
      <c r="D24" s="108"/>
      <c r="E24" s="108" t="s">
        <v>33</v>
      </c>
    </row>
    <row r="25" customFormat="false" ht="13.5" hidden="false" customHeight="true" outlineLevel="0" collapsed="false">
      <c r="A25" s="54" t="s">
        <v>347</v>
      </c>
      <c r="B25" s="109" t="s">
        <v>36</v>
      </c>
      <c r="C25" s="110" t="s">
        <v>37</v>
      </c>
      <c r="D25" s="110"/>
      <c r="E25" s="62" t="n">
        <v>2405</v>
      </c>
    </row>
    <row r="26" customFormat="false" ht="12.75" hidden="false" customHeight="true" outlineLevel="0" collapsed="false">
      <c r="A26" s="44" t="s">
        <v>348</v>
      </c>
      <c r="B26" s="24" t="s">
        <v>65</v>
      </c>
      <c r="C26" s="25" t="s">
        <v>196</v>
      </c>
      <c r="D26" s="25"/>
      <c r="E26" s="33" t="n">
        <v>0</v>
      </c>
    </row>
    <row r="27" customFormat="false" ht="12.75" hidden="false" customHeight="true" outlineLevel="0" collapsed="false">
      <c r="A27" s="35"/>
      <c r="B27" s="35"/>
      <c r="C27" s="35"/>
      <c r="D27" s="36" t="s">
        <v>39</v>
      </c>
      <c r="E27" s="28" t="n">
        <f aca="false">SUM(E25:E26)</f>
        <v>2405</v>
      </c>
    </row>
    <row r="28" customFormat="false" ht="13.5" hidden="false" customHeight="true" outlineLevel="0" collapsed="false">
      <c r="A28" s="3"/>
      <c r="B28" s="3"/>
      <c r="C28" s="3"/>
      <c r="D28" s="48"/>
      <c r="E28" s="49"/>
    </row>
    <row r="29" customFormat="false" ht="12.75" hidden="false" customHeight="true" outlineLevel="0" collapsed="false">
      <c r="A29" s="3"/>
      <c r="B29" s="3"/>
      <c r="C29" s="3"/>
      <c r="D29" s="48"/>
      <c r="E29" s="49"/>
    </row>
    <row r="30" customFormat="false" ht="13.5" hidden="false" customHeight="true" outlineLevel="0" collapsed="false">
      <c r="A30" s="3"/>
      <c r="B30" s="3"/>
      <c r="C30" s="3"/>
      <c r="D30" s="48"/>
      <c r="E30" s="49"/>
    </row>
    <row r="31" customFormat="false" ht="13.5" hidden="false" customHeight="true" outlineLevel="0" collapsed="false">
      <c r="A31" s="3"/>
      <c r="B31" s="3"/>
    </row>
    <row r="32" customFormat="false" ht="13.5" hidden="false" customHeight="true" outlineLevel="0" collapsed="false">
      <c r="A32" s="118" t="s">
        <v>349</v>
      </c>
      <c r="B32" s="118"/>
      <c r="C32" s="118"/>
    </row>
    <row r="33" customFormat="false" ht="13.5" hidden="false" customHeight="true" outlineLevel="0" collapsed="false">
      <c r="A33" s="50" t="s">
        <v>31</v>
      </c>
      <c r="B33" s="50" t="s">
        <v>32</v>
      </c>
      <c r="C33" s="51" t="s">
        <v>33</v>
      </c>
      <c r="D33" s="52"/>
    </row>
    <row r="34" customFormat="false" ht="13.5" hidden="false" customHeight="true" outlineLevel="0" collapsed="false">
      <c r="A34" s="53" t="s">
        <v>86</v>
      </c>
      <c r="B34" s="53"/>
      <c r="C34" s="53"/>
    </row>
    <row r="35" customFormat="false" ht="13.5" hidden="false" customHeight="true" outlineLevel="0" collapsed="false">
      <c r="A35" s="44" t="s">
        <v>255</v>
      </c>
      <c r="B35" s="24"/>
      <c r="C35" s="33" t="n">
        <v>78</v>
      </c>
    </row>
    <row r="36" customFormat="false" ht="13.5" hidden="false" customHeight="true" outlineLevel="0" collapsed="false">
      <c r="A36" s="54" t="s">
        <v>51</v>
      </c>
      <c r="B36" s="55"/>
      <c r="C36" s="56" t="n">
        <v>0</v>
      </c>
    </row>
    <row r="37" customFormat="false" ht="13.5" hidden="false" customHeight="true" outlineLevel="0" collapsed="false">
      <c r="A37" s="57" t="s">
        <v>88</v>
      </c>
      <c r="B37" s="57" t="s">
        <v>89</v>
      </c>
      <c r="C37" s="56" t="n">
        <v>149</v>
      </c>
    </row>
    <row r="38" customFormat="false" ht="13.5" hidden="false" customHeight="true" outlineLevel="0" collapsed="false">
      <c r="A38" s="58"/>
      <c r="B38" s="44" t="s">
        <v>90</v>
      </c>
      <c r="C38" s="59" t="n">
        <f aca="false">SUM(C35:C37)</f>
        <v>227</v>
      </c>
    </row>
    <row r="39" customFormat="false" ht="13.5" hidden="false" customHeight="true" outlineLevel="0" collapsed="false">
      <c r="A39" s="60" t="s">
        <v>274</v>
      </c>
      <c r="B39" s="60"/>
      <c r="C39" s="60"/>
    </row>
    <row r="40" customFormat="false" ht="13.5" hidden="false" customHeight="true" outlineLevel="0" collapsed="false">
      <c r="A40" s="60"/>
      <c r="B40" s="60"/>
      <c r="C40" s="60"/>
    </row>
    <row r="41" customFormat="false" ht="13.5" hidden="false" customHeight="true" outlineLevel="0" collapsed="false">
      <c r="A41" s="24" t="s">
        <v>92</v>
      </c>
      <c r="B41" s="24"/>
      <c r="C41" s="26" t="n">
        <v>0</v>
      </c>
    </row>
    <row r="42" customFormat="false" ht="13.5" hidden="false" customHeight="true" outlineLevel="0" collapsed="false">
      <c r="A42" s="24" t="s">
        <v>93</v>
      </c>
      <c r="B42" s="24"/>
      <c r="C42" s="61" t="n">
        <v>0</v>
      </c>
    </row>
    <row r="43" customFormat="false" ht="13.5" hidden="false" customHeight="true" outlineLevel="0" collapsed="false">
      <c r="A43" s="24" t="s">
        <v>94</v>
      </c>
      <c r="B43" s="24"/>
      <c r="C43" s="61" t="n">
        <v>0</v>
      </c>
    </row>
    <row r="44" customFormat="false" ht="13.5" hidden="false" customHeight="true" outlineLevel="0" collapsed="false">
      <c r="A44" s="24" t="s">
        <v>95</v>
      </c>
      <c r="B44" s="24"/>
      <c r="C44" s="61" t="n">
        <v>0</v>
      </c>
    </row>
    <row r="45" customFormat="false" ht="13.5" hidden="false" customHeight="true" outlineLevel="0" collapsed="false">
      <c r="A45" s="24" t="s">
        <v>141</v>
      </c>
      <c r="B45" s="24"/>
      <c r="C45" s="61" t="n">
        <v>0</v>
      </c>
    </row>
    <row r="46" customFormat="false" ht="13.5" hidden="false" customHeight="true" outlineLevel="0" collapsed="false">
      <c r="A46" s="24"/>
      <c r="B46" s="24" t="s">
        <v>96</v>
      </c>
      <c r="C46" s="61" t="n">
        <f aca="false">SUM(C41:C45)</f>
        <v>0</v>
      </c>
    </row>
    <row r="47" customFormat="false" ht="13.5" hidden="false" customHeight="true" outlineLevel="0" collapsed="false">
      <c r="A47" s="53" t="s">
        <v>97</v>
      </c>
      <c r="B47" s="53"/>
      <c r="C47" s="53"/>
    </row>
    <row r="48" customFormat="false" ht="13.5" hidden="false" customHeight="true" outlineLevel="0" collapsed="false">
      <c r="A48" s="24" t="s">
        <v>98</v>
      </c>
      <c r="B48" s="24" t="s">
        <v>99</v>
      </c>
      <c r="C48" s="33" t="n">
        <v>0</v>
      </c>
    </row>
    <row r="49" customFormat="false" ht="13.5" hidden="false" customHeight="true" outlineLevel="0" collapsed="false">
      <c r="A49" s="24" t="s">
        <v>100</v>
      </c>
      <c r="B49" s="24" t="s">
        <v>101</v>
      </c>
      <c r="C49" s="33" t="n">
        <v>0</v>
      </c>
    </row>
    <row r="50" customFormat="false" ht="13.5" hidden="false" customHeight="true" outlineLevel="0" collapsed="false">
      <c r="A50" s="24"/>
      <c r="B50" s="44" t="s">
        <v>102</v>
      </c>
      <c r="C50" s="33" t="n">
        <f aca="false">SUM(C48:C49)</f>
        <v>0</v>
      </c>
    </row>
    <row r="51" customFormat="false" ht="13.5" hidden="false" customHeight="true" outlineLevel="0" collapsed="false">
      <c r="A51" s="53" t="s">
        <v>103</v>
      </c>
      <c r="B51" s="53"/>
      <c r="C51" s="53"/>
    </row>
    <row r="52" customFormat="false" ht="13.5" hidden="false" customHeight="true" outlineLevel="0" collapsed="false">
      <c r="A52" s="24" t="s">
        <v>104</v>
      </c>
      <c r="B52" s="24" t="s">
        <v>105</v>
      </c>
      <c r="C52" s="26" t="n">
        <v>0</v>
      </c>
    </row>
    <row r="53" customFormat="false" ht="13.5" hidden="false" customHeight="true" outlineLevel="0" collapsed="false">
      <c r="A53" s="55"/>
      <c r="B53" s="54" t="s">
        <v>106</v>
      </c>
      <c r="C53" s="62" t="n">
        <v>0</v>
      </c>
    </row>
    <row r="54" customFormat="false" ht="13.5" hidden="false" customHeight="true" outlineLevel="0" collapsed="false">
      <c r="A54" s="55"/>
      <c r="B54" s="57" t="s">
        <v>107</v>
      </c>
      <c r="C54" s="62" t="n">
        <v>0</v>
      </c>
    </row>
    <row r="55" customFormat="false" ht="13.5" hidden="false" customHeight="true" outlineLevel="0" collapsed="false">
      <c r="A55" s="55"/>
      <c r="B55" s="54" t="s">
        <v>108</v>
      </c>
      <c r="C55" s="62" t="n">
        <f aca="false">SUM(C52:C54)</f>
        <v>0</v>
      </c>
    </row>
    <row r="56" customFormat="false" ht="13.5" hidden="false" customHeight="true" outlineLevel="0" collapsed="false">
      <c r="A56" s="53" t="s">
        <v>109</v>
      </c>
      <c r="B56" s="53"/>
      <c r="C56" s="53"/>
    </row>
    <row r="57" customFormat="false" ht="13.5" hidden="false" customHeight="true" outlineLevel="0" collapsed="false">
      <c r="A57" s="24" t="s">
        <v>110</v>
      </c>
      <c r="B57" s="24" t="s">
        <v>111</v>
      </c>
      <c r="C57" s="26" t="n">
        <v>0</v>
      </c>
    </row>
    <row r="58" customFormat="false" ht="13.5" hidden="false" customHeight="true" outlineLevel="0" collapsed="false">
      <c r="A58" s="55"/>
      <c r="B58" s="54" t="s">
        <v>112</v>
      </c>
      <c r="C58" s="62" t="n">
        <f aca="false">SUM(C57)</f>
        <v>0</v>
      </c>
    </row>
    <row r="59" customFormat="false" ht="13.5" hidden="false" customHeight="true" outlineLevel="0" collapsed="false">
      <c r="A59" s="63" t="s">
        <v>113</v>
      </c>
      <c r="B59" s="63"/>
      <c r="C59" s="63"/>
    </row>
    <row r="60" customFormat="false" ht="33" hidden="false" customHeight="true" outlineLevel="0" collapsed="false">
      <c r="A60" s="24" t="s">
        <v>114</v>
      </c>
      <c r="B60" s="44" t="s">
        <v>115</v>
      </c>
      <c r="C60" s="26" t="n">
        <v>0</v>
      </c>
    </row>
    <row r="61" customFormat="false" ht="33" hidden="false" customHeight="true" outlineLevel="0" collapsed="false">
      <c r="A61" s="24" t="s">
        <v>116</v>
      </c>
      <c r="B61" s="44" t="s">
        <v>117</v>
      </c>
      <c r="C61" s="26" t="n">
        <v>0</v>
      </c>
    </row>
    <row r="62" customFormat="false" ht="23.85" hidden="false" customHeight="false" outlineLevel="0" collapsed="false">
      <c r="A62" s="24" t="s">
        <v>118</v>
      </c>
      <c r="B62" s="44" t="s">
        <v>119</v>
      </c>
      <c r="C62" s="26" t="n">
        <v>0</v>
      </c>
    </row>
    <row r="63" customFormat="false" ht="33" hidden="false" customHeight="true" outlineLevel="0" collapsed="false">
      <c r="A63" s="24" t="s">
        <v>120</v>
      </c>
      <c r="B63" s="44" t="s">
        <v>120</v>
      </c>
      <c r="C63" s="26" t="n">
        <v>0</v>
      </c>
    </row>
    <row r="64" customFormat="false" ht="19.5" hidden="false" customHeight="true" outlineLevel="0" collapsed="false">
      <c r="A64" s="24"/>
      <c r="B64" s="44" t="s">
        <v>23</v>
      </c>
      <c r="C64" s="26" t="n">
        <f aca="false">SUM(C60:C63)</f>
        <v>0</v>
      </c>
    </row>
    <row r="65" customFormat="false" ht="13.5" hidden="false" customHeight="true" outlineLevel="0" collapsed="false">
      <c r="A65" s="64" t="s">
        <v>121</v>
      </c>
      <c r="B65" s="64"/>
      <c r="C65" s="64"/>
    </row>
    <row r="66" customFormat="false" ht="13.5" hidden="false" customHeight="true" outlineLevel="0" collapsed="false">
      <c r="A66" s="57" t="s">
        <v>122</v>
      </c>
      <c r="B66" s="55"/>
      <c r="C66" s="26" t="n">
        <v>0</v>
      </c>
    </row>
    <row r="67" customFormat="false" ht="15" hidden="false" customHeight="true" outlineLevel="0" collapsed="false">
      <c r="A67" s="58" t="s">
        <v>123</v>
      </c>
      <c r="B67" s="58" t="s">
        <v>124</v>
      </c>
      <c r="C67" s="26" t="n">
        <v>0</v>
      </c>
    </row>
    <row r="68" customFormat="false" ht="13.5" hidden="false" customHeight="true" outlineLevel="0" collapsed="false">
      <c r="A68" s="30" t="s">
        <v>65</v>
      </c>
      <c r="B68" s="30" t="s">
        <v>125</v>
      </c>
      <c r="C68" s="26" t="n">
        <v>0</v>
      </c>
    </row>
    <row r="69" customFormat="false" ht="13.5" hidden="false" customHeight="true" outlineLevel="0" collapsed="false">
      <c r="A69" s="24"/>
      <c r="B69" s="44" t="s">
        <v>126</v>
      </c>
      <c r="C69" s="26" t="n">
        <f aca="false">SUM(C66:C68)</f>
        <v>0</v>
      </c>
    </row>
    <row r="70" customFormat="false" ht="13.5" hidden="false" customHeight="true" outlineLevel="0" collapsed="false">
      <c r="A70" s="65" t="s">
        <v>127</v>
      </c>
      <c r="B70" s="65"/>
      <c r="C70" s="65"/>
    </row>
    <row r="71" customFormat="false" ht="13.5" hidden="false" customHeight="true" outlineLevel="0" collapsed="false">
      <c r="A71" s="66" t="s">
        <v>128</v>
      </c>
      <c r="B71" s="67" t="s">
        <v>129</v>
      </c>
      <c r="C71" s="68" t="n">
        <v>200</v>
      </c>
    </row>
    <row r="72" customFormat="false" ht="13.5" hidden="false" customHeight="true" outlineLevel="0" collapsed="false">
      <c r="A72" s="119" t="s">
        <v>130</v>
      </c>
      <c r="B72" s="139" t="s">
        <v>131</v>
      </c>
      <c r="C72" s="121" t="n">
        <v>68</v>
      </c>
    </row>
    <row r="73" customFormat="false" ht="15" hidden="false" customHeight="false" outlineLevel="0" collapsed="false">
      <c r="A73" s="69" t="s">
        <v>132</v>
      </c>
      <c r="B73" s="44" t="s">
        <v>303</v>
      </c>
      <c r="C73" s="70" t="n">
        <v>52</v>
      </c>
    </row>
    <row r="74" customFormat="false" ht="13.5" hidden="false" customHeight="true" outlineLevel="0" collapsed="false">
      <c r="A74" s="54" t="s">
        <v>134</v>
      </c>
      <c r="B74" s="71" t="s">
        <v>218</v>
      </c>
      <c r="C74" s="62" t="n">
        <v>0</v>
      </c>
    </row>
    <row r="75" customFormat="false" ht="13.5" hidden="false" customHeight="true" outlineLevel="0" collapsed="false">
      <c r="A75" s="58"/>
      <c r="B75" s="67" t="s">
        <v>136</v>
      </c>
      <c r="C75" s="72" t="n">
        <f aca="false">SUM(C71:C74)</f>
        <v>320</v>
      </c>
    </row>
    <row r="76" customFormat="false" ht="13.5" hidden="false" customHeight="true" outlineLevel="0" collapsed="false">
      <c r="A76" s="58"/>
      <c r="B76" s="73" t="s">
        <v>23</v>
      </c>
      <c r="C76" s="72" t="n">
        <f aca="false">C38+C46+C50+C55+C58+C64+C69+C75</f>
        <v>547</v>
      </c>
    </row>
    <row r="77" customFormat="false" ht="13.5" hidden="false" customHeight="true" outlineLevel="0" collapsed="false">
      <c r="A77" s="65" t="s">
        <v>137</v>
      </c>
      <c r="B77" s="65"/>
      <c r="C77" s="65"/>
    </row>
    <row r="78" customFormat="false" ht="13.5" hidden="false" customHeight="true" outlineLevel="0" collapsed="false">
      <c r="A78" s="67" t="s">
        <v>138</v>
      </c>
      <c r="B78" s="67"/>
      <c r="C78" s="122" t="str">
        <f aca="false">IF(('April 2025 - June 2025'!C78)+SUM(E90+E98+E107) &lt; 0,(('April 2025 - June 2025'!C78))+SUM(E90+E98+E107), TEXT((('April 2025 - June 2025'!C78))+SUM(E90+E98+E107),"+$0.00"))</f>
        <v>+$0.00</v>
      </c>
    </row>
    <row r="79" customFormat="false" ht="13.5" hidden="false" customHeight="true" outlineLevel="0" collapsed="false">
      <c r="A79" s="67" t="s">
        <v>139</v>
      </c>
      <c r="B79" s="67"/>
      <c r="C79" s="122" t="n">
        <v>0</v>
      </c>
    </row>
    <row r="80" customFormat="false" ht="13.5" hidden="false" customHeight="true" outlineLevel="0" collapsed="false">
      <c r="A80" s="67" t="s">
        <v>140</v>
      </c>
      <c r="B80" s="67"/>
      <c r="C80" s="122" t="str">
        <f aca="false">IF(('April 2025 - June 2025'!C80)+SUM(0) &lt; 0,(('April 2025 - June 2025'!C80))+SUM(0), TEXT((('April 2025 - June 2025'!C80))+SUM(0),"+$0.00"))</f>
        <v>+$0.00</v>
      </c>
    </row>
    <row r="81" customFormat="false" ht="23.85" hidden="false" customHeight="false" outlineLevel="0" collapsed="false">
      <c r="A81" s="44" t="s">
        <v>141</v>
      </c>
      <c r="B81" s="75"/>
      <c r="C81" s="122" t="n">
        <v>0</v>
      </c>
    </row>
    <row r="82" customFormat="false" ht="23.85" hidden="false" customHeight="false" outlineLevel="0" collapsed="false">
      <c r="A82" s="44" t="s">
        <v>142</v>
      </c>
      <c r="B82" s="75"/>
      <c r="C82" s="122" t="n">
        <v>0</v>
      </c>
    </row>
    <row r="83" customFormat="false" ht="13.5" hidden="false" customHeight="true" outlineLevel="0" collapsed="false">
      <c r="A83" s="58"/>
      <c r="B83" s="76" t="s">
        <v>143</v>
      </c>
      <c r="C83" s="122" t="n">
        <f aca="false">C78+C79+C80+C81+C82</f>
        <v>0</v>
      </c>
    </row>
    <row r="84" customFormat="false" ht="13.5" hidden="false" customHeight="true" outlineLevel="0" collapsed="false">
      <c r="A84" s="24"/>
      <c r="B84" s="27" t="s">
        <v>144</v>
      </c>
      <c r="C84" s="77" t="n">
        <f aca="false">C76</f>
        <v>547</v>
      </c>
      <c r="H84" s="78"/>
    </row>
    <row r="85" customFormat="false" ht="13.5" hidden="false" customHeight="true" outlineLevel="0" collapsed="false">
      <c r="A85" s="3"/>
      <c r="B85" s="3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79" t="s">
        <v>350</v>
      </c>
      <c r="B87" s="79"/>
      <c r="C87" s="79"/>
      <c r="D87" s="79"/>
      <c r="E87" s="79"/>
      <c r="G87" s="131" t="s">
        <v>241</v>
      </c>
      <c r="H87" s="132" t="n">
        <v>0</v>
      </c>
    </row>
    <row r="88" customFormat="false" ht="46.25" hidden="false" customHeight="false" outlineLevel="0" collapsed="false">
      <c r="A88" s="80" t="s">
        <v>146</v>
      </c>
      <c r="B88" s="80"/>
      <c r="C88" s="80" t="s">
        <v>32</v>
      </c>
      <c r="D88" s="80"/>
      <c r="E88" s="81" t="s">
        <v>33</v>
      </c>
      <c r="G88" s="133" t="s">
        <v>277</v>
      </c>
      <c r="H88" s="134" t="n">
        <f aca="false">C71-H87</f>
        <v>200</v>
      </c>
    </row>
    <row r="89" customFormat="false" ht="36" hidden="false" customHeight="true" outlineLevel="0" collapsed="false">
      <c r="A89" s="150" t="s">
        <v>127</v>
      </c>
      <c r="B89" s="151"/>
      <c r="C89" s="141" t="s">
        <v>351</v>
      </c>
      <c r="D89" s="141"/>
      <c r="E89" s="92" t="n">
        <v>150</v>
      </c>
    </row>
    <row r="90" customFormat="false" ht="13.5" hidden="false" customHeight="true" outlineLevel="0" collapsed="false">
      <c r="A90" s="155"/>
      <c r="B90" s="156"/>
      <c r="C90" s="95" t="s">
        <v>311</v>
      </c>
      <c r="D90" s="95"/>
      <c r="E90" s="92" t="n">
        <v>0</v>
      </c>
    </row>
    <row r="91" customFormat="false" ht="13.5" hidden="false" customHeight="true" outlineLevel="0" collapsed="false">
      <c r="A91" s="88" t="s">
        <v>147</v>
      </c>
      <c r="B91" s="88"/>
      <c r="C91" s="89"/>
      <c r="D91" s="89"/>
      <c r="E91" s="124" t="n">
        <f aca="false">C84</f>
        <v>547</v>
      </c>
    </row>
    <row r="92" customFormat="false" ht="13.5" hidden="false" customHeight="true" outlineLevel="0" collapsed="false">
      <c r="A92" s="154"/>
      <c r="B92" s="154"/>
      <c r="C92" s="125" t="s">
        <v>148</v>
      </c>
      <c r="D92" s="125"/>
      <c r="E92" s="142" t="n">
        <f aca="false">('April 2025 - June 2025'!E109+E14)-SUM(E89:E91)</f>
        <v>6253.87</v>
      </c>
    </row>
    <row r="93" customFormat="false" ht="13.5" hidden="false" customHeight="true" outlineLevel="0" collapsed="false"/>
    <row r="94" customFormat="false" ht="13.5" hidden="false" customHeight="true" outlineLevel="0" collapsed="false">
      <c r="A94" s="79" t="s">
        <v>352</v>
      </c>
      <c r="B94" s="79"/>
      <c r="C94" s="79"/>
      <c r="D94" s="79"/>
      <c r="E94" s="79"/>
      <c r="G94" s="131" t="s">
        <v>241</v>
      </c>
      <c r="H94" s="132" t="n">
        <v>0</v>
      </c>
    </row>
    <row r="95" customFormat="false" ht="46.25" hidden="false" customHeight="false" outlineLevel="0" collapsed="false">
      <c r="A95" s="79" t="s">
        <v>146</v>
      </c>
      <c r="B95" s="79"/>
      <c r="C95" s="79" t="s">
        <v>32</v>
      </c>
      <c r="D95" s="79"/>
      <c r="E95" s="87" t="s">
        <v>33</v>
      </c>
      <c r="G95" s="133" t="s">
        <v>277</v>
      </c>
      <c r="H95" s="134" t="n">
        <f aca="false">C71-H94</f>
        <v>200</v>
      </c>
    </row>
    <row r="96" customFormat="false" ht="13.5" hidden="false" customHeight="true" outlineLevel="0" collapsed="false">
      <c r="A96" s="88" t="s">
        <v>353</v>
      </c>
      <c r="B96" s="88"/>
      <c r="C96" s="126"/>
      <c r="D96" s="126"/>
      <c r="E96" s="127" t="n">
        <f aca="false">E92</f>
        <v>6253.87</v>
      </c>
    </row>
    <row r="97" customFormat="false" ht="13.5" hidden="false" customHeight="true" outlineLevel="0" collapsed="false">
      <c r="A97" s="88" t="s">
        <v>127</v>
      </c>
      <c r="B97" s="88"/>
      <c r="C97" s="95" t="s">
        <v>354</v>
      </c>
      <c r="D97" s="95"/>
      <c r="E97" s="92" t="n">
        <v>0</v>
      </c>
    </row>
    <row r="98" customFormat="false" ht="13.5" hidden="false" customHeight="true" outlineLevel="0" collapsed="false">
      <c r="A98" s="88"/>
      <c r="B98" s="88"/>
      <c r="C98" s="95" t="s">
        <v>311</v>
      </c>
      <c r="D98" s="95"/>
      <c r="E98" s="92" t="n">
        <v>0</v>
      </c>
    </row>
    <row r="99" customFormat="false" ht="13.5" hidden="false" customHeight="true" outlineLevel="0" collapsed="false">
      <c r="A99" s="145" t="s">
        <v>147</v>
      </c>
      <c r="B99" s="145"/>
      <c r="C99" s="89"/>
      <c r="D99" s="89"/>
      <c r="E99" s="124" t="n">
        <f aca="false">C84</f>
        <v>547</v>
      </c>
    </row>
    <row r="100" customFormat="false" ht="13.5" hidden="false" customHeight="true" outlineLevel="0" collapsed="false">
      <c r="C100" s="148" t="s">
        <v>158</v>
      </c>
      <c r="D100" s="148"/>
      <c r="E100" s="142" t="n">
        <f aca="false">(E21+E96)-SUM(E97:E99)</f>
        <v>8179.87</v>
      </c>
    </row>
    <row r="101" customFormat="false" ht="13.5" hidden="false" customHeight="true" outlineLevel="0" collapsed="false">
      <c r="A101" s="100"/>
      <c r="B101" s="100"/>
      <c r="C101" s="100"/>
      <c r="D101" s="100"/>
      <c r="E101" s="100"/>
    </row>
    <row r="102" customFormat="false" ht="17.25" hidden="false" customHeight="true" outlineLevel="0" collapsed="false">
      <c r="A102" s="100"/>
      <c r="B102" s="100"/>
      <c r="C102" s="100"/>
      <c r="D102" s="100"/>
      <c r="E102" s="100"/>
    </row>
    <row r="103" customFormat="false" ht="13.5" hidden="false" customHeight="true" outlineLevel="0" collapsed="false">
      <c r="A103" s="101" t="s">
        <v>355</v>
      </c>
      <c r="B103" s="101"/>
      <c r="C103" s="101"/>
      <c r="D103" s="101"/>
      <c r="E103" s="101"/>
      <c r="G103" s="131" t="s">
        <v>241</v>
      </c>
      <c r="H103" s="132" t="n">
        <v>0</v>
      </c>
    </row>
    <row r="104" customFormat="false" ht="46.25" hidden="false" customHeight="false" outlineLevel="0" collapsed="false">
      <c r="A104" s="79" t="s">
        <v>146</v>
      </c>
      <c r="B104" s="79"/>
      <c r="C104" s="79" t="s">
        <v>32</v>
      </c>
      <c r="D104" s="79"/>
      <c r="E104" s="87" t="s">
        <v>33</v>
      </c>
      <c r="G104" s="133" t="s">
        <v>277</v>
      </c>
      <c r="H104" s="134" t="n">
        <f aca="false">C71-H103</f>
        <v>200</v>
      </c>
    </row>
    <row r="105" customFormat="false" ht="13.5" hidden="false" customHeight="true" outlineLevel="0" collapsed="false">
      <c r="A105" s="88" t="s">
        <v>356</v>
      </c>
      <c r="B105" s="88"/>
      <c r="C105" s="128"/>
      <c r="D105" s="128"/>
      <c r="E105" s="86" t="n">
        <f aca="false">E100</f>
        <v>8179.87</v>
      </c>
    </row>
    <row r="106" customFormat="false" ht="13.5" hidden="false" customHeight="true" outlineLevel="0" collapsed="false">
      <c r="A106" s="145" t="s">
        <v>127</v>
      </c>
      <c r="B106" s="145"/>
      <c r="C106" s="93" t="s">
        <v>354</v>
      </c>
      <c r="D106" s="93"/>
      <c r="E106" s="94" t="n">
        <v>0</v>
      </c>
    </row>
    <row r="107" customFormat="false" ht="13.5" hidden="false" customHeight="true" outlineLevel="0" collapsed="false">
      <c r="A107" s="145"/>
      <c r="B107" s="145"/>
      <c r="C107" s="95" t="s">
        <v>357</v>
      </c>
      <c r="D107" s="95"/>
      <c r="E107" s="92" t="n">
        <v>0</v>
      </c>
    </row>
    <row r="108" customFormat="false" ht="13.5" hidden="false" customHeight="true" outlineLevel="0" collapsed="false">
      <c r="A108" s="145" t="s">
        <v>147</v>
      </c>
      <c r="B108" s="145"/>
      <c r="C108" s="89"/>
      <c r="D108" s="89"/>
      <c r="E108" s="124" t="n">
        <f aca="false">C84</f>
        <v>547</v>
      </c>
    </row>
    <row r="109" customFormat="false" ht="13.5" hidden="false" customHeight="true" outlineLevel="0" collapsed="false">
      <c r="C109" s="148" t="s">
        <v>158</v>
      </c>
      <c r="D109" s="148"/>
      <c r="E109" s="106" t="n">
        <f aca="false">(E27+E105)-SUM(E106:E108)</f>
        <v>10037.87</v>
      </c>
    </row>
    <row r="110" customFormat="false" ht="13.5" hidden="false" customHeight="true" outlineLevel="0" collapsed="false">
      <c r="A110" s="3"/>
      <c r="B110" s="3"/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</sheetData>
  <mergeCells count="56">
    <mergeCell ref="A1:E1"/>
    <mergeCell ref="A8:E8"/>
    <mergeCell ref="C9:D9"/>
    <mergeCell ref="C10:D10"/>
    <mergeCell ref="C11:D11"/>
    <mergeCell ref="C12:D12"/>
    <mergeCell ref="C13:D13"/>
    <mergeCell ref="A16:E16"/>
    <mergeCell ref="C17:D17"/>
    <mergeCell ref="C18:D18"/>
    <mergeCell ref="C19:D19"/>
    <mergeCell ref="C20:D20"/>
    <mergeCell ref="A23:E23"/>
    <mergeCell ref="C24:D24"/>
    <mergeCell ref="C25:D25"/>
    <mergeCell ref="C26:D26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C89:D89"/>
    <mergeCell ref="C90:D90"/>
    <mergeCell ref="A91:B91"/>
    <mergeCell ref="C91:D91"/>
    <mergeCell ref="C92:D92"/>
    <mergeCell ref="A94:E94"/>
    <mergeCell ref="A95:B95"/>
    <mergeCell ref="C95:D95"/>
    <mergeCell ref="A96:B96"/>
    <mergeCell ref="C96:D96"/>
    <mergeCell ref="A97:B98"/>
    <mergeCell ref="C97:D97"/>
    <mergeCell ref="C98:D98"/>
    <mergeCell ref="A99:B99"/>
    <mergeCell ref="C99:D99"/>
    <mergeCell ref="C100:D100"/>
    <mergeCell ref="A103:E103"/>
    <mergeCell ref="A104:B104"/>
    <mergeCell ref="C104:D104"/>
    <mergeCell ref="A105:B105"/>
    <mergeCell ref="C105:D105"/>
    <mergeCell ref="A106:B107"/>
    <mergeCell ref="C106:D106"/>
    <mergeCell ref="C107:D107"/>
    <mergeCell ref="A108:B108"/>
    <mergeCell ref="C108:D108"/>
    <mergeCell ref="C109:D109"/>
  </mergeCells>
  <conditionalFormatting sqref="C78:C82">
    <cfRule type="cellIs" priority="2" operator="lessThan" aboveAverage="0" equalAverage="0" bottom="0" percent="0" rank="0" text="" dxfId="79">
      <formula>0</formula>
    </cfRule>
  </conditionalFormatting>
  <conditionalFormatting sqref="C78:C83">
    <cfRule type="cellIs" priority="3" operator="greaterThanOrEqual" aboveAverage="0" equalAverage="0" bottom="0" percent="0" rank="0" text="" dxfId="80">
      <formula>0</formula>
    </cfRule>
  </conditionalFormatting>
  <conditionalFormatting sqref="C4:C5">
    <cfRule type="cellIs" priority="4" operator="lessThan" aboveAverage="0" equalAverage="0" bottom="0" percent="0" rank="0" text="" dxfId="81">
      <formula>0</formula>
    </cfRule>
  </conditionalFormatting>
  <conditionalFormatting sqref="C5">
    <cfRule type="cellIs" priority="5" operator="greaterThanOrEqual" aboveAverage="0" equalAverage="0" bottom="0" percent="0" rank="0" text="" dxfId="82">
      <formula>0</formula>
    </cfRule>
  </conditionalFormatting>
  <conditionalFormatting sqref="C3">
    <cfRule type="cellIs" priority="6" operator="lessThan" aboveAverage="0" equalAverage="0" bottom="0" percent="0" rank="0" text="" dxfId="83">
      <formula>0</formula>
    </cfRule>
  </conditionalFormatting>
  <conditionalFormatting sqref="E109">
    <cfRule type="cellIs" priority="7" operator="greaterThanOrEqual" aboveAverage="0" equalAverage="0" bottom="0" percent="0" rank="0" text="" dxfId="84">
      <formula>0</formula>
    </cfRule>
    <cfRule type="cellIs" priority="8" operator="lessThan" aboveAverage="0" equalAverage="0" bottom="0" percent="0" rank="0" text="" dxfId="85">
      <formula>0</formula>
    </cfRule>
  </conditionalFormatting>
  <conditionalFormatting sqref="E105">
    <cfRule type="cellIs" priority="9" operator="greaterThanOrEqual" aboveAverage="0" equalAverage="0" bottom="0" percent="0" rank="0" text="" dxfId="86">
      <formula>0</formula>
    </cfRule>
    <cfRule type="cellIs" priority="10" operator="lessThan" aboveAverage="0" equalAverage="0" bottom="0" percent="0" rank="0" text="" dxfId="87">
      <formula>0</formula>
    </cfRule>
  </conditionalFormatting>
  <conditionalFormatting sqref="E96">
    <cfRule type="cellIs" priority="11" operator="greaterThanOrEqual" aboveAverage="0" equalAverage="0" bottom="0" percent="0" rank="0" text="" dxfId="88">
      <formula>0</formula>
    </cfRule>
    <cfRule type="cellIs" priority="12" operator="lessThan" aboveAverage="0" equalAverage="0" bottom="0" percent="0" rank="0" text="" dxfId="89">
      <formula>0</formula>
    </cfRule>
  </conditionalFormatting>
  <conditionalFormatting sqref="E100">
    <cfRule type="cellIs" priority="13" operator="greaterThanOrEqual" aboveAverage="0" equalAverage="0" bottom="0" percent="0" rank="0" text="" dxfId="90">
      <formula>0</formula>
    </cfRule>
    <cfRule type="cellIs" priority="14" operator="lessThan" aboveAverage="0" equalAverage="0" bottom="0" percent="0" rank="0" text="" dxfId="91">
      <formula>0</formula>
    </cfRule>
  </conditionalFormatting>
  <conditionalFormatting sqref="E92">
    <cfRule type="cellIs" priority="15" operator="greaterThanOrEqual" aboveAverage="0" equalAverage="0" bottom="0" percent="0" rank="0" text="" dxfId="92">
      <formula>0</formula>
    </cfRule>
    <cfRule type="cellIs" priority="16" operator="lessThan" aboveAverage="0" equalAverage="0" bottom="0" percent="0" rank="0" text="" dxfId="93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3"/>
  <sheetViews>
    <sheetView showFormulas="false" showGridLines="true" showRowColHeaders="true" showZeros="true" rightToLeft="false" tabSelected="false" showOutlineSymbols="true" defaultGridColor="true" view="normal" topLeftCell="A82" colorId="64" zoomScale="100" zoomScaleNormal="100" zoomScalePageLayoutView="100" workbookViewId="0">
      <selection pane="topLeft" activeCell="D77" activeCellId="0" sqref="D77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358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0"/>
      <c r="B2" s="30"/>
      <c r="C2" s="107"/>
      <c r="D2" s="107"/>
      <c r="E2" s="107"/>
    </row>
    <row r="3" customFormat="false" ht="35.05" hidden="false" customHeight="false" outlineLevel="0" collapsed="false">
      <c r="A3" s="7" t="s">
        <v>6</v>
      </c>
      <c r="B3" s="7" t="s">
        <v>175</v>
      </c>
      <c r="C3" s="8" t="n">
        <f aca="false">E110</f>
        <v>15733.87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15733.87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C84</f>
        <v>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19" t="s">
        <v>359</v>
      </c>
      <c r="B8" s="19"/>
      <c r="C8" s="19"/>
      <c r="D8" s="19"/>
      <c r="E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customFormat="false" ht="13.5" hidden="false" customHeight="true" outlineLevel="0" collapsed="false">
      <c r="A9" s="21" t="s">
        <v>4</v>
      </c>
      <c r="B9" s="22" t="s">
        <v>31</v>
      </c>
      <c r="C9" s="23" t="s">
        <v>32</v>
      </c>
      <c r="D9" s="23"/>
      <c r="E9" s="23" t="s">
        <v>33</v>
      </c>
    </row>
    <row r="10" customFormat="false" ht="13.5" hidden="false" customHeight="true" outlineLevel="0" collapsed="false">
      <c r="A10" s="54" t="s">
        <v>360</v>
      </c>
      <c r="B10" s="109" t="s">
        <v>36</v>
      </c>
      <c r="C10" s="110" t="s">
        <v>37</v>
      </c>
      <c r="D10" s="110"/>
      <c r="E10" s="62" t="n">
        <v>2405</v>
      </c>
    </row>
    <row r="11" customFormat="false" ht="17.25" hidden="false" customHeight="true" outlineLevel="0" collapsed="false">
      <c r="A11" s="44" t="s">
        <v>361</v>
      </c>
      <c r="B11" s="24" t="s">
        <v>259</v>
      </c>
      <c r="C11" s="40" t="s">
        <v>37</v>
      </c>
      <c r="D11" s="40"/>
      <c r="E11" s="33" t="n">
        <v>68</v>
      </c>
    </row>
    <row r="12" customFormat="false" ht="13.5" hidden="false" customHeight="true" outlineLevel="0" collapsed="false">
      <c r="A12" s="44" t="s">
        <v>362</v>
      </c>
      <c r="B12" s="24" t="s">
        <v>65</v>
      </c>
      <c r="C12" s="25" t="s">
        <v>196</v>
      </c>
      <c r="D12" s="25"/>
      <c r="E12" s="26" t="n">
        <v>0</v>
      </c>
    </row>
    <row r="13" customFormat="false" ht="13.5" hidden="false" customHeight="true" outlineLevel="0" collapsed="false">
      <c r="A13" s="3"/>
      <c r="B13" s="3"/>
      <c r="C13" s="3"/>
      <c r="D13" s="27" t="s">
        <v>39</v>
      </c>
      <c r="E13" s="28" t="n">
        <f aca="false">SUM(E10:E12)</f>
        <v>2473</v>
      </c>
    </row>
    <row r="14" customFormat="false" ht="13.5" hidden="false" customHeight="true" outlineLevel="0" collapsed="false">
      <c r="A14" s="3"/>
      <c r="B14" s="3"/>
    </row>
    <row r="15" customFormat="false" ht="13.5" hidden="false" customHeight="true" outlineLevel="0" collapsed="false">
      <c r="A15" s="19" t="s">
        <v>363</v>
      </c>
      <c r="B15" s="19"/>
      <c r="C15" s="19"/>
      <c r="D15" s="19"/>
      <c r="E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 customFormat="false" ht="12.75" hidden="false" customHeight="true" outlineLevel="0" collapsed="false">
      <c r="A16" s="21" t="s">
        <v>4</v>
      </c>
      <c r="B16" s="22" t="s">
        <v>31</v>
      </c>
      <c r="C16" s="23" t="s">
        <v>32</v>
      </c>
      <c r="D16" s="23"/>
      <c r="E16" s="23" t="s">
        <v>33</v>
      </c>
    </row>
    <row r="17" customFormat="false" ht="13.5" hidden="false" customHeight="true" outlineLevel="0" collapsed="false">
      <c r="A17" s="54" t="s">
        <v>364</v>
      </c>
      <c r="B17" s="109" t="s">
        <v>36</v>
      </c>
      <c r="C17" s="110" t="s">
        <v>37</v>
      </c>
      <c r="D17" s="110"/>
      <c r="E17" s="62" t="n">
        <v>2405</v>
      </c>
    </row>
    <row r="18" customFormat="false" ht="17.25" hidden="false" customHeight="true" outlineLevel="0" collapsed="false">
      <c r="A18" s="44" t="s">
        <v>365</v>
      </c>
      <c r="B18" s="24" t="s">
        <v>259</v>
      </c>
      <c r="C18" s="40" t="s">
        <v>37</v>
      </c>
      <c r="D18" s="40"/>
      <c r="E18" s="33" t="n">
        <v>68</v>
      </c>
    </row>
    <row r="19" customFormat="false" ht="17.25" hidden="false" customHeight="true" outlineLevel="0" collapsed="false">
      <c r="A19" s="44" t="s">
        <v>366</v>
      </c>
      <c r="B19" s="24" t="s">
        <v>259</v>
      </c>
      <c r="C19" s="40" t="s">
        <v>37</v>
      </c>
      <c r="D19" s="40"/>
      <c r="E19" s="33" t="n">
        <v>68</v>
      </c>
    </row>
    <row r="20" customFormat="false" ht="12.75" hidden="false" customHeight="true" outlineLevel="0" collapsed="false">
      <c r="A20" s="44" t="s">
        <v>367</v>
      </c>
      <c r="B20" s="24" t="s">
        <v>65</v>
      </c>
      <c r="C20" s="25" t="s">
        <v>196</v>
      </c>
      <c r="D20" s="25"/>
      <c r="E20" s="33" t="n">
        <v>0</v>
      </c>
    </row>
    <row r="21" customFormat="false" ht="12.75" hidden="false" customHeight="true" outlineLevel="0" collapsed="false">
      <c r="A21" s="3"/>
      <c r="B21" s="3"/>
      <c r="C21" s="3"/>
      <c r="D21" s="27" t="s">
        <v>39</v>
      </c>
      <c r="E21" s="138" t="n">
        <f aca="false">SUM(E17:E20)</f>
        <v>2541</v>
      </c>
    </row>
    <row r="22" customFormat="false" ht="13.5" hidden="false" customHeight="true" outlineLevel="0" collapsed="false">
      <c r="A22" s="3"/>
      <c r="B22" s="3"/>
      <c r="C22" s="3"/>
      <c r="D22" s="48"/>
      <c r="E22" s="49"/>
    </row>
    <row r="23" customFormat="false" ht="13.5" hidden="false" customHeight="true" outlineLevel="0" collapsed="false">
      <c r="A23" s="19" t="s">
        <v>368</v>
      </c>
      <c r="B23" s="19"/>
      <c r="C23" s="19"/>
      <c r="D23" s="19"/>
      <c r="E23" s="19"/>
      <c r="G23" s="20"/>
      <c r="H23" s="20"/>
      <c r="I23" s="20"/>
      <c r="J23" s="20"/>
      <c r="K23" s="20"/>
      <c r="L23" s="20"/>
      <c r="M23" s="20"/>
      <c r="N23" s="20"/>
      <c r="O23" s="20"/>
      <c r="P23" s="20"/>
      <c r="Q23" s="20"/>
      <c r="R23" s="20"/>
      <c r="S23" s="20"/>
      <c r="T23" s="20"/>
      <c r="U23" s="20"/>
      <c r="V23" s="20"/>
      <c r="W23" s="20"/>
      <c r="X23" s="20"/>
      <c r="Y23" s="20"/>
    </row>
    <row r="24" customFormat="false" ht="12.75" hidden="false" customHeight="true" outlineLevel="0" collapsed="false">
      <c r="A24" s="112" t="s">
        <v>4</v>
      </c>
      <c r="B24" s="157" t="s">
        <v>31</v>
      </c>
      <c r="C24" s="108" t="s">
        <v>32</v>
      </c>
      <c r="D24" s="108"/>
      <c r="E24" s="108" t="s">
        <v>33</v>
      </c>
    </row>
    <row r="25" customFormat="false" ht="13.5" hidden="false" customHeight="true" outlineLevel="0" collapsed="false">
      <c r="A25" s="54" t="s">
        <v>369</v>
      </c>
      <c r="B25" s="109" t="s">
        <v>36</v>
      </c>
      <c r="C25" s="110" t="s">
        <v>37</v>
      </c>
      <c r="D25" s="110"/>
      <c r="E25" s="62" t="n">
        <v>2405</v>
      </c>
    </row>
    <row r="26" customFormat="false" ht="17.25" hidden="false" customHeight="true" outlineLevel="0" collapsed="false">
      <c r="A26" s="44" t="s">
        <v>370</v>
      </c>
      <c r="B26" s="24" t="s">
        <v>259</v>
      </c>
      <c r="C26" s="40" t="s">
        <v>37</v>
      </c>
      <c r="D26" s="40"/>
      <c r="E26" s="33" t="n">
        <v>68</v>
      </c>
    </row>
    <row r="27" customFormat="false" ht="12.75" hidden="false" customHeight="true" outlineLevel="0" collapsed="false">
      <c r="A27" s="44" t="s">
        <v>371</v>
      </c>
      <c r="B27" s="24" t="s">
        <v>65</v>
      </c>
      <c r="C27" s="25" t="s">
        <v>196</v>
      </c>
      <c r="D27" s="25"/>
      <c r="E27" s="33" t="n">
        <v>0</v>
      </c>
    </row>
    <row r="28" customFormat="false" ht="12.75" hidden="false" customHeight="true" outlineLevel="0" collapsed="false">
      <c r="A28" s="35"/>
      <c r="B28" s="35"/>
      <c r="C28" s="35"/>
      <c r="D28" s="36" t="s">
        <v>39</v>
      </c>
      <c r="E28" s="28" t="n">
        <f aca="false">SUM(E25:E27)</f>
        <v>2473</v>
      </c>
    </row>
    <row r="29" customFormat="false" ht="13.5" hidden="false" customHeight="true" outlineLevel="0" collapsed="false">
      <c r="A29" s="3"/>
      <c r="B29" s="3"/>
      <c r="C29" s="3"/>
      <c r="D29" s="48"/>
      <c r="E29" s="49"/>
    </row>
    <row r="30" customFormat="false" ht="12.75" hidden="false" customHeight="true" outlineLevel="0" collapsed="false">
      <c r="A30" s="3"/>
      <c r="B30" s="3"/>
      <c r="C30" s="3"/>
      <c r="D30" s="48"/>
      <c r="E30" s="49"/>
    </row>
    <row r="31" customFormat="false" ht="13.5" hidden="false" customHeight="true" outlineLevel="0" collapsed="false">
      <c r="A31" s="3"/>
      <c r="B31" s="3"/>
      <c r="C31" s="3"/>
      <c r="D31" s="48"/>
      <c r="E31" s="49"/>
    </row>
    <row r="32" customFormat="false" ht="13.5" hidden="false" customHeight="true" outlineLevel="0" collapsed="false">
      <c r="A32" s="3"/>
      <c r="B32" s="3"/>
    </row>
    <row r="33" customFormat="false" ht="13.5" hidden="false" customHeight="true" outlineLevel="0" collapsed="false">
      <c r="A33" s="118" t="s">
        <v>372</v>
      </c>
      <c r="B33" s="118"/>
      <c r="C33" s="118"/>
    </row>
    <row r="34" customFormat="false" ht="13.5" hidden="false" customHeight="true" outlineLevel="0" collapsed="false">
      <c r="A34" s="50" t="s">
        <v>31</v>
      </c>
      <c r="B34" s="50" t="s">
        <v>32</v>
      </c>
      <c r="C34" s="51" t="s">
        <v>33</v>
      </c>
      <c r="D34" s="52"/>
    </row>
    <row r="35" customFormat="false" ht="13.5" hidden="false" customHeight="true" outlineLevel="0" collapsed="false">
      <c r="A35" s="53" t="s">
        <v>86</v>
      </c>
      <c r="B35" s="53"/>
      <c r="C35" s="53"/>
    </row>
    <row r="36" customFormat="false" ht="13.5" hidden="false" customHeight="true" outlineLevel="0" collapsed="false">
      <c r="A36" s="44" t="s">
        <v>255</v>
      </c>
      <c r="B36" s="24"/>
      <c r="C36" s="33" t="n">
        <v>78</v>
      </c>
    </row>
    <row r="37" customFormat="false" ht="13.5" hidden="false" customHeight="true" outlineLevel="0" collapsed="false">
      <c r="A37" s="54" t="s">
        <v>51</v>
      </c>
      <c r="B37" s="55"/>
      <c r="C37" s="56" t="n">
        <v>0</v>
      </c>
    </row>
    <row r="38" customFormat="false" ht="13.5" hidden="false" customHeight="true" outlineLevel="0" collapsed="false">
      <c r="A38" s="57" t="s">
        <v>88</v>
      </c>
      <c r="B38" s="57" t="s">
        <v>89</v>
      </c>
      <c r="C38" s="56" t="n">
        <v>149</v>
      </c>
    </row>
    <row r="39" customFormat="false" ht="13.5" hidden="false" customHeight="true" outlineLevel="0" collapsed="false">
      <c r="A39" s="58"/>
      <c r="B39" s="44" t="s">
        <v>90</v>
      </c>
      <c r="C39" s="59" t="n">
        <f aca="false">SUM(C36:C38)</f>
        <v>227</v>
      </c>
    </row>
    <row r="40" customFormat="false" ht="13.5" hidden="false" customHeight="true" outlineLevel="0" collapsed="false">
      <c r="A40" s="60" t="s">
        <v>274</v>
      </c>
      <c r="B40" s="60"/>
      <c r="C40" s="60"/>
    </row>
    <row r="41" customFormat="false" ht="13.5" hidden="false" customHeight="true" outlineLevel="0" collapsed="false">
      <c r="A41" s="60"/>
      <c r="B41" s="60"/>
      <c r="C41" s="60"/>
    </row>
    <row r="42" customFormat="false" ht="13.5" hidden="false" customHeight="true" outlineLevel="0" collapsed="false">
      <c r="A42" s="24" t="s">
        <v>92</v>
      </c>
      <c r="B42" s="24"/>
      <c r="C42" s="26" t="n">
        <v>0</v>
      </c>
    </row>
    <row r="43" customFormat="false" ht="13.5" hidden="false" customHeight="true" outlineLevel="0" collapsed="false">
      <c r="A43" s="24" t="s">
        <v>93</v>
      </c>
      <c r="B43" s="24"/>
      <c r="C43" s="61" t="n">
        <v>0</v>
      </c>
    </row>
    <row r="44" customFormat="false" ht="13.5" hidden="false" customHeight="true" outlineLevel="0" collapsed="false">
      <c r="A44" s="24" t="s">
        <v>94</v>
      </c>
      <c r="B44" s="24"/>
      <c r="C44" s="61" t="n">
        <v>0</v>
      </c>
    </row>
    <row r="45" customFormat="false" ht="13.5" hidden="false" customHeight="true" outlineLevel="0" collapsed="false">
      <c r="A45" s="24" t="s">
        <v>95</v>
      </c>
      <c r="B45" s="24"/>
      <c r="C45" s="61" t="n">
        <v>0</v>
      </c>
    </row>
    <row r="46" customFormat="false" ht="13.5" hidden="false" customHeight="true" outlineLevel="0" collapsed="false">
      <c r="A46" s="24" t="s">
        <v>141</v>
      </c>
      <c r="B46" s="24"/>
      <c r="C46" s="61" t="n">
        <v>0</v>
      </c>
    </row>
    <row r="47" customFormat="false" ht="13.5" hidden="false" customHeight="true" outlineLevel="0" collapsed="false">
      <c r="A47" s="24"/>
      <c r="B47" s="24" t="s">
        <v>96</v>
      </c>
      <c r="C47" s="61" t="n">
        <f aca="false">SUM(C42:C46)</f>
        <v>0</v>
      </c>
    </row>
    <row r="48" customFormat="false" ht="13.5" hidden="false" customHeight="true" outlineLevel="0" collapsed="false">
      <c r="A48" s="53" t="s">
        <v>97</v>
      </c>
      <c r="B48" s="53"/>
      <c r="C48" s="53"/>
    </row>
    <row r="49" customFormat="false" ht="13.5" hidden="false" customHeight="true" outlineLevel="0" collapsed="false">
      <c r="A49" s="24" t="s">
        <v>98</v>
      </c>
      <c r="B49" s="24" t="s">
        <v>99</v>
      </c>
      <c r="C49" s="33" t="n">
        <v>0</v>
      </c>
    </row>
    <row r="50" customFormat="false" ht="13.5" hidden="false" customHeight="true" outlineLevel="0" collapsed="false">
      <c r="A50" s="24" t="s">
        <v>100</v>
      </c>
      <c r="B50" s="24" t="s">
        <v>101</v>
      </c>
      <c r="C50" s="33" t="n">
        <v>0</v>
      </c>
    </row>
    <row r="51" customFormat="false" ht="13.5" hidden="false" customHeight="true" outlineLevel="0" collapsed="false">
      <c r="A51" s="24"/>
      <c r="B51" s="44" t="s">
        <v>102</v>
      </c>
      <c r="C51" s="33" t="n">
        <f aca="false">SUM(C49:C50)</f>
        <v>0</v>
      </c>
    </row>
    <row r="52" customFormat="false" ht="13.5" hidden="false" customHeight="true" outlineLevel="0" collapsed="false">
      <c r="A52" s="53" t="s">
        <v>103</v>
      </c>
      <c r="B52" s="53"/>
      <c r="C52" s="53"/>
    </row>
    <row r="53" customFormat="false" ht="13.5" hidden="false" customHeight="true" outlineLevel="0" collapsed="false">
      <c r="A53" s="24" t="s">
        <v>104</v>
      </c>
      <c r="B53" s="24" t="s">
        <v>105</v>
      </c>
      <c r="C53" s="26" t="n">
        <v>0</v>
      </c>
    </row>
    <row r="54" customFormat="false" ht="13.5" hidden="false" customHeight="true" outlineLevel="0" collapsed="false">
      <c r="A54" s="55"/>
      <c r="B54" s="54" t="s">
        <v>106</v>
      </c>
      <c r="C54" s="62" t="n">
        <v>0</v>
      </c>
    </row>
    <row r="55" customFormat="false" ht="13.5" hidden="false" customHeight="true" outlineLevel="0" collapsed="false">
      <c r="A55" s="55"/>
      <c r="B55" s="57" t="s">
        <v>107</v>
      </c>
      <c r="C55" s="62" t="n">
        <v>0</v>
      </c>
    </row>
    <row r="56" customFormat="false" ht="13.5" hidden="false" customHeight="true" outlineLevel="0" collapsed="false">
      <c r="A56" s="55"/>
      <c r="B56" s="54" t="s">
        <v>108</v>
      </c>
      <c r="C56" s="62" t="n">
        <f aca="false">SUM(C53:C55)</f>
        <v>0</v>
      </c>
    </row>
    <row r="57" customFormat="false" ht="13.5" hidden="false" customHeight="true" outlineLevel="0" collapsed="false">
      <c r="A57" s="53" t="s">
        <v>109</v>
      </c>
      <c r="B57" s="53"/>
      <c r="C57" s="53"/>
    </row>
    <row r="58" customFormat="false" ht="13.5" hidden="false" customHeight="true" outlineLevel="0" collapsed="false">
      <c r="A58" s="24" t="s">
        <v>110</v>
      </c>
      <c r="B58" s="24" t="s">
        <v>111</v>
      </c>
      <c r="C58" s="26" t="n">
        <v>0</v>
      </c>
    </row>
    <row r="59" customFormat="false" ht="13.5" hidden="false" customHeight="true" outlineLevel="0" collapsed="false">
      <c r="A59" s="55"/>
      <c r="B59" s="54" t="s">
        <v>112</v>
      </c>
      <c r="C59" s="62" t="n">
        <f aca="false">SUM(C58)</f>
        <v>0</v>
      </c>
    </row>
    <row r="60" customFormat="false" ht="13.5" hidden="false" customHeight="true" outlineLevel="0" collapsed="false">
      <c r="A60" s="63" t="s">
        <v>113</v>
      </c>
      <c r="B60" s="63"/>
      <c r="C60" s="63"/>
    </row>
    <row r="61" customFormat="false" ht="33" hidden="false" customHeight="true" outlineLevel="0" collapsed="false">
      <c r="A61" s="24" t="s">
        <v>114</v>
      </c>
      <c r="B61" s="44" t="s">
        <v>115</v>
      </c>
      <c r="C61" s="26" t="n">
        <v>0</v>
      </c>
    </row>
    <row r="62" customFormat="false" ht="33" hidden="false" customHeight="true" outlineLevel="0" collapsed="false">
      <c r="A62" s="24" t="s">
        <v>116</v>
      </c>
      <c r="B62" s="44" t="s">
        <v>117</v>
      </c>
      <c r="C62" s="26" t="n">
        <v>0</v>
      </c>
    </row>
    <row r="63" customFormat="false" ht="23.85" hidden="false" customHeight="false" outlineLevel="0" collapsed="false">
      <c r="A63" s="24" t="s">
        <v>118</v>
      </c>
      <c r="B63" s="44" t="s">
        <v>119</v>
      </c>
      <c r="C63" s="26" t="n">
        <v>0</v>
      </c>
    </row>
    <row r="64" customFormat="false" ht="33" hidden="false" customHeight="true" outlineLevel="0" collapsed="false">
      <c r="A64" s="24" t="s">
        <v>120</v>
      </c>
      <c r="B64" s="44" t="s">
        <v>120</v>
      </c>
      <c r="C64" s="26" t="n">
        <v>0</v>
      </c>
    </row>
    <row r="65" customFormat="false" ht="19.5" hidden="false" customHeight="true" outlineLevel="0" collapsed="false">
      <c r="A65" s="24"/>
      <c r="B65" s="44" t="s">
        <v>23</v>
      </c>
      <c r="C65" s="26" t="n">
        <f aca="false">SUM(C61:C64)</f>
        <v>0</v>
      </c>
    </row>
    <row r="66" customFormat="false" ht="13.5" hidden="false" customHeight="true" outlineLevel="0" collapsed="false">
      <c r="A66" s="64" t="s">
        <v>121</v>
      </c>
      <c r="B66" s="64"/>
      <c r="C66" s="64"/>
    </row>
    <row r="67" customFormat="false" ht="13.5" hidden="false" customHeight="true" outlineLevel="0" collapsed="false">
      <c r="A67" s="57" t="s">
        <v>122</v>
      </c>
      <c r="B67" s="55"/>
      <c r="C67" s="26" t="n">
        <v>0</v>
      </c>
    </row>
    <row r="68" customFormat="false" ht="15" hidden="false" customHeight="true" outlineLevel="0" collapsed="false">
      <c r="A68" s="58" t="s">
        <v>123</v>
      </c>
      <c r="B68" s="58" t="s">
        <v>124</v>
      </c>
      <c r="C68" s="26" t="n">
        <v>0</v>
      </c>
    </row>
    <row r="69" customFormat="false" ht="13.5" hidden="false" customHeight="true" outlineLevel="0" collapsed="false">
      <c r="A69" s="30" t="s">
        <v>65</v>
      </c>
      <c r="B69" s="30" t="s">
        <v>125</v>
      </c>
      <c r="C69" s="26" t="n">
        <v>0</v>
      </c>
    </row>
    <row r="70" customFormat="false" ht="13.5" hidden="false" customHeight="true" outlineLevel="0" collapsed="false">
      <c r="A70" s="24"/>
      <c r="B70" s="44" t="s">
        <v>126</v>
      </c>
      <c r="C70" s="26" t="n">
        <f aca="false">SUM(C67:C69)</f>
        <v>0</v>
      </c>
    </row>
    <row r="71" customFormat="false" ht="13.5" hidden="false" customHeight="true" outlineLevel="0" collapsed="false">
      <c r="A71" s="65" t="s">
        <v>127</v>
      </c>
      <c r="B71" s="65"/>
      <c r="C71" s="65"/>
    </row>
    <row r="72" customFormat="false" ht="13.5" hidden="false" customHeight="true" outlineLevel="0" collapsed="false">
      <c r="A72" s="66" t="s">
        <v>128</v>
      </c>
      <c r="B72" s="67" t="s">
        <v>129</v>
      </c>
      <c r="C72" s="68" t="n">
        <v>200</v>
      </c>
    </row>
    <row r="73" customFormat="false" ht="13.5" hidden="false" customHeight="true" outlineLevel="0" collapsed="false">
      <c r="A73" s="119" t="s">
        <v>130</v>
      </c>
      <c r="B73" s="139" t="s">
        <v>131</v>
      </c>
      <c r="C73" s="121" t="n">
        <v>68</v>
      </c>
    </row>
    <row r="74" customFormat="false" ht="15" hidden="false" customHeight="false" outlineLevel="0" collapsed="false">
      <c r="A74" s="69" t="s">
        <v>132</v>
      </c>
      <c r="B74" s="44" t="s">
        <v>303</v>
      </c>
      <c r="C74" s="70" t="n">
        <v>52</v>
      </c>
    </row>
    <row r="75" customFormat="false" ht="13.5" hidden="false" customHeight="true" outlineLevel="0" collapsed="false">
      <c r="A75" s="54" t="s">
        <v>134</v>
      </c>
      <c r="B75" s="71" t="s">
        <v>218</v>
      </c>
      <c r="C75" s="62" t="n">
        <v>0</v>
      </c>
    </row>
    <row r="76" customFormat="false" ht="13.5" hidden="false" customHeight="true" outlineLevel="0" collapsed="false">
      <c r="A76" s="58"/>
      <c r="B76" s="67" t="s">
        <v>136</v>
      </c>
      <c r="C76" s="72" t="n">
        <f aca="false">SUM(C72:C75)</f>
        <v>320</v>
      </c>
    </row>
    <row r="77" customFormat="false" ht="13.5" hidden="false" customHeight="true" outlineLevel="0" collapsed="false">
      <c r="A77" s="58"/>
      <c r="B77" s="73" t="s">
        <v>23</v>
      </c>
      <c r="C77" s="72" t="n">
        <f aca="false">C39+C47+C51+C56+C59+C65+C70+C76</f>
        <v>547</v>
      </c>
    </row>
    <row r="78" customFormat="false" ht="13.5" hidden="false" customHeight="true" outlineLevel="0" collapsed="false">
      <c r="A78" s="65" t="s">
        <v>137</v>
      </c>
      <c r="B78" s="65"/>
      <c r="C78" s="65"/>
    </row>
    <row r="79" customFormat="false" ht="13.5" hidden="false" customHeight="true" outlineLevel="0" collapsed="false">
      <c r="A79" s="67" t="s">
        <v>138</v>
      </c>
      <c r="B79" s="67"/>
      <c r="C79" s="122" t="str">
        <f aca="false">IF(('July 2025 - September 2025'!C78)+SUM(E91+E99+E108) &lt; 0,(('July 2025 - September 2025'!C78))+SUM(E91+E99+E108), TEXT((('July 2025 - September 2025'!C78))+SUM(E91+E99+E108),"+$0.00"))</f>
        <v>+$0.00</v>
      </c>
    </row>
    <row r="80" customFormat="false" ht="13.5" hidden="false" customHeight="true" outlineLevel="0" collapsed="false">
      <c r="A80" s="67" t="s">
        <v>139</v>
      </c>
      <c r="B80" s="67"/>
      <c r="C80" s="122" t="n">
        <v>0</v>
      </c>
    </row>
    <row r="81" customFormat="false" ht="13.5" hidden="false" customHeight="true" outlineLevel="0" collapsed="false">
      <c r="A81" s="67" t="s">
        <v>140</v>
      </c>
      <c r="B81" s="67"/>
      <c r="C81" s="122" t="str">
        <f aca="false">IF(('July 2025 - September 2025'!C80)+SUM(0) &lt; 0,(('July 2025 - September 2025'!C80))+SUM(0), TEXT((('July 2025 - September 2025'!C80))+SUM(0),"+$0.00"))</f>
        <v>+$0.00</v>
      </c>
    </row>
    <row r="82" customFormat="false" ht="23.85" hidden="false" customHeight="false" outlineLevel="0" collapsed="false">
      <c r="A82" s="44" t="s">
        <v>141</v>
      </c>
      <c r="B82" s="75"/>
      <c r="C82" s="122" t="n">
        <v>0</v>
      </c>
    </row>
    <row r="83" customFormat="false" ht="23.85" hidden="false" customHeight="false" outlineLevel="0" collapsed="false">
      <c r="A83" s="44" t="s">
        <v>142</v>
      </c>
      <c r="B83" s="75"/>
      <c r="C83" s="122" t="n">
        <v>0</v>
      </c>
    </row>
    <row r="84" customFormat="false" ht="13.5" hidden="false" customHeight="true" outlineLevel="0" collapsed="false">
      <c r="A84" s="58"/>
      <c r="B84" s="76" t="s">
        <v>143</v>
      </c>
      <c r="C84" s="122" t="n">
        <f aca="false">C79+C80+C81+C82+C83</f>
        <v>0</v>
      </c>
    </row>
    <row r="85" customFormat="false" ht="13.5" hidden="false" customHeight="true" outlineLevel="0" collapsed="false">
      <c r="A85" s="24"/>
      <c r="B85" s="27" t="s">
        <v>144</v>
      </c>
      <c r="C85" s="77" t="n">
        <f aca="false">C77</f>
        <v>547</v>
      </c>
      <c r="H85" s="78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3"/>
      <c r="B87" s="3"/>
    </row>
    <row r="88" customFormat="false" ht="13.5" hidden="false" customHeight="true" outlineLevel="0" collapsed="false">
      <c r="A88" s="79" t="s">
        <v>373</v>
      </c>
      <c r="B88" s="79"/>
      <c r="C88" s="79"/>
      <c r="D88" s="79"/>
      <c r="E88" s="79"/>
      <c r="G88" s="131" t="s">
        <v>241</v>
      </c>
      <c r="H88" s="132" t="n">
        <v>0</v>
      </c>
    </row>
    <row r="89" customFormat="false" ht="35.05" hidden="false" customHeight="false" outlineLevel="0" collapsed="false">
      <c r="A89" s="80" t="s">
        <v>146</v>
      </c>
      <c r="B89" s="80"/>
      <c r="C89" s="80" t="s">
        <v>32</v>
      </c>
      <c r="D89" s="80"/>
      <c r="E89" s="81" t="s">
        <v>33</v>
      </c>
      <c r="G89" s="133" t="s">
        <v>242</v>
      </c>
      <c r="H89" s="134" t="n">
        <f aca="false">C72-H88</f>
        <v>200</v>
      </c>
    </row>
    <row r="90" customFormat="false" ht="13.5" hidden="false" customHeight="true" outlineLevel="0" collapsed="false">
      <c r="A90" s="88" t="s">
        <v>127</v>
      </c>
      <c r="B90" s="88"/>
      <c r="C90" s="95" t="s">
        <v>354</v>
      </c>
      <c r="D90" s="95"/>
      <c r="E90" s="92" t="n">
        <v>0</v>
      </c>
    </row>
    <row r="91" customFormat="false" ht="13.5" hidden="false" customHeight="true" outlineLevel="0" collapsed="false">
      <c r="A91" s="88"/>
      <c r="B91" s="88"/>
      <c r="C91" s="95" t="s">
        <v>357</v>
      </c>
      <c r="D91" s="95"/>
      <c r="E91" s="92" t="n">
        <v>0</v>
      </c>
    </row>
    <row r="92" customFormat="false" ht="13.5" hidden="false" customHeight="true" outlineLevel="0" collapsed="false">
      <c r="A92" s="88" t="s">
        <v>147</v>
      </c>
      <c r="B92" s="88"/>
      <c r="C92" s="89"/>
      <c r="D92" s="89"/>
      <c r="E92" s="124" t="n">
        <f aca="false">C85</f>
        <v>547</v>
      </c>
    </row>
    <row r="93" customFormat="false" ht="13.5" hidden="false" customHeight="true" outlineLevel="0" collapsed="false">
      <c r="A93" s="154"/>
      <c r="B93" s="154"/>
      <c r="C93" s="125" t="s">
        <v>148</v>
      </c>
      <c r="D93" s="125"/>
      <c r="E93" s="142" t="n">
        <f aca="false">('July 2025 - September 2025'!E109+E13)-SUM(E90:E92)</f>
        <v>11963.87</v>
      </c>
    </row>
    <row r="94" customFormat="false" ht="13.5" hidden="false" customHeight="true" outlineLevel="0" collapsed="false"/>
    <row r="95" customFormat="false" ht="13.5" hidden="false" customHeight="true" outlineLevel="0" collapsed="false">
      <c r="A95" s="79" t="s">
        <v>374</v>
      </c>
      <c r="B95" s="79"/>
      <c r="C95" s="79"/>
      <c r="D95" s="79"/>
      <c r="E95" s="79"/>
      <c r="G95" s="131" t="s">
        <v>241</v>
      </c>
      <c r="H95" s="132" t="n">
        <v>0</v>
      </c>
    </row>
    <row r="96" customFormat="false" ht="35.05" hidden="false" customHeight="false" outlineLevel="0" collapsed="false">
      <c r="A96" s="79" t="s">
        <v>146</v>
      </c>
      <c r="B96" s="79"/>
      <c r="C96" s="79" t="s">
        <v>32</v>
      </c>
      <c r="D96" s="79"/>
      <c r="E96" s="87" t="s">
        <v>33</v>
      </c>
      <c r="G96" s="133" t="s">
        <v>242</v>
      </c>
      <c r="H96" s="134" t="n">
        <f aca="false">C72-H95</f>
        <v>200</v>
      </c>
    </row>
    <row r="97" customFormat="false" ht="13.5" hidden="false" customHeight="true" outlineLevel="0" collapsed="false">
      <c r="A97" s="88" t="s">
        <v>375</v>
      </c>
      <c r="B97" s="88"/>
      <c r="C97" s="128"/>
      <c r="D97" s="128"/>
      <c r="E97" s="86" t="n">
        <f aca="false">E93</f>
        <v>11963.87</v>
      </c>
    </row>
    <row r="98" customFormat="false" ht="36.75" hidden="false" customHeight="true" outlineLevel="0" collapsed="false">
      <c r="A98" s="90" t="s">
        <v>127</v>
      </c>
      <c r="B98" s="90"/>
      <c r="C98" s="141" t="s">
        <v>351</v>
      </c>
      <c r="D98" s="141"/>
      <c r="E98" s="92" t="n">
        <v>150</v>
      </c>
    </row>
    <row r="99" customFormat="false" ht="13.5" hidden="false" customHeight="true" outlineLevel="0" collapsed="false">
      <c r="A99" s="90"/>
      <c r="B99" s="90"/>
      <c r="C99" s="95" t="s">
        <v>357</v>
      </c>
      <c r="D99" s="95"/>
      <c r="E99" s="92" t="n">
        <v>0</v>
      </c>
    </row>
    <row r="100" customFormat="false" ht="13.5" hidden="false" customHeight="true" outlineLevel="0" collapsed="false">
      <c r="A100" s="88" t="s">
        <v>147</v>
      </c>
      <c r="B100" s="88"/>
      <c r="C100" s="89"/>
      <c r="D100" s="89"/>
      <c r="E100" s="98" t="n">
        <f aca="false">C85</f>
        <v>547</v>
      </c>
    </row>
    <row r="101" customFormat="false" ht="13.5" hidden="false" customHeight="true" outlineLevel="0" collapsed="false">
      <c r="C101" s="99" t="s">
        <v>158</v>
      </c>
      <c r="D101" s="99"/>
      <c r="E101" s="86" t="n">
        <f aca="false">(E21+E97)-SUM(E98:E100)</f>
        <v>13807.87</v>
      </c>
    </row>
    <row r="102" customFormat="false" ht="13.5" hidden="false" customHeight="true" outlineLevel="0" collapsed="false">
      <c r="A102" s="100"/>
      <c r="B102" s="100"/>
      <c r="C102" s="100"/>
      <c r="D102" s="100"/>
      <c r="E102" s="100"/>
    </row>
    <row r="103" customFormat="false" ht="17.25" hidden="false" customHeight="true" outlineLevel="0" collapsed="false">
      <c r="A103" s="100"/>
      <c r="B103" s="100"/>
      <c r="C103" s="100"/>
      <c r="D103" s="100"/>
      <c r="E103" s="100"/>
    </row>
    <row r="104" customFormat="false" ht="13.5" hidden="false" customHeight="true" outlineLevel="0" collapsed="false">
      <c r="A104" s="101" t="s">
        <v>376</v>
      </c>
      <c r="B104" s="101"/>
      <c r="C104" s="101"/>
      <c r="D104" s="101"/>
      <c r="E104" s="101"/>
      <c r="G104" s="131" t="s">
        <v>241</v>
      </c>
      <c r="H104" s="132" t="n">
        <v>0</v>
      </c>
    </row>
    <row r="105" customFormat="false" ht="46.25" hidden="false" customHeight="false" outlineLevel="0" collapsed="false">
      <c r="A105" s="79" t="s">
        <v>146</v>
      </c>
      <c r="B105" s="79"/>
      <c r="C105" s="79" t="s">
        <v>32</v>
      </c>
      <c r="D105" s="79"/>
      <c r="E105" s="87" t="s">
        <v>33</v>
      </c>
      <c r="G105" s="133" t="s">
        <v>277</v>
      </c>
      <c r="H105" s="134" t="n">
        <f aca="false">C72-H104</f>
        <v>200</v>
      </c>
    </row>
    <row r="106" customFormat="false" ht="13.5" hidden="false" customHeight="true" outlineLevel="0" collapsed="false">
      <c r="A106" s="88" t="s">
        <v>377</v>
      </c>
      <c r="B106" s="88"/>
      <c r="C106" s="89"/>
      <c r="D106" s="89"/>
      <c r="E106" s="86" t="n">
        <f aca="false">E101</f>
        <v>13807.87</v>
      </c>
    </row>
    <row r="107" customFormat="false" ht="13.5" hidden="false" customHeight="true" outlineLevel="0" collapsed="false">
      <c r="A107" s="90" t="s">
        <v>127</v>
      </c>
      <c r="B107" s="90"/>
      <c r="C107" s="91" t="s">
        <v>354</v>
      </c>
      <c r="D107" s="91"/>
      <c r="E107" s="92" t="n">
        <v>0</v>
      </c>
    </row>
    <row r="108" customFormat="false" ht="13.5" hidden="false" customHeight="true" outlineLevel="0" collapsed="false">
      <c r="A108" s="90"/>
      <c r="B108" s="90"/>
      <c r="C108" s="95" t="s">
        <v>357</v>
      </c>
      <c r="D108" s="95"/>
      <c r="E108" s="92" t="n">
        <v>0</v>
      </c>
    </row>
    <row r="109" customFormat="false" ht="13.5" hidden="false" customHeight="true" outlineLevel="0" collapsed="false">
      <c r="A109" s="88" t="s">
        <v>147</v>
      </c>
      <c r="B109" s="88"/>
      <c r="C109" s="89"/>
      <c r="D109" s="89"/>
      <c r="E109" s="98" t="n">
        <f aca="false">C85</f>
        <v>547</v>
      </c>
    </row>
    <row r="110" customFormat="false" ht="13.5" hidden="false" customHeight="true" outlineLevel="0" collapsed="false">
      <c r="C110" s="99" t="s">
        <v>158</v>
      </c>
      <c r="D110" s="99"/>
      <c r="E110" s="92" t="n">
        <f aca="false">(E28+E106)-SUM(E107:E109)</f>
        <v>15733.87</v>
      </c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  <row r="1023" customFormat="false" ht="13.5" hidden="false" customHeight="true" outlineLevel="0" collapsed="false">
      <c r="A1023" s="3"/>
      <c r="B1023" s="3"/>
    </row>
  </sheetData>
  <mergeCells count="58">
    <mergeCell ref="A1:E1"/>
    <mergeCell ref="A8:E8"/>
    <mergeCell ref="C9:D9"/>
    <mergeCell ref="C10:D10"/>
    <mergeCell ref="C11:D11"/>
    <mergeCell ref="C12:D12"/>
    <mergeCell ref="A15:E15"/>
    <mergeCell ref="C16:D16"/>
    <mergeCell ref="C17:D17"/>
    <mergeCell ref="C18:D18"/>
    <mergeCell ref="C19:D19"/>
    <mergeCell ref="C20:D20"/>
    <mergeCell ref="A23:E23"/>
    <mergeCell ref="C24:D24"/>
    <mergeCell ref="C25:D25"/>
    <mergeCell ref="C26:D26"/>
    <mergeCell ref="C27:D27"/>
    <mergeCell ref="A33:C33"/>
    <mergeCell ref="A35:C35"/>
    <mergeCell ref="A40:C41"/>
    <mergeCell ref="A48:C48"/>
    <mergeCell ref="A52:C52"/>
    <mergeCell ref="A57:C57"/>
    <mergeCell ref="A60:C60"/>
    <mergeCell ref="A66:C66"/>
    <mergeCell ref="A71:C71"/>
    <mergeCell ref="A78:C78"/>
    <mergeCell ref="A88:E88"/>
    <mergeCell ref="A89:B89"/>
    <mergeCell ref="C89:D89"/>
    <mergeCell ref="A90:B91"/>
    <mergeCell ref="C90:D90"/>
    <mergeCell ref="C91:D91"/>
    <mergeCell ref="A92:B92"/>
    <mergeCell ref="C92:D92"/>
    <mergeCell ref="C93:D93"/>
    <mergeCell ref="A95:E95"/>
    <mergeCell ref="A96:B96"/>
    <mergeCell ref="C96:D96"/>
    <mergeCell ref="A97:B97"/>
    <mergeCell ref="C97:D97"/>
    <mergeCell ref="A98:B99"/>
    <mergeCell ref="C98:D98"/>
    <mergeCell ref="C99:D99"/>
    <mergeCell ref="A100:B100"/>
    <mergeCell ref="C100:D100"/>
    <mergeCell ref="C101:D101"/>
    <mergeCell ref="A104:E104"/>
    <mergeCell ref="A105:B105"/>
    <mergeCell ref="C105:D105"/>
    <mergeCell ref="A106:B106"/>
    <mergeCell ref="C106:D106"/>
    <mergeCell ref="A107:B108"/>
    <mergeCell ref="C107:D107"/>
    <mergeCell ref="C108:D108"/>
    <mergeCell ref="A109:B109"/>
    <mergeCell ref="C109:D109"/>
    <mergeCell ref="C110:D110"/>
  </mergeCells>
  <conditionalFormatting sqref="C79:C83">
    <cfRule type="cellIs" priority="2" operator="lessThan" aboveAverage="0" equalAverage="0" bottom="0" percent="0" rank="0" text="" dxfId="94">
      <formula>0</formula>
    </cfRule>
  </conditionalFormatting>
  <conditionalFormatting sqref="C79:C84">
    <cfRule type="cellIs" priority="3" operator="greaterThanOrEqual" aboveAverage="0" equalAverage="0" bottom="0" percent="0" rank="0" text="" dxfId="95">
      <formula>0</formula>
    </cfRule>
  </conditionalFormatting>
  <conditionalFormatting sqref="C4:C5">
    <cfRule type="cellIs" priority="4" operator="lessThan" aboveAverage="0" equalAverage="0" bottom="0" percent="0" rank="0" text="" dxfId="96">
      <formula>0</formula>
    </cfRule>
  </conditionalFormatting>
  <conditionalFormatting sqref="C5">
    <cfRule type="cellIs" priority="5" operator="greaterThanOrEqual" aboveAverage="0" equalAverage="0" bottom="0" percent="0" rank="0" text="" dxfId="97">
      <formula>0</formula>
    </cfRule>
  </conditionalFormatting>
  <conditionalFormatting sqref="C3">
    <cfRule type="cellIs" priority="6" operator="lessThan" aboveAverage="0" equalAverage="0" bottom="0" percent="0" rank="0" text="" dxfId="98">
      <formula>0</formula>
    </cfRule>
  </conditionalFormatting>
  <conditionalFormatting sqref="E110">
    <cfRule type="cellIs" priority="7" operator="greaterThanOrEqual" aboveAverage="0" equalAverage="0" bottom="0" percent="0" rank="0" text="" dxfId="99">
      <formula>0</formula>
    </cfRule>
    <cfRule type="cellIs" priority="8" operator="lessThan" aboveAverage="0" equalAverage="0" bottom="0" percent="0" rank="0" text="" dxfId="100">
      <formula>0</formula>
    </cfRule>
  </conditionalFormatting>
  <conditionalFormatting sqref="E106">
    <cfRule type="cellIs" priority="9" operator="greaterThanOrEqual" aboveAverage="0" equalAverage="0" bottom="0" percent="0" rank="0" text="" dxfId="101">
      <formula>0</formula>
    </cfRule>
    <cfRule type="cellIs" priority="10" operator="lessThan" aboveAverage="0" equalAverage="0" bottom="0" percent="0" rank="0" text="" dxfId="102">
      <formula>0</formula>
    </cfRule>
  </conditionalFormatting>
  <conditionalFormatting sqref="E97">
    <cfRule type="cellIs" priority="11" operator="greaterThanOrEqual" aboveAverage="0" equalAverage="0" bottom="0" percent="0" rank="0" text="" dxfId="103">
      <formula>0</formula>
    </cfRule>
    <cfRule type="cellIs" priority="12" operator="lessThan" aboveAverage="0" equalAverage="0" bottom="0" percent="0" rank="0" text="" dxfId="104">
      <formula>0</formula>
    </cfRule>
  </conditionalFormatting>
  <conditionalFormatting sqref="E101">
    <cfRule type="cellIs" priority="13" operator="greaterThanOrEqual" aboveAverage="0" equalAverage="0" bottom="0" percent="0" rank="0" text="" dxfId="105">
      <formula>0</formula>
    </cfRule>
    <cfRule type="cellIs" priority="14" operator="lessThan" aboveAverage="0" equalAverage="0" bottom="0" percent="0" rank="0" text="" dxfId="106">
      <formula>0</formula>
    </cfRule>
  </conditionalFormatting>
  <conditionalFormatting sqref="E93">
    <cfRule type="cellIs" priority="15" operator="greaterThanOrEqual" aboveAverage="0" equalAverage="0" bottom="0" percent="0" rank="0" text="" dxfId="107">
      <formula>0</formula>
    </cfRule>
    <cfRule type="cellIs" priority="16" operator="lessThan" aboveAverage="0" equalAverage="0" bottom="0" percent="0" rank="0" text="" dxfId="10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85" colorId="64" zoomScale="100" zoomScaleNormal="100" zoomScalePageLayoutView="100" workbookViewId="0">
      <selection pane="topLeft" activeCell="C71" activeCellId="0" sqref="C71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378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0"/>
      <c r="B2" s="30"/>
      <c r="C2" s="107"/>
      <c r="D2" s="107"/>
      <c r="E2" s="107"/>
    </row>
    <row r="3" customFormat="false" ht="35.05" hidden="false" customHeight="false" outlineLevel="0" collapsed="false">
      <c r="A3" s="7" t="s">
        <v>6</v>
      </c>
      <c r="B3" s="7" t="s">
        <v>175</v>
      </c>
      <c r="C3" s="8" t="n">
        <f aca="false">E109</f>
        <v>21361.87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21361.87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C83</f>
        <v>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19" t="s">
        <v>379</v>
      </c>
      <c r="B8" s="19"/>
      <c r="C8" s="19"/>
      <c r="D8" s="19"/>
      <c r="E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customFormat="false" ht="13.5" hidden="false" customHeight="true" outlineLevel="0" collapsed="false">
      <c r="A9" s="21" t="s">
        <v>4</v>
      </c>
      <c r="B9" s="22" t="s">
        <v>31</v>
      </c>
      <c r="C9" s="23" t="s">
        <v>32</v>
      </c>
      <c r="D9" s="23"/>
      <c r="E9" s="23" t="s">
        <v>33</v>
      </c>
    </row>
    <row r="10" customFormat="false" ht="13.5" hidden="false" customHeight="true" outlineLevel="0" collapsed="false">
      <c r="A10" s="54" t="s">
        <v>380</v>
      </c>
      <c r="B10" s="109" t="s">
        <v>36</v>
      </c>
      <c r="C10" s="110" t="s">
        <v>37</v>
      </c>
      <c r="D10" s="110"/>
      <c r="E10" s="62" t="n">
        <v>2405</v>
      </c>
    </row>
    <row r="11" customFormat="false" ht="17.25" hidden="false" customHeight="true" outlineLevel="0" collapsed="false">
      <c r="A11" s="44" t="s">
        <v>381</v>
      </c>
      <c r="B11" s="24" t="s">
        <v>259</v>
      </c>
      <c r="C11" s="40" t="s">
        <v>37</v>
      </c>
      <c r="D11" s="40"/>
      <c r="E11" s="33" t="n">
        <v>68</v>
      </c>
    </row>
    <row r="12" customFormat="false" ht="13.5" hidden="false" customHeight="true" outlineLevel="0" collapsed="false">
      <c r="A12" s="44" t="s">
        <v>382</v>
      </c>
      <c r="B12" s="24" t="s">
        <v>65</v>
      </c>
      <c r="C12" s="25" t="s">
        <v>196</v>
      </c>
      <c r="D12" s="25"/>
      <c r="E12" s="26" t="n">
        <v>0</v>
      </c>
    </row>
    <row r="13" customFormat="false" ht="13.5" hidden="false" customHeight="true" outlineLevel="0" collapsed="false">
      <c r="A13" s="3"/>
      <c r="B13" s="3"/>
      <c r="C13" s="3"/>
      <c r="D13" s="27" t="s">
        <v>39</v>
      </c>
      <c r="E13" s="28" t="n">
        <f aca="false">SUM(E10:E12)</f>
        <v>2473</v>
      </c>
    </row>
    <row r="14" customFormat="false" ht="13.5" hidden="false" customHeight="true" outlineLevel="0" collapsed="false">
      <c r="A14" s="3"/>
      <c r="B14" s="3"/>
    </row>
    <row r="15" customFormat="false" ht="13.5" hidden="false" customHeight="true" outlineLevel="0" collapsed="false">
      <c r="A15" s="19" t="s">
        <v>383</v>
      </c>
      <c r="B15" s="19"/>
      <c r="C15" s="19"/>
      <c r="D15" s="19"/>
      <c r="E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 customFormat="false" ht="12.75" hidden="false" customHeight="true" outlineLevel="0" collapsed="false">
      <c r="A16" s="21" t="s">
        <v>4</v>
      </c>
      <c r="B16" s="22" t="s">
        <v>31</v>
      </c>
      <c r="C16" s="23" t="s">
        <v>32</v>
      </c>
      <c r="D16" s="23"/>
      <c r="E16" s="23" t="s">
        <v>33</v>
      </c>
    </row>
    <row r="17" customFormat="false" ht="13.5" hidden="false" customHeight="true" outlineLevel="0" collapsed="false">
      <c r="A17" s="54" t="s">
        <v>384</v>
      </c>
      <c r="B17" s="109" t="s">
        <v>36</v>
      </c>
      <c r="C17" s="110" t="s">
        <v>37</v>
      </c>
      <c r="D17" s="110"/>
      <c r="E17" s="62" t="n">
        <v>2405</v>
      </c>
    </row>
    <row r="18" customFormat="false" ht="17.25" hidden="false" customHeight="true" outlineLevel="0" collapsed="false">
      <c r="A18" s="44" t="s">
        <v>385</v>
      </c>
      <c r="B18" s="24" t="s">
        <v>259</v>
      </c>
      <c r="C18" s="40" t="s">
        <v>37</v>
      </c>
      <c r="D18" s="40"/>
      <c r="E18" s="33" t="n">
        <v>68</v>
      </c>
    </row>
    <row r="19" customFormat="false" ht="12.75" hidden="false" customHeight="true" outlineLevel="0" collapsed="false">
      <c r="A19" s="44" t="s">
        <v>386</v>
      </c>
      <c r="B19" s="24" t="s">
        <v>65</v>
      </c>
      <c r="C19" s="25" t="s">
        <v>196</v>
      </c>
      <c r="D19" s="25"/>
      <c r="E19" s="33" t="n">
        <v>0</v>
      </c>
    </row>
    <row r="20" customFormat="false" ht="12.75" hidden="false" customHeight="true" outlineLevel="0" collapsed="false">
      <c r="A20" s="3"/>
      <c r="B20" s="3"/>
      <c r="C20" s="3"/>
      <c r="D20" s="27" t="s">
        <v>39</v>
      </c>
      <c r="E20" s="138" t="n">
        <f aca="false">SUM(E17:E19)</f>
        <v>2473</v>
      </c>
    </row>
    <row r="21" customFormat="false" ht="13.5" hidden="false" customHeight="true" outlineLevel="0" collapsed="false">
      <c r="A21" s="3"/>
      <c r="B21" s="3"/>
      <c r="C21" s="3"/>
      <c r="D21" s="48"/>
      <c r="E21" s="49"/>
    </row>
    <row r="22" customFormat="false" ht="13.5" hidden="false" customHeight="true" outlineLevel="0" collapsed="false">
      <c r="A22" s="19" t="s">
        <v>387</v>
      </c>
      <c r="B22" s="19"/>
      <c r="C22" s="19"/>
      <c r="D22" s="19"/>
      <c r="E22" s="19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r="23" customFormat="false" ht="12.75" hidden="false" customHeight="true" outlineLevel="0" collapsed="false">
      <c r="A23" s="112" t="s">
        <v>4</v>
      </c>
      <c r="B23" s="113" t="s">
        <v>31</v>
      </c>
      <c r="C23" s="108" t="s">
        <v>32</v>
      </c>
      <c r="D23" s="108"/>
      <c r="E23" s="108" t="s">
        <v>33</v>
      </c>
    </row>
    <row r="24" customFormat="false" ht="13.5" hidden="false" customHeight="true" outlineLevel="0" collapsed="false">
      <c r="A24" s="54" t="s">
        <v>388</v>
      </c>
      <c r="B24" s="109" t="s">
        <v>36</v>
      </c>
      <c r="C24" s="110" t="s">
        <v>37</v>
      </c>
      <c r="D24" s="110"/>
      <c r="E24" s="62" t="n">
        <v>2405</v>
      </c>
    </row>
    <row r="25" customFormat="false" ht="17.25" hidden="false" customHeight="true" outlineLevel="0" collapsed="false">
      <c r="A25" s="44" t="s">
        <v>389</v>
      </c>
      <c r="B25" s="24" t="s">
        <v>259</v>
      </c>
      <c r="C25" s="40" t="s">
        <v>37</v>
      </c>
      <c r="D25" s="40"/>
      <c r="E25" s="33" t="n">
        <v>68</v>
      </c>
    </row>
    <row r="26" customFormat="false" ht="12.75" hidden="false" customHeight="true" outlineLevel="0" collapsed="false">
      <c r="A26" s="44" t="s">
        <v>390</v>
      </c>
      <c r="B26" s="24" t="s">
        <v>65</v>
      </c>
      <c r="C26" s="25" t="s">
        <v>196</v>
      </c>
      <c r="D26" s="25"/>
      <c r="E26" s="33" t="n">
        <v>0</v>
      </c>
    </row>
    <row r="27" customFormat="false" ht="12.75" hidden="false" customHeight="true" outlineLevel="0" collapsed="false">
      <c r="A27" s="35"/>
      <c r="B27" s="35"/>
      <c r="C27" s="35"/>
      <c r="D27" s="36" t="s">
        <v>39</v>
      </c>
      <c r="E27" s="28" t="n">
        <f aca="false">SUM(E24:E26)</f>
        <v>2473</v>
      </c>
    </row>
    <row r="28" customFormat="false" ht="13.5" hidden="false" customHeight="true" outlineLevel="0" collapsed="false">
      <c r="A28" s="3"/>
      <c r="B28" s="3"/>
      <c r="C28" s="3"/>
      <c r="D28" s="48"/>
      <c r="E28" s="49"/>
    </row>
    <row r="29" customFormat="false" ht="12.75" hidden="false" customHeight="true" outlineLevel="0" collapsed="false">
      <c r="A29" s="3"/>
      <c r="B29" s="3"/>
      <c r="C29" s="3"/>
      <c r="D29" s="48"/>
      <c r="E29" s="49"/>
    </row>
    <row r="30" customFormat="false" ht="13.5" hidden="false" customHeight="true" outlineLevel="0" collapsed="false">
      <c r="A30" s="3"/>
      <c r="B30" s="3"/>
      <c r="C30" s="3"/>
      <c r="D30" s="48"/>
      <c r="E30" s="49"/>
    </row>
    <row r="31" customFormat="false" ht="13.5" hidden="false" customHeight="true" outlineLevel="0" collapsed="false">
      <c r="A31" s="3"/>
      <c r="B31" s="3"/>
    </row>
    <row r="32" customFormat="false" ht="13.5" hidden="false" customHeight="true" outlineLevel="0" collapsed="false">
      <c r="A32" s="118" t="s">
        <v>391</v>
      </c>
      <c r="B32" s="118"/>
      <c r="C32" s="118"/>
    </row>
    <row r="33" customFormat="false" ht="13.5" hidden="false" customHeight="true" outlineLevel="0" collapsed="false">
      <c r="A33" s="50" t="s">
        <v>31</v>
      </c>
      <c r="B33" s="50" t="s">
        <v>32</v>
      </c>
      <c r="C33" s="51" t="s">
        <v>33</v>
      </c>
      <c r="D33" s="52"/>
    </row>
    <row r="34" customFormat="false" ht="13.5" hidden="false" customHeight="true" outlineLevel="0" collapsed="false">
      <c r="A34" s="53" t="s">
        <v>86</v>
      </c>
      <c r="B34" s="53"/>
      <c r="C34" s="53"/>
    </row>
    <row r="35" customFormat="false" ht="13.5" hidden="false" customHeight="true" outlineLevel="0" collapsed="false">
      <c r="A35" s="44" t="s">
        <v>255</v>
      </c>
      <c r="B35" s="24"/>
      <c r="C35" s="33" t="n">
        <v>78</v>
      </c>
    </row>
    <row r="36" customFormat="false" ht="13.5" hidden="false" customHeight="true" outlineLevel="0" collapsed="false">
      <c r="A36" s="54" t="s">
        <v>51</v>
      </c>
      <c r="B36" s="55"/>
      <c r="C36" s="56" t="n">
        <v>0</v>
      </c>
    </row>
    <row r="37" customFormat="false" ht="13.5" hidden="false" customHeight="true" outlineLevel="0" collapsed="false">
      <c r="A37" s="57" t="s">
        <v>88</v>
      </c>
      <c r="B37" s="57" t="s">
        <v>89</v>
      </c>
      <c r="C37" s="56" t="n">
        <v>149</v>
      </c>
    </row>
    <row r="38" customFormat="false" ht="13.5" hidden="false" customHeight="true" outlineLevel="0" collapsed="false">
      <c r="A38" s="58"/>
      <c r="B38" s="44" t="s">
        <v>90</v>
      </c>
      <c r="C38" s="59" t="n">
        <f aca="false">SUM(C35:C37)</f>
        <v>227</v>
      </c>
    </row>
    <row r="39" customFormat="false" ht="13.5" hidden="false" customHeight="true" outlineLevel="0" collapsed="false">
      <c r="A39" s="60" t="s">
        <v>274</v>
      </c>
      <c r="B39" s="60"/>
      <c r="C39" s="60"/>
    </row>
    <row r="40" customFormat="false" ht="13.5" hidden="false" customHeight="true" outlineLevel="0" collapsed="false">
      <c r="A40" s="60"/>
      <c r="B40" s="60"/>
      <c r="C40" s="60"/>
    </row>
    <row r="41" customFormat="false" ht="13.5" hidden="false" customHeight="true" outlineLevel="0" collapsed="false">
      <c r="A41" s="24" t="s">
        <v>92</v>
      </c>
      <c r="B41" s="24"/>
      <c r="C41" s="26" t="n">
        <v>0</v>
      </c>
    </row>
    <row r="42" customFormat="false" ht="13.5" hidden="false" customHeight="true" outlineLevel="0" collapsed="false">
      <c r="A42" s="24" t="s">
        <v>93</v>
      </c>
      <c r="B42" s="24"/>
      <c r="C42" s="61" t="n">
        <v>0</v>
      </c>
    </row>
    <row r="43" customFormat="false" ht="13.5" hidden="false" customHeight="true" outlineLevel="0" collapsed="false">
      <c r="A43" s="24" t="s">
        <v>94</v>
      </c>
      <c r="B43" s="24"/>
      <c r="C43" s="61" t="n">
        <v>0</v>
      </c>
    </row>
    <row r="44" customFormat="false" ht="13.5" hidden="false" customHeight="true" outlineLevel="0" collapsed="false">
      <c r="A44" s="24" t="s">
        <v>95</v>
      </c>
      <c r="B44" s="24"/>
      <c r="C44" s="61" t="n">
        <v>0</v>
      </c>
    </row>
    <row r="45" customFormat="false" ht="13.5" hidden="false" customHeight="true" outlineLevel="0" collapsed="false">
      <c r="A45" s="24" t="s">
        <v>141</v>
      </c>
      <c r="B45" s="24"/>
      <c r="C45" s="61" t="n">
        <v>0</v>
      </c>
    </row>
    <row r="46" customFormat="false" ht="13.5" hidden="false" customHeight="true" outlineLevel="0" collapsed="false">
      <c r="A46" s="24"/>
      <c r="B46" s="24" t="s">
        <v>96</v>
      </c>
      <c r="C46" s="61" t="n">
        <f aca="false">SUM(C41:C45)</f>
        <v>0</v>
      </c>
    </row>
    <row r="47" customFormat="false" ht="13.5" hidden="false" customHeight="true" outlineLevel="0" collapsed="false">
      <c r="A47" s="53" t="s">
        <v>97</v>
      </c>
      <c r="B47" s="53"/>
      <c r="C47" s="53"/>
    </row>
    <row r="48" customFormat="false" ht="13.5" hidden="false" customHeight="true" outlineLevel="0" collapsed="false">
      <c r="A48" s="24" t="s">
        <v>98</v>
      </c>
      <c r="B48" s="24" t="s">
        <v>99</v>
      </c>
      <c r="C48" s="33" t="n">
        <v>0</v>
      </c>
    </row>
    <row r="49" customFormat="false" ht="13.5" hidden="false" customHeight="true" outlineLevel="0" collapsed="false">
      <c r="A49" s="24" t="s">
        <v>100</v>
      </c>
      <c r="B49" s="24" t="s">
        <v>101</v>
      </c>
      <c r="C49" s="33" t="n">
        <v>0</v>
      </c>
    </row>
    <row r="50" customFormat="false" ht="13.5" hidden="false" customHeight="true" outlineLevel="0" collapsed="false">
      <c r="A50" s="24"/>
      <c r="B50" s="44" t="s">
        <v>102</v>
      </c>
      <c r="C50" s="33" t="n">
        <f aca="false">SUM(C48:C49)</f>
        <v>0</v>
      </c>
    </row>
    <row r="51" customFormat="false" ht="13.5" hidden="false" customHeight="true" outlineLevel="0" collapsed="false">
      <c r="A51" s="53" t="s">
        <v>103</v>
      </c>
      <c r="B51" s="53"/>
      <c r="C51" s="53"/>
    </row>
    <row r="52" customFormat="false" ht="13.5" hidden="false" customHeight="true" outlineLevel="0" collapsed="false">
      <c r="A52" s="24" t="s">
        <v>104</v>
      </c>
      <c r="B52" s="24" t="s">
        <v>105</v>
      </c>
      <c r="C52" s="26" t="n">
        <v>0</v>
      </c>
    </row>
    <row r="53" customFormat="false" ht="13.5" hidden="false" customHeight="true" outlineLevel="0" collapsed="false">
      <c r="A53" s="55"/>
      <c r="B53" s="54" t="s">
        <v>106</v>
      </c>
      <c r="C53" s="62" t="n">
        <v>0</v>
      </c>
    </row>
    <row r="54" customFormat="false" ht="13.5" hidden="false" customHeight="true" outlineLevel="0" collapsed="false">
      <c r="A54" s="55"/>
      <c r="B54" s="57" t="s">
        <v>107</v>
      </c>
      <c r="C54" s="62" t="n">
        <v>0</v>
      </c>
    </row>
    <row r="55" customFormat="false" ht="13.5" hidden="false" customHeight="true" outlineLevel="0" collapsed="false">
      <c r="A55" s="55"/>
      <c r="B55" s="54" t="s">
        <v>108</v>
      </c>
      <c r="C55" s="62" t="n">
        <f aca="false">SUM(C52:C54)</f>
        <v>0</v>
      </c>
    </row>
    <row r="56" customFormat="false" ht="13.5" hidden="false" customHeight="true" outlineLevel="0" collapsed="false">
      <c r="A56" s="53" t="s">
        <v>109</v>
      </c>
      <c r="B56" s="53"/>
      <c r="C56" s="53"/>
    </row>
    <row r="57" customFormat="false" ht="13.5" hidden="false" customHeight="true" outlineLevel="0" collapsed="false">
      <c r="A57" s="24" t="s">
        <v>110</v>
      </c>
      <c r="B57" s="24" t="s">
        <v>111</v>
      </c>
      <c r="C57" s="26" t="n">
        <v>0</v>
      </c>
    </row>
    <row r="58" customFormat="false" ht="13.5" hidden="false" customHeight="true" outlineLevel="0" collapsed="false">
      <c r="A58" s="55"/>
      <c r="B58" s="54" t="s">
        <v>112</v>
      </c>
      <c r="C58" s="62" t="n">
        <f aca="false">SUM(C57)</f>
        <v>0</v>
      </c>
    </row>
    <row r="59" customFormat="false" ht="13.5" hidden="false" customHeight="true" outlineLevel="0" collapsed="false">
      <c r="A59" s="63" t="s">
        <v>113</v>
      </c>
      <c r="B59" s="63"/>
      <c r="C59" s="63"/>
    </row>
    <row r="60" customFormat="false" ht="33" hidden="false" customHeight="true" outlineLevel="0" collapsed="false">
      <c r="A60" s="24" t="s">
        <v>114</v>
      </c>
      <c r="B60" s="44" t="s">
        <v>115</v>
      </c>
      <c r="C60" s="26" t="n">
        <v>0</v>
      </c>
    </row>
    <row r="61" customFormat="false" ht="33" hidden="false" customHeight="true" outlineLevel="0" collapsed="false">
      <c r="A61" s="24" t="s">
        <v>116</v>
      </c>
      <c r="B61" s="44" t="s">
        <v>117</v>
      </c>
      <c r="C61" s="26" t="n">
        <v>0</v>
      </c>
    </row>
    <row r="62" customFormat="false" ht="33" hidden="false" customHeight="true" outlineLevel="0" collapsed="false">
      <c r="A62" s="24" t="s">
        <v>118</v>
      </c>
      <c r="B62" s="44" t="s">
        <v>119</v>
      </c>
      <c r="C62" s="26" t="n">
        <v>0</v>
      </c>
    </row>
    <row r="63" customFormat="false" ht="33" hidden="false" customHeight="true" outlineLevel="0" collapsed="false">
      <c r="A63" s="24" t="s">
        <v>120</v>
      </c>
      <c r="B63" s="44" t="s">
        <v>120</v>
      </c>
      <c r="C63" s="26" t="n">
        <v>0</v>
      </c>
    </row>
    <row r="64" customFormat="false" ht="19.5" hidden="false" customHeight="true" outlineLevel="0" collapsed="false">
      <c r="A64" s="24"/>
      <c r="B64" s="44" t="s">
        <v>23</v>
      </c>
      <c r="C64" s="26" t="n">
        <f aca="false">SUM(C60:C63)</f>
        <v>0</v>
      </c>
    </row>
    <row r="65" customFormat="false" ht="13.5" hidden="false" customHeight="true" outlineLevel="0" collapsed="false">
      <c r="A65" s="64" t="s">
        <v>121</v>
      </c>
      <c r="B65" s="64"/>
      <c r="C65" s="64"/>
    </row>
    <row r="66" customFormat="false" ht="13.5" hidden="false" customHeight="true" outlineLevel="0" collapsed="false">
      <c r="A66" s="57" t="s">
        <v>122</v>
      </c>
      <c r="B66" s="55"/>
      <c r="C66" s="26" t="n">
        <v>0</v>
      </c>
    </row>
    <row r="67" customFormat="false" ht="15" hidden="false" customHeight="true" outlineLevel="0" collapsed="false">
      <c r="A67" s="58" t="s">
        <v>123</v>
      </c>
      <c r="B67" s="58" t="s">
        <v>124</v>
      </c>
      <c r="C67" s="26" t="n">
        <v>0</v>
      </c>
    </row>
    <row r="68" customFormat="false" ht="13.5" hidden="false" customHeight="true" outlineLevel="0" collapsed="false">
      <c r="A68" s="30" t="s">
        <v>65</v>
      </c>
      <c r="B68" s="30" t="s">
        <v>125</v>
      </c>
      <c r="C68" s="26" t="n">
        <v>0</v>
      </c>
    </row>
    <row r="69" customFormat="false" ht="13.5" hidden="false" customHeight="true" outlineLevel="0" collapsed="false">
      <c r="A69" s="24"/>
      <c r="B69" s="44" t="s">
        <v>126</v>
      </c>
      <c r="C69" s="26" t="n">
        <f aca="false">SUM(C66:C68)</f>
        <v>0</v>
      </c>
    </row>
    <row r="70" customFormat="false" ht="13.5" hidden="false" customHeight="true" outlineLevel="0" collapsed="false">
      <c r="A70" s="65" t="s">
        <v>127</v>
      </c>
      <c r="B70" s="65"/>
      <c r="C70" s="65"/>
    </row>
    <row r="71" customFormat="false" ht="13.5" hidden="false" customHeight="true" outlineLevel="0" collapsed="false">
      <c r="A71" s="66" t="s">
        <v>128</v>
      </c>
      <c r="B71" s="67" t="s">
        <v>129</v>
      </c>
      <c r="C71" s="68" t="n">
        <v>200</v>
      </c>
    </row>
    <row r="72" customFormat="false" ht="13.5" hidden="false" customHeight="true" outlineLevel="0" collapsed="false">
      <c r="A72" s="119" t="s">
        <v>130</v>
      </c>
      <c r="B72" s="139" t="s">
        <v>131</v>
      </c>
      <c r="C72" s="121" t="n">
        <v>68</v>
      </c>
    </row>
    <row r="73" customFormat="false" ht="15" hidden="false" customHeight="false" outlineLevel="0" collapsed="false">
      <c r="A73" s="69" t="s">
        <v>132</v>
      </c>
      <c r="B73" s="44" t="s">
        <v>303</v>
      </c>
      <c r="C73" s="70" t="n">
        <v>52</v>
      </c>
    </row>
    <row r="74" customFormat="false" ht="13.5" hidden="false" customHeight="true" outlineLevel="0" collapsed="false">
      <c r="A74" s="54" t="s">
        <v>134</v>
      </c>
      <c r="B74" s="71" t="s">
        <v>218</v>
      </c>
      <c r="C74" s="62" t="n">
        <v>0</v>
      </c>
    </row>
    <row r="75" customFormat="false" ht="13.5" hidden="false" customHeight="true" outlineLevel="0" collapsed="false">
      <c r="A75" s="58"/>
      <c r="B75" s="67" t="s">
        <v>136</v>
      </c>
      <c r="C75" s="72" t="n">
        <f aca="false">SUM(C71:C74)</f>
        <v>320</v>
      </c>
    </row>
    <row r="76" customFormat="false" ht="13.5" hidden="false" customHeight="true" outlineLevel="0" collapsed="false">
      <c r="A76" s="58"/>
      <c r="B76" s="73" t="s">
        <v>23</v>
      </c>
      <c r="C76" s="72" t="n">
        <f aca="false">C38+C46+C50+C55+C58+C64+C69+C75</f>
        <v>547</v>
      </c>
    </row>
    <row r="77" customFormat="false" ht="13.5" hidden="false" customHeight="true" outlineLevel="0" collapsed="false">
      <c r="A77" s="65" t="s">
        <v>137</v>
      </c>
      <c r="B77" s="65"/>
      <c r="C77" s="65"/>
    </row>
    <row r="78" customFormat="false" ht="13.5" hidden="false" customHeight="true" outlineLevel="0" collapsed="false">
      <c r="A78" s="67" t="s">
        <v>138</v>
      </c>
      <c r="B78" s="67"/>
      <c r="C78" s="122" t="str">
        <f aca="false">IF(('October 2025 - December 2025'!C79)+SUM(E90+E98+E107) &lt; 0,(('October 2025 - December 2025'!C79))+SUM(E90+E98+E107), TEXT((('October 2025 - December 2025'!C79))+SUM(E90+E98+E107),"+$0.00"))</f>
        <v>+$0.00</v>
      </c>
    </row>
    <row r="79" customFormat="false" ht="13.5" hidden="false" customHeight="true" outlineLevel="0" collapsed="false">
      <c r="A79" s="67" t="s">
        <v>139</v>
      </c>
      <c r="B79" s="67"/>
      <c r="C79" s="122" t="n">
        <v>0</v>
      </c>
    </row>
    <row r="80" customFormat="false" ht="13.5" hidden="false" customHeight="true" outlineLevel="0" collapsed="false">
      <c r="A80" s="67" t="s">
        <v>140</v>
      </c>
      <c r="B80" s="67"/>
      <c r="C80" s="122" t="str">
        <f aca="false">IF(('October 2025 - December 2025'!C81)+SUM(0) &lt; 0,(('October 2025 - December 2025'!C81))+SUM(0), TEXT((('October 2025 - December 2025'!C81))+SUM(0),"+$0.00"))</f>
        <v>+$0.00</v>
      </c>
    </row>
    <row r="81" customFormat="false" ht="23.85" hidden="false" customHeight="false" outlineLevel="0" collapsed="false">
      <c r="A81" s="44" t="s">
        <v>141</v>
      </c>
      <c r="B81" s="75"/>
      <c r="C81" s="122" t="n">
        <v>0</v>
      </c>
    </row>
    <row r="82" customFormat="false" ht="23.85" hidden="false" customHeight="false" outlineLevel="0" collapsed="false">
      <c r="A82" s="44" t="s">
        <v>142</v>
      </c>
      <c r="B82" s="75"/>
      <c r="C82" s="122" t="n">
        <v>0</v>
      </c>
    </row>
    <row r="83" customFormat="false" ht="13.5" hidden="false" customHeight="true" outlineLevel="0" collapsed="false">
      <c r="A83" s="58"/>
      <c r="B83" s="76" t="s">
        <v>143</v>
      </c>
      <c r="C83" s="122" t="n">
        <f aca="false">C78+C79+C80+C81+C82</f>
        <v>0</v>
      </c>
    </row>
    <row r="84" customFormat="false" ht="13.5" hidden="false" customHeight="true" outlineLevel="0" collapsed="false">
      <c r="A84" s="24"/>
      <c r="B84" s="27" t="s">
        <v>144</v>
      </c>
      <c r="C84" s="77" t="n">
        <f aca="false">C76</f>
        <v>547</v>
      </c>
      <c r="H84" s="78"/>
    </row>
    <row r="85" customFormat="false" ht="13.5" hidden="false" customHeight="true" outlineLevel="0" collapsed="false">
      <c r="A85" s="3"/>
      <c r="B85" s="3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79" t="s">
        <v>392</v>
      </c>
      <c r="B87" s="79"/>
      <c r="C87" s="79"/>
      <c r="D87" s="79"/>
      <c r="E87" s="79"/>
      <c r="G87" s="131" t="s">
        <v>241</v>
      </c>
      <c r="H87" s="132" t="n">
        <v>0</v>
      </c>
    </row>
    <row r="88" customFormat="false" ht="35.05" hidden="false" customHeight="false" outlineLevel="0" collapsed="false">
      <c r="A88" s="80" t="s">
        <v>146</v>
      </c>
      <c r="B88" s="80"/>
      <c r="C88" s="80" t="s">
        <v>32</v>
      </c>
      <c r="D88" s="80"/>
      <c r="E88" s="81" t="s">
        <v>33</v>
      </c>
      <c r="G88" s="133" t="s">
        <v>242</v>
      </c>
      <c r="H88" s="134" t="n">
        <f aca="false">C71-H87</f>
        <v>200</v>
      </c>
    </row>
    <row r="89" customFormat="false" ht="39" hidden="false" customHeight="true" outlineLevel="0" collapsed="false">
      <c r="A89" s="88" t="s">
        <v>127</v>
      </c>
      <c r="B89" s="88"/>
      <c r="C89" s="141" t="s">
        <v>351</v>
      </c>
      <c r="D89" s="141"/>
      <c r="E89" s="92" t="n">
        <v>150</v>
      </c>
    </row>
    <row r="90" customFormat="false" ht="13.5" hidden="false" customHeight="true" outlineLevel="0" collapsed="false">
      <c r="A90" s="88"/>
      <c r="B90" s="88"/>
      <c r="C90" s="95" t="s">
        <v>357</v>
      </c>
      <c r="D90" s="95"/>
      <c r="E90" s="92" t="n">
        <v>0</v>
      </c>
    </row>
    <row r="91" customFormat="false" ht="13.5" hidden="false" customHeight="true" outlineLevel="0" collapsed="false">
      <c r="A91" s="88" t="s">
        <v>147</v>
      </c>
      <c r="B91" s="88"/>
      <c r="C91" s="89"/>
      <c r="D91" s="89"/>
      <c r="E91" s="124" t="n">
        <f aca="false">C84</f>
        <v>547</v>
      </c>
    </row>
    <row r="92" customFormat="false" ht="13.5" hidden="false" customHeight="true" outlineLevel="0" collapsed="false">
      <c r="A92" s="154"/>
      <c r="B92" s="154"/>
      <c r="C92" s="125" t="s">
        <v>148</v>
      </c>
      <c r="D92" s="125"/>
      <c r="E92" s="142" t="n">
        <f aca="false">('October 2025 - December 2025'!E110+E13)-SUM(E89:E91)</f>
        <v>17509.87</v>
      </c>
    </row>
    <row r="93" customFormat="false" ht="13.5" hidden="false" customHeight="true" outlineLevel="0" collapsed="false"/>
    <row r="94" customFormat="false" ht="13.5" hidden="false" customHeight="true" outlineLevel="0" collapsed="false">
      <c r="A94" s="79" t="s">
        <v>393</v>
      </c>
      <c r="B94" s="79"/>
      <c r="C94" s="79"/>
      <c r="D94" s="79"/>
      <c r="E94" s="79"/>
      <c r="G94" s="131" t="s">
        <v>241</v>
      </c>
      <c r="H94" s="132" t="n">
        <v>0</v>
      </c>
    </row>
    <row r="95" customFormat="false" ht="46.25" hidden="false" customHeight="false" outlineLevel="0" collapsed="false">
      <c r="A95" s="79" t="s">
        <v>146</v>
      </c>
      <c r="B95" s="79"/>
      <c r="C95" s="79" t="s">
        <v>32</v>
      </c>
      <c r="D95" s="79"/>
      <c r="E95" s="87" t="s">
        <v>33</v>
      </c>
      <c r="G95" s="133" t="s">
        <v>277</v>
      </c>
      <c r="H95" s="134" t="n">
        <f aca="false">C71-H94</f>
        <v>200</v>
      </c>
    </row>
    <row r="96" customFormat="false" ht="13.5" hidden="false" customHeight="true" outlineLevel="0" collapsed="false">
      <c r="A96" s="88" t="s">
        <v>309</v>
      </c>
      <c r="B96" s="88"/>
      <c r="C96" s="128"/>
      <c r="D96" s="128"/>
      <c r="E96" s="86" t="n">
        <f aca="false">E92</f>
        <v>17509.87</v>
      </c>
    </row>
    <row r="97" customFormat="false" ht="13.5" hidden="false" customHeight="true" outlineLevel="0" collapsed="false">
      <c r="A97" s="90" t="s">
        <v>127</v>
      </c>
      <c r="B97" s="90"/>
      <c r="C97" s="95" t="s">
        <v>354</v>
      </c>
      <c r="D97" s="95"/>
      <c r="E97" s="92" t="n">
        <v>0</v>
      </c>
    </row>
    <row r="98" customFormat="false" ht="13.5" hidden="false" customHeight="true" outlineLevel="0" collapsed="false">
      <c r="A98" s="90"/>
      <c r="B98" s="90"/>
      <c r="C98" s="95" t="s">
        <v>357</v>
      </c>
      <c r="D98" s="95"/>
      <c r="E98" s="92" t="n">
        <v>0</v>
      </c>
    </row>
    <row r="99" customFormat="false" ht="13.5" hidden="false" customHeight="true" outlineLevel="0" collapsed="false">
      <c r="A99" s="88" t="s">
        <v>147</v>
      </c>
      <c r="B99" s="88"/>
      <c r="C99" s="89"/>
      <c r="D99" s="89"/>
      <c r="E99" s="98" t="n">
        <f aca="false">C84</f>
        <v>547</v>
      </c>
    </row>
    <row r="100" customFormat="false" ht="13.5" hidden="false" customHeight="true" outlineLevel="0" collapsed="false">
      <c r="C100" s="99" t="s">
        <v>158</v>
      </c>
      <c r="D100" s="99"/>
      <c r="E100" s="86" t="n">
        <f aca="false">(E20+E96)-SUM(E97:E99)</f>
        <v>19435.87</v>
      </c>
    </row>
    <row r="101" customFormat="false" ht="13.5" hidden="false" customHeight="true" outlineLevel="0" collapsed="false">
      <c r="A101" s="100"/>
      <c r="B101" s="100"/>
      <c r="C101" s="100"/>
      <c r="D101" s="100"/>
      <c r="E101" s="100"/>
    </row>
    <row r="102" customFormat="false" ht="17.25" hidden="false" customHeight="true" outlineLevel="0" collapsed="false">
      <c r="A102" s="100"/>
      <c r="B102" s="100"/>
      <c r="C102" s="100"/>
      <c r="D102" s="100"/>
      <c r="E102" s="100"/>
    </row>
    <row r="103" customFormat="false" ht="13.5" hidden="false" customHeight="true" outlineLevel="0" collapsed="false">
      <c r="A103" s="101" t="s">
        <v>394</v>
      </c>
      <c r="B103" s="101"/>
      <c r="C103" s="101"/>
      <c r="D103" s="101"/>
      <c r="E103" s="101"/>
      <c r="G103" s="131" t="s">
        <v>241</v>
      </c>
      <c r="H103" s="132" t="n">
        <v>0</v>
      </c>
    </row>
    <row r="104" customFormat="false" ht="46.25" hidden="false" customHeight="false" outlineLevel="0" collapsed="false">
      <c r="A104" s="79" t="s">
        <v>146</v>
      </c>
      <c r="B104" s="79"/>
      <c r="C104" s="79" t="s">
        <v>32</v>
      </c>
      <c r="D104" s="79"/>
      <c r="E104" s="87" t="s">
        <v>33</v>
      </c>
      <c r="G104" s="133" t="s">
        <v>242</v>
      </c>
      <c r="H104" s="134" t="n">
        <f aca="false">C71-H103</f>
        <v>200</v>
      </c>
    </row>
    <row r="105" customFormat="false" ht="13.5" hidden="false" customHeight="true" outlineLevel="0" collapsed="false">
      <c r="A105" s="88" t="s">
        <v>395</v>
      </c>
      <c r="B105" s="88"/>
      <c r="C105" s="89"/>
      <c r="D105" s="89"/>
      <c r="E105" s="86" t="n">
        <f aca="false">E100</f>
        <v>19435.87</v>
      </c>
    </row>
    <row r="106" customFormat="false" ht="13.5" hidden="false" customHeight="true" outlineLevel="0" collapsed="false">
      <c r="A106" s="90" t="s">
        <v>127</v>
      </c>
      <c r="B106" s="90"/>
      <c r="C106" s="91" t="s">
        <v>354</v>
      </c>
      <c r="D106" s="91"/>
      <c r="E106" s="92" t="n">
        <v>0</v>
      </c>
    </row>
    <row r="107" customFormat="false" ht="13.5" hidden="false" customHeight="true" outlineLevel="0" collapsed="false">
      <c r="A107" s="90"/>
      <c r="B107" s="90"/>
      <c r="C107" s="95" t="s">
        <v>357</v>
      </c>
      <c r="D107" s="95"/>
      <c r="E107" s="92" t="n">
        <v>0</v>
      </c>
    </row>
    <row r="108" customFormat="false" ht="13.5" hidden="false" customHeight="true" outlineLevel="0" collapsed="false">
      <c r="A108" s="88" t="s">
        <v>147</v>
      </c>
      <c r="B108" s="88"/>
      <c r="C108" s="89"/>
      <c r="D108" s="89"/>
      <c r="E108" s="98" t="n">
        <f aca="false">C84</f>
        <v>547</v>
      </c>
    </row>
    <row r="109" customFormat="false" ht="13.5" hidden="false" customHeight="true" outlineLevel="0" collapsed="false">
      <c r="C109" s="99" t="s">
        <v>158</v>
      </c>
      <c r="D109" s="99"/>
      <c r="E109" s="92" t="n">
        <f aca="false">(E27+E105)-SUM(E106:E108)</f>
        <v>21361.87</v>
      </c>
    </row>
    <row r="110" customFormat="false" ht="13.5" hidden="false" customHeight="true" outlineLevel="0" collapsed="false">
      <c r="A110" s="3"/>
      <c r="B110" s="3"/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</sheetData>
  <mergeCells count="57">
    <mergeCell ref="A1:E1"/>
    <mergeCell ref="A8:E8"/>
    <mergeCell ref="C9:D9"/>
    <mergeCell ref="C10:D10"/>
    <mergeCell ref="C11:D11"/>
    <mergeCell ref="C12:D12"/>
    <mergeCell ref="A15:E15"/>
    <mergeCell ref="C16:D16"/>
    <mergeCell ref="C17:D17"/>
    <mergeCell ref="C18:D18"/>
    <mergeCell ref="C19:D19"/>
    <mergeCell ref="A22:E22"/>
    <mergeCell ref="C23:D23"/>
    <mergeCell ref="C24:D24"/>
    <mergeCell ref="C25:D25"/>
    <mergeCell ref="C26:D26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A89:B90"/>
    <mergeCell ref="C89:D89"/>
    <mergeCell ref="C90:D90"/>
    <mergeCell ref="A91:B91"/>
    <mergeCell ref="C91:D91"/>
    <mergeCell ref="C92:D92"/>
    <mergeCell ref="A94:E94"/>
    <mergeCell ref="A95:B95"/>
    <mergeCell ref="C95:D95"/>
    <mergeCell ref="A96:B96"/>
    <mergeCell ref="C96:D96"/>
    <mergeCell ref="A97:B98"/>
    <mergeCell ref="C97:D97"/>
    <mergeCell ref="C98:D98"/>
    <mergeCell ref="A99:B99"/>
    <mergeCell ref="C99:D99"/>
    <mergeCell ref="C100:D100"/>
    <mergeCell ref="A103:E103"/>
    <mergeCell ref="A104:B104"/>
    <mergeCell ref="C104:D104"/>
    <mergeCell ref="A105:B105"/>
    <mergeCell ref="C105:D105"/>
    <mergeCell ref="A106:B107"/>
    <mergeCell ref="C106:D106"/>
    <mergeCell ref="C107:D107"/>
    <mergeCell ref="A108:B108"/>
    <mergeCell ref="C108:D108"/>
    <mergeCell ref="C109:D109"/>
  </mergeCells>
  <conditionalFormatting sqref="C78:C82">
    <cfRule type="cellIs" priority="2" operator="lessThan" aboveAverage="0" equalAverage="0" bottom="0" percent="0" rank="0" text="" dxfId="109">
      <formula>0</formula>
    </cfRule>
  </conditionalFormatting>
  <conditionalFormatting sqref="C78:C83">
    <cfRule type="cellIs" priority="3" operator="greaterThanOrEqual" aboveAverage="0" equalAverage="0" bottom="0" percent="0" rank="0" text="" dxfId="110">
      <formula>0</formula>
    </cfRule>
  </conditionalFormatting>
  <conditionalFormatting sqref="C4:C5">
    <cfRule type="cellIs" priority="4" operator="lessThan" aboveAverage="0" equalAverage="0" bottom="0" percent="0" rank="0" text="" dxfId="111">
      <formula>0</formula>
    </cfRule>
  </conditionalFormatting>
  <conditionalFormatting sqref="C5">
    <cfRule type="cellIs" priority="5" operator="greaterThanOrEqual" aboveAverage="0" equalAverage="0" bottom="0" percent="0" rank="0" text="" dxfId="112">
      <formula>0</formula>
    </cfRule>
  </conditionalFormatting>
  <conditionalFormatting sqref="C3">
    <cfRule type="cellIs" priority="6" operator="lessThan" aboveAverage="0" equalAverage="0" bottom="0" percent="0" rank="0" text="" dxfId="113">
      <formula>0</formula>
    </cfRule>
  </conditionalFormatting>
  <conditionalFormatting sqref="E109">
    <cfRule type="cellIs" priority="7" operator="greaterThanOrEqual" aboveAverage="0" equalAverage="0" bottom="0" percent="0" rank="0" text="" dxfId="114">
      <formula>0</formula>
    </cfRule>
    <cfRule type="cellIs" priority="8" operator="lessThan" aboveAverage="0" equalAverage="0" bottom="0" percent="0" rank="0" text="" dxfId="115">
      <formula>0</formula>
    </cfRule>
  </conditionalFormatting>
  <conditionalFormatting sqref="E105">
    <cfRule type="cellIs" priority="9" operator="greaterThanOrEqual" aboveAverage="0" equalAverage="0" bottom="0" percent="0" rank="0" text="" dxfId="116">
      <formula>0</formula>
    </cfRule>
    <cfRule type="cellIs" priority="10" operator="lessThan" aboveAverage="0" equalAverage="0" bottom="0" percent="0" rank="0" text="" dxfId="117">
      <formula>0</formula>
    </cfRule>
  </conditionalFormatting>
  <conditionalFormatting sqref="E96">
    <cfRule type="cellIs" priority="11" operator="greaterThanOrEqual" aboveAverage="0" equalAverage="0" bottom="0" percent="0" rank="0" text="" dxfId="118">
      <formula>0</formula>
    </cfRule>
    <cfRule type="cellIs" priority="12" operator="lessThan" aboveAverage="0" equalAverage="0" bottom="0" percent="0" rank="0" text="" dxfId="119">
      <formula>0</formula>
    </cfRule>
  </conditionalFormatting>
  <conditionalFormatting sqref="E100">
    <cfRule type="cellIs" priority="13" operator="greaterThanOrEqual" aboveAverage="0" equalAverage="0" bottom="0" percent="0" rank="0" text="" dxfId="120">
      <formula>0</formula>
    </cfRule>
    <cfRule type="cellIs" priority="14" operator="lessThan" aboveAverage="0" equalAverage="0" bottom="0" percent="0" rank="0" text="" dxfId="121">
      <formula>0</formula>
    </cfRule>
  </conditionalFormatting>
  <conditionalFormatting sqref="E92">
    <cfRule type="cellIs" priority="15" operator="greaterThanOrEqual" aboveAverage="0" equalAverage="0" bottom="0" percent="0" rank="0" text="" dxfId="122">
      <formula>0</formula>
    </cfRule>
    <cfRule type="cellIs" priority="16" operator="lessThan" aboveAverage="0" equalAverage="0" bottom="0" percent="0" rank="0" text="" dxfId="123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Y1022"/>
  <sheetViews>
    <sheetView showFormulas="false" showGridLines="true" showRowColHeaders="true" showZeros="true" rightToLeft="false" tabSelected="false" showOutlineSymbols="true" defaultGridColor="true" view="normal" topLeftCell="A91" colorId="64" zoomScale="100" zoomScaleNormal="100" zoomScalePageLayoutView="100" workbookViewId="0">
      <selection pane="topLeft" activeCell="D78" activeCellId="0" sqref="D78"/>
    </sheetView>
  </sheetViews>
  <sheetFormatPr defaultColWidth="14.42578125" defaultRowHeight="15" zeroHeight="false" outlineLevelRow="0" outlineLevelCol="0"/>
  <cols>
    <col collapsed="false" customWidth="true" hidden="false" outlineLevel="0" max="1" min="1" style="1" width="23.29"/>
    <col collapsed="false" customWidth="true" hidden="false" outlineLevel="0" max="2" min="2" style="1" width="39.57"/>
    <col collapsed="false" customWidth="true" hidden="false" outlineLevel="0" max="3" min="3" style="1" width="41.71"/>
    <col collapsed="false" customWidth="true" hidden="false" outlineLevel="0" max="4" min="4" style="1" width="26.42"/>
    <col collapsed="false" customWidth="true" hidden="false" outlineLevel="0" max="5" min="5" style="1" width="22"/>
    <col collapsed="false" customWidth="true" hidden="false" outlineLevel="0" max="6" min="6" style="1" width="9"/>
    <col collapsed="false" customWidth="true" hidden="false" outlineLevel="0" max="7" min="7" style="1" width="33.71"/>
    <col collapsed="false" customWidth="true" hidden="false" outlineLevel="0" max="8" min="8" style="1" width="10.71"/>
    <col collapsed="false" customWidth="true" hidden="false" outlineLevel="0" max="9" min="9" style="1" width="19.42"/>
    <col collapsed="false" customWidth="true" hidden="false" outlineLevel="0" max="25" min="10" style="1" width="9"/>
  </cols>
  <sheetData>
    <row r="1" customFormat="false" ht="22.05" hidden="false" customHeight="true" outlineLevel="0" collapsed="false">
      <c r="A1" s="2" t="s">
        <v>396</v>
      </c>
      <c r="B1" s="2"/>
      <c r="C1" s="2"/>
      <c r="D1" s="2"/>
      <c r="E1" s="2"/>
      <c r="F1" s="3"/>
      <c r="G1" s="3"/>
      <c r="H1" s="3"/>
      <c r="I1" s="3"/>
    </row>
    <row r="2" customFormat="false" ht="13.5" hidden="false" customHeight="true" outlineLevel="0" collapsed="false">
      <c r="A2" s="30"/>
      <c r="B2" s="30"/>
      <c r="C2" s="107"/>
      <c r="D2" s="107"/>
      <c r="E2" s="107"/>
    </row>
    <row r="3" customFormat="false" ht="35.05" hidden="false" customHeight="false" outlineLevel="0" collapsed="false">
      <c r="A3" s="7" t="s">
        <v>6</v>
      </c>
      <c r="B3" s="7" t="s">
        <v>175</v>
      </c>
      <c r="C3" s="8" t="n">
        <f aca="false">E109</f>
        <v>26989.87</v>
      </c>
      <c r="D3" s="17"/>
      <c r="E3" s="17"/>
      <c r="F3" s="11"/>
      <c r="G3" s="11"/>
      <c r="H3" s="11"/>
      <c r="I3" s="11"/>
      <c r="J3" s="11"/>
      <c r="K3" s="11"/>
      <c r="L3" s="11"/>
      <c r="M3" s="11"/>
      <c r="N3" s="11"/>
      <c r="O3" s="11"/>
      <c r="P3" s="11"/>
      <c r="Q3" s="11"/>
      <c r="R3" s="11"/>
      <c r="S3" s="11"/>
      <c r="T3" s="11"/>
      <c r="U3" s="11"/>
      <c r="V3" s="11"/>
      <c r="W3" s="11"/>
      <c r="X3" s="11"/>
      <c r="Y3" s="11"/>
    </row>
    <row r="4" customFormat="false" ht="35.25" hidden="false" customHeight="true" outlineLevel="0" collapsed="false">
      <c r="A4" s="7"/>
      <c r="B4" s="16" t="s">
        <v>23</v>
      </c>
      <c r="C4" s="8" t="n">
        <f aca="false">SUM(C3:C3)</f>
        <v>26989.87</v>
      </c>
      <c r="D4" s="17"/>
      <c r="E4" s="17"/>
      <c r="F4" s="11"/>
      <c r="G4" s="11"/>
      <c r="H4" s="11"/>
      <c r="I4" s="11"/>
      <c r="J4" s="11"/>
      <c r="K4" s="11"/>
      <c r="L4" s="11"/>
      <c r="M4" s="11"/>
      <c r="N4" s="11"/>
      <c r="O4" s="11"/>
      <c r="P4" s="11"/>
      <c r="Q4" s="11"/>
      <c r="R4" s="11"/>
      <c r="S4" s="11"/>
      <c r="T4" s="11"/>
      <c r="U4" s="11"/>
      <c r="V4" s="11"/>
      <c r="W4" s="11"/>
      <c r="X4" s="11"/>
      <c r="Y4" s="11"/>
    </row>
    <row r="5" customFormat="false" ht="13.5" hidden="false" customHeight="true" outlineLevel="0" collapsed="false">
      <c r="A5" s="17"/>
      <c r="B5" s="7" t="s">
        <v>25</v>
      </c>
      <c r="C5" s="15" t="n">
        <f aca="false">C83</f>
        <v>0</v>
      </c>
      <c r="D5" s="17"/>
      <c r="E5" s="17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</row>
    <row r="6" customFormat="false" ht="13.5" hidden="false" customHeight="true" outlineLevel="0" collapsed="false">
      <c r="A6" s="18"/>
      <c r="B6" s="18"/>
      <c r="C6" s="18"/>
      <c r="D6" s="18"/>
      <c r="E6" s="18"/>
      <c r="F6" s="11"/>
      <c r="G6" s="11"/>
      <c r="H6" s="11"/>
      <c r="I6" s="11"/>
      <c r="J6" s="11"/>
      <c r="K6" s="11"/>
      <c r="L6" s="11"/>
      <c r="M6" s="11"/>
      <c r="N6" s="11"/>
      <c r="O6" s="11"/>
      <c r="P6" s="11"/>
      <c r="Q6" s="11"/>
      <c r="R6" s="11"/>
      <c r="S6" s="11"/>
      <c r="T6" s="11"/>
      <c r="U6" s="11"/>
      <c r="V6" s="11"/>
      <c r="W6" s="11"/>
      <c r="X6" s="11"/>
      <c r="Y6" s="11"/>
    </row>
    <row r="7" customFormat="false" ht="13.5" hidden="false" customHeight="true" outlineLevel="0" collapsed="false"/>
    <row r="8" customFormat="false" ht="13.5" hidden="false" customHeight="true" outlineLevel="0" collapsed="false">
      <c r="A8" s="19" t="s">
        <v>397</v>
      </c>
      <c r="B8" s="19"/>
      <c r="C8" s="19"/>
      <c r="D8" s="19"/>
      <c r="E8" s="19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</row>
    <row r="9" customFormat="false" ht="13.5" hidden="false" customHeight="true" outlineLevel="0" collapsed="false">
      <c r="A9" s="21" t="s">
        <v>4</v>
      </c>
      <c r="B9" s="22" t="s">
        <v>31</v>
      </c>
      <c r="C9" s="23" t="s">
        <v>32</v>
      </c>
      <c r="D9" s="23"/>
      <c r="E9" s="23" t="s">
        <v>33</v>
      </c>
    </row>
    <row r="10" customFormat="false" ht="13.5" hidden="false" customHeight="true" outlineLevel="0" collapsed="false">
      <c r="A10" s="54" t="s">
        <v>398</v>
      </c>
      <c r="B10" s="109" t="s">
        <v>36</v>
      </c>
      <c r="C10" s="110" t="s">
        <v>37</v>
      </c>
      <c r="D10" s="110"/>
      <c r="E10" s="62" t="n">
        <v>2405</v>
      </c>
    </row>
    <row r="11" customFormat="false" ht="17.25" hidden="false" customHeight="true" outlineLevel="0" collapsed="false">
      <c r="A11" s="44" t="s">
        <v>399</v>
      </c>
      <c r="B11" s="24" t="s">
        <v>259</v>
      </c>
      <c r="C11" s="40" t="s">
        <v>37</v>
      </c>
      <c r="D11" s="40"/>
      <c r="E11" s="33" t="n">
        <v>68</v>
      </c>
    </row>
    <row r="12" customFormat="false" ht="13.5" hidden="false" customHeight="true" outlineLevel="0" collapsed="false">
      <c r="A12" s="44" t="s">
        <v>400</v>
      </c>
      <c r="B12" s="24" t="s">
        <v>65</v>
      </c>
      <c r="C12" s="25" t="s">
        <v>196</v>
      </c>
      <c r="D12" s="25"/>
      <c r="E12" s="26" t="n">
        <v>0</v>
      </c>
    </row>
    <row r="13" customFormat="false" ht="13.5" hidden="false" customHeight="true" outlineLevel="0" collapsed="false">
      <c r="A13" s="3"/>
      <c r="B13" s="3"/>
      <c r="C13" s="3"/>
      <c r="D13" s="27" t="s">
        <v>39</v>
      </c>
      <c r="E13" s="28" t="n">
        <f aca="false">SUM(E10:E12)</f>
        <v>2473</v>
      </c>
    </row>
    <row r="14" customFormat="false" ht="13.5" hidden="false" customHeight="true" outlineLevel="0" collapsed="false">
      <c r="A14" s="3"/>
      <c r="B14" s="3"/>
    </row>
    <row r="15" customFormat="false" ht="13.5" hidden="false" customHeight="true" outlineLevel="0" collapsed="false">
      <c r="A15" s="19" t="s">
        <v>401</v>
      </c>
      <c r="B15" s="19"/>
      <c r="C15" s="19"/>
      <c r="D15" s="19"/>
      <c r="E15" s="19"/>
      <c r="G15" s="20"/>
      <c r="H15" s="20"/>
      <c r="I15" s="20"/>
      <c r="J15" s="20"/>
      <c r="K15" s="20"/>
      <c r="L15" s="20"/>
      <c r="M15" s="20"/>
      <c r="N15" s="20"/>
      <c r="O15" s="20"/>
      <c r="P15" s="20"/>
      <c r="Q15" s="20"/>
      <c r="R15" s="20"/>
      <c r="S15" s="20"/>
      <c r="T15" s="20"/>
      <c r="U15" s="20"/>
      <c r="V15" s="20"/>
      <c r="W15" s="20"/>
      <c r="X15" s="20"/>
      <c r="Y15" s="20"/>
    </row>
    <row r="16" customFormat="false" ht="12.75" hidden="false" customHeight="true" outlineLevel="0" collapsed="false">
      <c r="A16" s="21" t="s">
        <v>4</v>
      </c>
      <c r="B16" s="22" t="s">
        <v>31</v>
      </c>
      <c r="C16" s="23" t="s">
        <v>32</v>
      </c>
      <c r="D16" s="23"/>
      <c r="E16" s="23" t="s">
        <v>33</v>
      </c>
    </row>
    <row r="17" customFormat="false" ht="13.5" hidden="false" customHeight="true" outlineLevel="0" collapsed="false">
      <c r="A17" s="54" t="s">
        <v>402</v>
      </c>
      <c r="B17" s="109" t="s">
        <v>36</v>
      </c>
      <c r="C17" s="110" t="s">
        <v>37</v>
      </c>
      <c r="D17" s="110"/>
      <c r="E17" s="62" t="n">
        <v>2405</v>
      </c>
    </row>
    <row r="18" customFormat="false" ht="17.25" hidden="false" customHeight="true" outlineLevel="0" collapsed="false">
      <c r="A18" s="44" t="s">
        <v>403</v>
      </c>
      <c r="B18" s="24" t="s">
        <v>259</v>
      </c>
      <c r="C18" s="40" t="s">
        <v>37</v>
      </c>
      <c r="D18" s="40"/>
      <c r="E18" s="33" t="n">
        <v>68</v>
      </c>
    </row>
    <row r="19" customFormat="false" ht="12.75" hidden="false" customHeight="true" outlineLevel="0" collapsed="false">
      <c r="A19" s="44" t="s">
        <v>404</v>
      </c>
      <c r="B19" s="24" t="s">
        <v>65</v>
      </c>
      <c r="C19" s="25" t="s">
        <v>196</v>
      </c>
      <c r="D19" s="25"/>
      <c r="E19" s="33" t="n">
        <v>0</v>
      </c>
    </row>
    <row r="20" customFormat="false" ht="12.75" hidden="false" customHeight="true" outlineLevel="0" collapsed="false">
      <c r="A20" s="3"/>
      <c r="B20" s="3"/>
      <c r="C20" s="3"/>
      <c r="D20" s="27" t="s">
        <v>39</v>
      </c>
      <c r="E20" s="138" t="n">
        <f aca="false">SUM(E17:E19)</f>
        <v>2473</v>
      </c>
    </row>
    <row r="21" customFormat="false" ht="13.5" hidden="false" customHeight="true" outlineLevel="0" collapsed="false">
      <c r="A21" s="3"/>
      <c r="B21" s="3"/>
      <c r="C21" s="3"/>
      <c r="D21" s="48"/>
      <c r="E21" s="49"/>
    </row>
    <row r="22" customFormat="false" ht="13.5" hidden="false" customHeight="true" outlineLevel="0" collapsed="false">
      <c r="A22" s="19" t="s">
        <v>405</v>
      </c>
      <c r="B22" s="19"/>
      <c r="C22" s="19"/>
      <c r="D22" s="19"/>
      <c r="E22" s="19"/>
      <c r="G22" s="20"/>
      <c r="H22" s="20"/>
      <c r="I22" s="20"/>
      <c r="J22" s="20"/>
      <c r="K22" s="20"/>
      <c r="L22" s="20"/>
      <c r="M22" s="20"/>
      <c r="N22" s="20"/>
      <c r="O22" s="20"/>
      <c r="P22" s="20"/>
      <c r="Q22" s="20"/>
      <c r="R22" s="20"/>
      <c r="S22" s="20"/>
      <c r="T22" s="20"/>
      <c r="U22" s="20"/>
      <c r="V22" s="20"/>
      <c r="W22" s="20"/>
      <c r="X22" s="20"/>
      <c r="Y22" s="20"/>
    </row>
    <row r="23" customFormat="false" ht="12.75" hidden="false" customHeight="true" outlineLevel="0" collapsed="false">
      <c r="A23" s="112" t="s">
        <v>4</v>
      </c>
      <c r="B23" s="113" t="s">
        <v>31</v>
      </c>
      <c r="C23" s="108" t="s">
        <v>32</v>
      </c>
      <c r="D23" s="108"/>
      <c r="E23" s="108" t="s">
        <v>33</v>
      </c>
    </row>
    <row r="24" customFormat="false" ht="13.5" hidden="false" customHeight="true" outlineLevel="0" collapsed="false">
      <c r="A24" s="54" t="s">
        <v>406</v>
      </c>
      <c r="B24" s="109" t="s">
        <v>36</v>
      </c>
      <c r="C24" s="110" t="s">
        <v>37</v>
      </c>
      <c r="D24" s="110"/>
      <c r="E24" s="62" t="n">
        <v>2405</v>
      </c>
    </row>
    <row r="25" customFormat="false" ht="17.25" hidden="false" customHeight="true" outlineLevel="0" collapsed="false">
      <c r="A25" s="44" t="s">
        <v>407</v>
      </c>
      <c r="B25" s="24" t="s">
        <v>259</v>
      </c>
      <c r="C25" s="40" t="s">
        <v>37</v>
      </c>
      <c r="D25" s="40"/>
      <c r="E25" s="33" t="n">
        <v>68</v>
      </c>
    </row>
    <row r="26" customFormat="false" ht="12.75" hidden="false" customHeight="true" outlineLevel="0" collapsed="false">
      <c r="A26" s="44" t="s">
        <v>408</v>
      </c>
      <c r="B26" s="24" t="s">
        <v>65</v>
      </c>
      <c r="C26" s="25" t="s">
        <v>196</v>
      </c>
      <c r="D26" s="25"/>
      <c r="E26" s="33" t="n">
        <v>0</v>
      </c>
    </row>
    <row r="27" customFormat="false" ht="12.75" hidden="false" customHeight="true" outlineLevel="0" collapsed="false">
      <c r="A27" s="35"/>
      <c r="B27" s="35"/>
      <c r="C27" s="35"/>
      <c r="D27" s="36" t="s">
        <v>39</v>
      </c>
      <c r="E27" s="28" t="n">
        <f aca="false">SUM(E24:E26)</f>
        <v>2473</v>
      </c>
    </row>
    <row r="28" customFormat="false" ht="13.5" hidden="false" customHeight="true" outlineLevel="0" collapsed="false">
      <c r="A28" s="3"/>
      <c r="B28" s="3"/>
      <c r="C28" s="3"/>
      <c r="D28" s="48"/>
      <c r="E28" s="49"/>
    </row>
    <row r="29" customFormat="false" ht="12.75" hidden="false" customHeight="true" outlineLevel="0" collapsed="false">
      <c r="A29" s="3"/>
      <c r="B29" s="3"/>
      <c r="C29" s="3"/>
      <c r="D29" s="48"/>
      <c r="E29" s="49"/>
    </row>
    <row r="30" customFormat="false" ht="13.5" hidden="false" customHeight="true" outlineLevel="0" collapsed="false">
      <c r="A30" s="3"/>
      <c r="B30" s="3"/>
      <c r="C30" s="3"/>
      <c r="D30" s="48"/>
      <c r="E30" s="49"/>
    </row>
    <row r="31" customFormat="false" ht="13.5" hidden="false" customHeight="true" outlineLevel="0" collapsed="false">
      <c r="A31" s="3"/>
      <c r="B31" s="3"/>
    </row>
    <row r="32" customFormat="false" ht="13.5" hidden="false" customHeight="true" outlineLevel="0" collapsed="false">
      <c r="A32" s="118" t="s">
        <v>409</v>
      </c>
      <c r="B32" s="118"/>
      <c r="C32" s="118"/>
    </row>
    <row r="33" customFormat="false" ht="13.5" hidden="false" customHeight="true" outlineLevel="0" collapsed="false">
      <c r="A33" s="50" t="s">
        <v>31</v>
      </c>
      <c r="B33" s="50" t="s">
        <v>32</v>
      </c>
      <c r="C33" s="51" t="s">
        <v>33</v>
      </c>
      <c r="D33" s="52"/>
    </row>
    <row r="34" customFormat="false" ht="13.5" hidden="false" customHeight="true" outlineLevel="0" collapsed="false">
      <c r="A34" s="53" t="s">
        <v>86</v>
      </c>
      <c r="B34" s="53"/>
      <c r="C34" s="53"/>
    </row>
    <row r="35" customFormat="false" ht="13.5" hidden="false" customHeight="true" outlineLevel="0" collapsed="false">
      <c r="A35" s="44" t="s">
        <v>255</v>
      </c>
      <c r="B35" s="24"/>
      <c r="C35" s="33" t="n">
        <v>78</v>
      </c>
    </row>
    <row r="36" customFormat="false" ht="13.5" hidden="false" customHeight="true" outlineLevel="0" collapsed="false">
      <c r="A36" s="54" t="s">
        <v>51</v>
      </c>
      <c r="B36" s="55"/>
      <c r="C36" s="56" t="n">
        <v>0</v>
      </c>
    </row>
    <row r="37" customFormat="false" ht="13.5" hidden="false" customHeight="true" outlineLevel="0" collapsed="false">
      <c r="A37" s="57" t="s">
        <v>88</v>
      </c>
      <c r="B37" s="57" t="s">
        <v>89</v>
      </c>
      <c r="C37" s="56" t="n">
        <v>149</v>
      </c>
    </row>
    <row r="38" customFormat="false" ht="13.5" hidden="false" customHeight="true" outlineLevel="0" collapsed="false">
      <c r="A38" s="58"/>
      <c r="B38" s="44" t="s">
        <v>90</v>
      </c>
      <c r="C38" s="59" t="n">
        <f aca="false">SUM(C35:C37)</f>
        <v>227</v>
      </c>
    </row>
    <row r="39" customFormat="false" ht="13.5" hidden="false" customHeight="true" outlineLevel="0" collapsed="false">
      <c r="A39" s="60" t="s">
        <v>274</v>
      </c>
      <c r="B39" s="60"/>
      <c r="C39" s="60"/>
    </row>
    <row r="40" customFormat="false" ht="13.5" hidden="false" customHeight="true" outlineLevel="0" collapsed="false">
      <c r="A40" s="60"/>
      <c r="B40" s="60"/>
      <c r="C40" s="60"/>
    </row>
    <row r="41" customFormat="false" ht="13.5" hidden="false" customHeight="true" outlineLevel="0" collapsed="false">
      <c r="A41" s="24" t="s">
        <v>92</v>
      </c>
      <c r="B41" s="24"/>
      <c r="C41" s="26" t="n">
        <v>0</v>
      </c>
    </row>
    <row r="42" customFormat="false" ht="13.5" hidden="false" customHeight="true" outlineLevel="0" collapsed="false">
      <c r="A42" s="24" t="s">
        <v>93</v>
      </c>
      <c r="B42" s="24"/>
      <c r="C42" s="61" t="n">
        <v>0</v>
      </c>
    </row>
    <row r="43" customFormat="false" ht="13.5" hidden="false" customHeight="true" outlineLevel="0" collapsed="false">
      <c r="A43" s="24" t="s">
        <v>94</v>
      </c>
      <c r="B43" s="24"/>
      <c r="C43" s="61" t="n">
        <v>0</v>
      </c>
    </row>
    <row r="44" customFormat="false" ht="13.5" hidden="false" customHeight="true" outlineLevel="0" collapsed="false">
      <c r="A44" s="24" t="s">
        <v>95</v>
      </c>
      <c r="B44" s="24"/>
      <c r="C44" s="61" t="n">
        <v>0</v>
      </c>
    </row>
    <row r="45" customFormat="false" ht="13.5" hidden="false" customHeight="true" outlineLevel="0" collapsed="false">
      <c r="A45" s="24" t="s">
        <v>141</v>
      </c>
      <c r="B45" s="24"/>
      <c r="C45" s="61" t="n">
        <v>0</v>
      </c>
    </row>
    <row r="46" customFormat="false" ht="13.5" hidden="false" customHeight="true" outlineLevel="0" collapsed="false">
      <c r="A46" s="24"/>
      <c r="B46" s="24" t="s">
        <v>96</v>
      </c>
      <c r="C46" s="61" t="n">
        <f aca="false">SUM(C41:C45)</f>
        <v>0</v>
      </c>
    </row>
    <row r="47" customFormat="false" ht="13.5" hidden="false" customHeight="true" outlineLevel="0" collapsed="false">
      <c r="A47" s="53" t="s">
        <v>97</v>
      </c>
      <c r="B47" s="53"/>
      <c r="C47" s="53"/>
    </row>
    <row r="48" customFormat="false" ht="13.5" hidden="false" customHeight="true" outlineLevel="0" collapsed="false">
      <c r="A48" s="24" t="s">
        <v>98</v>
      </c>
      <c r="B48" s="24" t="s">
        <v>99</v>
      </c>
      <c r="C48" s="33" t="n">
        <v>0</v>
      </c>
    </row>
    <row r="49" customFormat="false" ht="13.5" hidden="false" customHeight="true" outlineLevel="0" collapsed="false">
      <c r="A49" s="24" t="s">
        <v>100</v>
      </c>
      <c r="B49" s="24" t="s">
        <v>101</v>
      </c>
      <c r="C49" s="33" t="n">
        <v>0</v>
      </c>
    </row>
    <row r="50" customFormat="false" ht="13.5" hidden="false" customHeight="true" outlineLevel="0" collapsed="false">
      <c r="A50" s="24"/>
      <c r="B50" s="44" t="s">
        <v>102</v>
      </c>
      <c r="C50" s="33" t="n">
        <f aca="false">SUM(C48:C49)</f>
        <v>0</v>
      </c>
    </row>
    <row r="51" customFormat="false" ht="13.5" hidden="false" customHeight="true" outlineLevel="0" collapsed="false">
      <c r="A51" s="53" t="s">
        <v>103</v>
      </c>
      <c r="B51" s="53"/>
      <c r="C51" s="53"/>
    </row>
    <row r="52" customFormat="false" ht="13.5" hidden="false" customHeight="true" outlineLevel="0" collapsed="false">
      <c r="A52" s="24" t="s">
        <v>104</v>
      </c>
      <c r="B52" s="24" t="s">
        <v>105</v>
      </c>
      <c r="C52" s="26" t="n">
        <v>0</v>
      </c>
    </row>
    <row r="53" customFormat="false" ht="13.5" hidden="false" customHeight="true" outlineLevel="0" collapsed="false">
      <c r="A53" s="55"/>
      <c r="B53" s="54" t="s">
        <v>106</v>
      </c>
      <c r="C53" s="62" t="n">
        <v>0</v>
      </c>
    </row>
    <row r="54" customFormat="false" ht="13.5" hidden="false" customHeight="true" outlineLevel="0" collapsed="false">
      <c r="A54" s="55"/>
      <c r="B54" s="57" t="s">
        <v>107</v>
      </c>
      <c r="C54" s="62" t="n">
        <v>0</v>
      </c>
    </row>
    <row r="55" customFormat="false" ht="13.5" hidden="false" customHeight="true" outlineLevel="0" collapsed="false">
      <c r="A55" s="55"/>
      <c r="B55" s="54" t="s">
        <v>108</v>
      </c>
      <c r="C55" s="62" t="n">
        <f aca="false">SUM(C52:C54)</f>
        <v>0</v>
      </c>
    </row>
    <row r="56" customFormat="false" ht="13.5" hidden="false" customHeight="true" outlineLevel="0" collapsed="false">
      <c r="A56" s="53" t="s">
        <v>109</v>
      </c>
      <c r="B56" s="53"/>
      <c r="C56" s="53"/>
    </row>
    <row r="57" customFormat="false" ht="13.5" hidden="false" customHeight="true" outlineLevel="0" collapsed="false">
      <c r="A57" s="24" t="s">
        <v>110</v>
      </c>
      <c r="B57" s="24" t="s">
        <v>111</v>
      </c>
      <c r="C57" s="26" t="n">
        <v>0</v>
      </c>
    </row>
    <row r="58" customFormat="false" ht="13.5" hidden="false" customHeight="true" outlineLevel="0" collapsed="false">
      <c r="A58" s="55"/>
      <c r="B58" s="54" t="s">
        <v>112</v>
      </c>
      <c r="C58" s="62" t="n">
        <f aca="false">SUM(C57)</f>
        <v>0</v>
      </c>
    </row>
    <row r="59" customFormat="false" ht="13.5" hidden="false" customHeight="true" outlineLevel="0" collapsed="false">
      <c r="A59" s="63" t="s">
        <v>113</v>
      </c>
      <c r="B59" s="63"/>
      <c r="C59" s="63"/>
    </row>
    <row r="60" customFormat="false" ht="33" hidden="false" customHeight="true" outlineLevel="0" collapsed="false">
      <c r="A60" s="24" t="s">
        <v>114</v>
      </c>
      <c r="B60" s="44" t="s">
        <v>115</v>
      </c>
      <c r="C60" s="26" t="n">
        <v>0</v>
      </c>
    </row>
    <row r="61" customFormat="false" ht="33" hidden="false" customHeight="true" outlineLevel="0" collapsed="false">
      <c r="A61" s="24" t="s">
        <v>116</v>
      </c>
      <c r="B61" s="44" t="s">
        <v>117</v>
      </c>
      <c r="C61" s="26" t="n">
        <v>0</v>
      </c>
    </row>
    <row r="62" customFormat="false" ht="33" hidden="false" customHeight="true" outlineLevel="0" collapsed="false">
      <c r="A62" s="24" t="s">
        <v>118</v>
      </c>
      <c r="B62" s="44" t="s">
        <v>119</v>
      </c>
      <c r="C62" s="26" t="n">
        <v>0</v>
      </c>
    </row>
    <row r="63" customFormat="false" ht="33" hidden="false" customHeight="true" outlineLevel="0" collapsed="false">
      <c r="A63" s="24" t="s">
        <v>120</v>
      </c>
      <c r="B63" s="44" t="s">
        <v>120</v>
      </c>
      <c r="C63" s="26" t="n">
        <v>0</v>
      </c>
    </row>
    <row r="64" customFormat="false" ht="19.5" hidden="false" customHeight="true" outlineLevel="0" collapsed="false">
      <c r="A64" s="24"/>
      <c r="B64" s="44" t="s">
        <v>23</v>
      </c>
      <c r="C64" s="26" t="n">
        <f aca="false">SUM(C60:C63)</f>
        <v>0</v>
      </c>
    </row>
    <row r="65" customFormat="false" ht="13.5" hidden="false" customHeight="true" outlineLevel="0" collapsed="false">
      <c r="A65" s="64" t="s">
        <v>121</v>
      </c>
      <c r="B65" s="64"/>
      <c r="C65" s="64"/>
    </row>
    <row r="66" customFormat="false" ht="13.5" hidden="false" customHeight="true" outlineLevel="0" collapsed="false">
      <c r="A66" s="57" t="s">
        <v>122</v>
      </c>
      <c r="B66" s="55"/>
      <c r="C66" s="26" t="n">
        <v>0</v>
      </c>
    </row>
    <row r="67" customFormat="false" ht="15" hidden="false" customHeight="true" outlineLevel="0" collapsed="false">
      <c r="A67" s="58" t="s">
        <v>123</v>
      </c>
      <c r="B67" s="58" t="s">
        <v>124</v>
      </c>
      <c r="C67" s="26" t="n">
        <v>0</v>
      </c>
    </row>
    <row r="68" customFormat="false" ht="13.5" hidden="false" customHeight="true" outlineLevel="0" collapsed="false">
      <c r="A68" s="30" t="s">
        <v>65</v>
      </c>
      <c r="B68" s="30" t="s">
        <v>125</v>
      </c>
      <c r="C68" s="26" t="n">
        <v>0</v>
      </c>
    </row>
    <row r="69" customFormat="false" ht="13.5" hidden="false" customHeight="true" outlineLevel="0" collapsed="false">
      <c r="A69" s="24"/>
      <c r="B69" s="44" t="s">
        <v>126</v>
      </c>
      <c r="C69" s="26" t="n">
        <f aca="false">SUM(C66:C68)</f>
        <v>0</v>
      </c>
    </row>
    <row r="70" customFormat="false" ht="13.5" hidden="false" customHeight="true" outlineLevel="0" collapsed="false">
      <c r="A70" s="65" t="s">
        <v>127</v>
      </c>
      <c r="B70" s="65"/>
      <c r="C70" s="65"/>
    </row>
    <row r="71" customFormat="false" ht="13.5" hidden="false" customHeight="true" outlineLevel="0" collapsed="false">
      <c r="A71" s="66" t="s">
        <v>128</v>
      </c>
      <c r="B71" s="67" t="s">
        <v>129</v>
      </c>
      <c r="C71" s="68" t="n">
        <v>200</v>
      </c>
    </row>
    <row r="72" customFormat="false" ht="13.5" hidden="false" customHeight="true" outlineLevel="0" collapsed="false">
      <c r="A72" s="119" t="s">
        <v>130</v>
      </c>
      <c r="B72" s="139" t="s">
        <v>131</v>
      </c>
      <c r="C72" s="121" t="n">
        <v>68</v>
      </c>
    </row>
    <row r="73" customFormat="false" ht="15" hidden="false" customHeight="false" outlineLevel="0" collapsed="false">
      <c r="A73" s="69" t="s">
        <v>132</v>
      </c>
      <c r="B73" s="44" t="s">
        <v>303</v>
      </c>
      <c r="C73" s="70" t="n">
        <v>52</v>
      </c>
    </row>
    <row r="74" customFormat="false" ht="13.5" hidden="false" customHeight="true" outlineLevel="0" collapsed="false">
      <c r="A74" s="54" t="s">
        <v>134</v>
      </c>
      <c r="B74" s="71" t="s">
        <v>218</v>
      </c>
      <c r="C74" s="62" t="n">
        <v>0</v>
      </c>
    </row>
    <row r="75" customFormat="false" ht="13.5" hidden="false" customHeight="true" outlineLevel="0" collapsed="false">
      <c r="A75" s="58"/>
      <c r="B75" s="67" t="s">
        <v>136</v>
      </c>
      <c r="C75" s="72" t="n">
        <f aca="false">SUM(C71:C74)</f>
        <v>320</v>
      </c>
    </row>
    <row r="76" customFormat="false" ht="13.5" hidden="false" customHeight="true" outlineLevel="0" collapsed="false">
      <c r="A76" s="58"/>
      <c r="B76" s="73" t="s">
        <v>23</v>
      </c>
      <c r="C76" s="72" t="n">
        <f aca="false">C38+C46+C50+C55+C58+C64+C69+C75</f>
        <v>547</v>
      </c>
    </row>
    <row r="77" customFormat="false" ht="13.5" hidden="false" customHeight="true" outlineLevel="0" collapsed="false">
      <c r="A77" s="65" t="s">
        <v>137</v>
      </c>
      <c r="B77" s="65"/>
      <c r="C77" s="65"/>
    </row>
    <row r="78" customFormat="false" ht="13.5" hidden="false" customHeight="true" outlineLevel="0" collapsed="false">
      <c r="A78" s="67" t="s">
        <v>138</v>
      </c>
      <c r="B78" s="67"/>
      <c r="C78" s="122" t="str">
        <f aca="false">IF(('January 2026 - March 2026'!C78)+SUM(E90+E98+E107) &lt; 0,(('January 2026 - March 2026'!C78))+SUM(E90+E98+E107), TEXT((('January 2026 - March 2026'!C78))+SUM(E90+E98+E107),"+$0.00"))</f>
        <v>+$0.00</v>
      </c>
    </row>
    <row r="79" customFormat="false" ht="13.5" hidden="false" customHeight="true" outlineLevel="0" collapsed="false">
      <c r="A79" s="67" t="s">
        <v>139</v>
      </c>
      <c r="B79" s="67"/>
      <c r="C79" s="122" t="n">
        <v>0</v>
      </c>
    </row>
    <row r="80" customFormat="false" ht="13.5" hidden="false" customHeight="true" outlineLevel="0" collapsed="false">
      <c r="A80" s="67" t="s">
        <v>140</v>
      </c>
      <c r="B80" s="67"/>
      <c r="C80" s="122" t="str">
        <f aca="false">IF(('January 2026 - March 2026'!C80)+SUM(0) &lt; 0,(('January 2026 - March 2026'!C80))+SUM(0), TEXT((('January 2026 - March 2026'!C80))+SUM(0),"+$0.00"))</f>
        <v>+$0.00</v>
      </c>
    </row>
    <row r="81" customFormat="false" ht="23.85" hidden="false" customHeight="false" outlineLevel="0" collapsed="false">
      <c r="A81" s="44" t="s">
        <v>141</v>
      </c>
      <c r="B81" s="75"/>
      <c r="C81" s="122" t="n">
        <v>0</v>
      </c>
    </row>
    <row r="82" customFormat="false" ht="23.85" hidden="false" customHeight="false" outlineLevel="0" collapsed="false">
      <c r="A82" s="44" t="s">
        <v>142</v>
      </c>
      <c r="B82" s="75"/>
      <c r="C82" s="122" t="n">
        <v>0</v>
      </c>
    </row>
    <row r="83" customFormat="false" ht="13.5" hidden="false" customHeight="true" outlineLevel="0" collapsed="false">
      <c r="A83" s="58"/>
      <c r="B83" s="76" t="s">
        <v>143</v>
      </c>
      <c r="C83" s="122" t="n">
        <f aca="false">C78+C79+C80+C81+C82</f>
        <v>0</v>
      </c>
    </row>
    <row r="84" customFormat="false" ht="13.5" hidden="false" customHeight="true" outlineLevel="0" collapsed="false">
      <c r="A84" s="24"/>
      <c r="B84" s="27" t="s">
        <v>144</v>
      </c>
      <c r="C84" s="77" t="n">
        <f aca="false">C76</f>
        <v>547</v>
      </c>
      <c r="H84" s="78"/>
    </row>
    <row r="85" customFormat="false" ht="13.5" hidden="false" customHeight="true" outlineLevel="0" collapsed="false">
      <c r="A85" s="3"/>
      <c r="B85" s="3"/>
    </row>
    <row r="86" customFormat="false" ht="13.5" hidden="false" customHeight="true" outlineLevel="0" collapsed="false">
      <c r="A86" s="3"/>
      <c r="B86" s="3"/>
    </row>
    <row r="87" customFormat="false" ht="13.5" hidden="false" customHeight="true" outlineLevel="0" collapsed="false">
      <c r="A87" s="79" t="s">
        <v>410</v>
      </c>
      <c r="B87" s="79"/>
      <c r="C87" s="79"/>
      <c r="D87" s="79"/>
      <c r="E87" s="79"/>
      <c r="G87" s="131" t="s">
        <v>241</v>
      </c>
      <c r="H87" s="132" t="n">
        <v>0</v>
      </c>
    </row>
    <row r="88" customFormat="false" ht="46.25" hidden="false" customHeight="false" outlineLevel="0" collapsed="false">
      <c r="A88" s="80" t="s">
        <v>146</v>
      </c>
      <c r="B88" s="80"/>
      <c r="C88" s="80" t="s">
        <v>32</v>
      </c>
      <c r="D88" s="80"/>
      <c r="E88" s="81" t="s">
        <v>33</v>
      </c>
      <c r="G88" s="133" t="s">
        <v>277</v>
      </c>
      <c r="H88" s="134" t="n">
        <f aca="false">C71-H87</f>
        <v>200</v>
      </c>
    </row>
    <row r="89" customFormat="false" ht="42" hidden="false" customHeight="true" outlineLevel="0" collapsed="false">
      <c r="A89" s="88" t="s">
        <v>127</v>
      </c>
      <c r="B89" s="88"/>
      <c r="C89" s="141" t="s">
        <v>351</v>
      </c>
      <c r="D89" s="141"/>
      <c r="E89" s="92" t="n">
        <v>150</v>
      </c>
    </row>
    <row r="90" customFormat="false" ht="13.5" hidden="false" customHeight="true" outlineLevel="0" collapsed="false">
      <c r="A90" s="88"/>
      <c r="B90" s="88"/>
      <c r="C90" s="95" t="s">
        <v>357</v>
      </c>
      <c r="D90" s="95"/>
      <c r="E90" s="92" t="n">
        <v>0</v>
      </c>
    </row>
    <row r="91" customFormat="false" ht="13.5" hidden="false" customHeight="true" outlineLevel="0" collapsed="false">
      <c r="A91" s="88" t="s">
        <v>147</v>
      </c>
      <c r="B91" s="88"/>
      <c r="C91" s="89"/>
      <c r="D91" s="89"/>
      <c r="E91" s="124" t="n">
        <f aca="false">C84</f>
        <v>547</v>
      </c>
    </row>
    <row r="92" customFormat="false" ht="13.5" hidden="false" customHeight="true" outlineLevel="0" collapsed="false">
      <c r="A92" s="154"/>
      <c r="B92" s="154"/>
      <c r="C92" s="125" t="s">
        <v>148</v>
      </c>
      <c r="D92" s="125"/>
      <c r="E92" s="142" t="n">
        <f aca="false">('January 2026 - March 2026'!E109+E13)-SUM(E89:E91)</f>
        <v>23137.87</v>
      </c>
    </row>
    <row r="93" customFormat="false" ht="13.5" hidden="false" customHeight="true" outlineLevel="0" collapsed="false"/>
    <row r="94" customFormat="false" ht="13.5" hidden="false" customHeight="true" outlineLevel="0" collapsed="false">
      <c r="A94" s="79" t="s">
        <v>411</v>
      </c>
      <c r="B94" s="79"/>
      <c r="C94" s="79"/>
      <c r="D94" s="79"/>
      <c r="E94" s="79"/>
      <c r="G94" s="131" t="s">
        <v>241</v>
      </c>
      <c r="H94" s="132" t="n">
        <v>0</v>
      </c>
    </row>
    <row r="95" customFormat="false" ht="46.25" hidden="false" customHeight="false" outlineLevel="0" collapsed="false">
      <c r="A95" s="79" t="s">
        <v>146</v>
      </c>
      <c r="B95" s="79"/>
      <c r="C95" s="79" t="s">
        <v>32</v>
      </c>
      <c r="D95" s="79"/>
      <c r="E95" s="87" t="s">
        <v>33</v>
      </c>
      <c r="G95" s="133" t="s">
        <v>277</v>
      </c>
      <c r="H95" s="134" t="n">
        <f aca="false">C71-H94</f>
        <v>200</v>
      </c>
    </row>
    <row r="96" customFormat="false" ht="13.5" hidden="false" customHeight="true" outlineLevel="0" collapsed="false">
      <c r="A96" s="88" t="s">
        <v>333</v>
      </c>
      <c r="B96" s="88"/>
      <c r="C96" s="128"/>
      <c r="D96" s="128"/>
      <c r="E96" s="86" t="n">
        <f aca="false">E92</f>
        <v>23137.87</v>
      </c>
    </row>
    <row r="97" customFormat="false" ht="13.5" hidden="false" customHeight="true" outlineLevel="0" collapsed="false">
      <c r="A97" s="90" t="s">
        <v>127</v>
      </c>
      <c r="B97" s="90"/>
      <c r="C97" s="95" t="s">
        <v>354</v>
      </c>
      <c r="D97" s="95"/>
      <c r="E97" s="92" t="n">
        <v>0</v>
      </c>
    </row>
    <row r="98" customFormat="false" ht="13.5" hidden="false" customHeight="true" outlineLevel="0" collapsed="false">
      <c r="A98" s="90"/>
      <c r="B98" s="90"/>
      <c r="C98" s="95" t="s">
        <v>357</v>
      </c>
      <c r="D98" s="95"/>
      <c r="E98" s="92" t="n">
        <v>0</v>
      </c>
    </row>
    <row r="99" customFormat="false" ht="13.5" hidden="false" customHeight="true" outlineLevel="0" collapsed="false">
      <c r="A99" s="88" t="s">
        <v>147</v>
      </c>
      <c r="B99" s="88"/>
      <c r="C99" s="89"/>
      <c r="D99" s="89"/>
      <c r="E99" s="98" t="n">
        <f aca="false">C84</f>
        <v>547</v>
      </c>
    </row>
    <row r="100" customFormat="false" ht="13.5" hidden="false" customHeight="true" outlineLevel="0" collapsed="false">
      <c r="C100" s="99" t="s">
        <v>158</v>
      </c>
      <c r="D100" s="99"/>
      <c r="E100" s="86" t="n">
        <f aca="false">(E20+E96)-SUM(E97:E99)</f>
        <v>25063.87</v>
      </c>
    </row>
    <row r="101" customFormat="false" ht="13.5" hidden="false" customHeight="true" outlineLevel="0" collapsed="false">
      <c r="A101" s="100"/>
      <c r="B101" s="100"/>
      <c r="C101" s="100"/>
      <c r="D101" s="100"/>
      <c r="E101" s="100"/>
    </row>
    <row r="102" customFormat="false" ht="17.25" hidden="false" customHeight="true" outlineLevel="0" collapsed="false">
      <c r="A102" s="100"/>
      <c r="B102" s="100"/>
      <c r="C102" s="100"/>
      <c r="D102" s="100"/>
      <c r="E102" s="100"/>
    </row>
    <row r="103" customFormat="false" ht="13.5" hidden="false" customHeight="true" outlineLevel="0" collapsed="false">
      <c r="A103" s="101" t="s">
        <v>412</v>
      </c>
      <c r="B103" s="101"/>
      <c r="C103" s="101"/>
      <c r="D103" s="101"/>
      <c r="E103" s="101"/>
      <c r="G103" s="131" t="s">
        <v>241</v>
      </c>
      <c r="H103" s="132" t="n">
        <v>0</v>
      </c>
    </row>
    <row r="104" customFormat="false" ht="46.25" hidden="false" customHeight="false" outlineLevel="0" collapsed="false">
      <c r="A104" s="79" t="s">
        <v>146</v>
      </c>
      <c r="B104" s="79"/>
      <c r="C104" s="79" t="s">
        <v>32</v>
      </c>
      <c r="D104" s="79"/>
      <c r="E104" s="87" t="s">
        <v>33</v>
      </c>
      <c r="G104" s="133" t="s">
        <v>277</v>
      </c>
      <c r="H104" s="134" t="n">
        <f aca="false">C71-H103</f>
        <v>200</v>
      </c>
    </row>
    <row r="105" customFormat="false" ht="13.5" hidden="false" customHeight="true" outlineLevel="0" collapsed="false">
      <c r="A105" s="88" t="s">
        <v>395</v>
      </c>
      <c r="B105" s="88"/>
      <c r="C105" s="89"/>
      <c r="D105" s="89"/>
      <c r="E105" s="86" t="n">
        <f aca="false">E100</f>
        <v>25063.87</v>
      </c>
    </row>
    <row r="106" customFormat="false" ht="13.5" hidden="false" customHeight="true" outlineLevel="0" collapsed="false">
      <c r="A106" s="90" t="s">
        <v>127</v>
      </c>
      <c r="B106" s="90"/>
      <c r="C106" s="91" t="s">
        <v>354</v>
      </c>
      <c r="D106" s="91"/>
      <c r="E106" s="92" t="n">
        <v>0</v>
      </c>
    </row>
    <row r="107" customFormat="false" ht="13.5" hidden="false" customHeight="true" outlineLevel="0" collapsed="false">
      <c r="A107" s="90"/>
      <c r="B107" s="90"/>
      <c r="C107" s="95" t="s">
        <v>357</v>
      </c>
      <c r="D107" s="95"/>
      <c r="E107" s="92" t="n">
        <v>0</v>
      </c>
    </row>
    <row r="108" customFormat="false" ht="13.5" hidden="false" customHeight="true" outlineLevel="0" collapsed="false">
      <c r="A108" s="88" t="s">
        <v>147</v>
      </c>
      <c r="B108" s="88"/>
      <c r="C108" s="89"/>
      <c r="D108" s="89"/>
      <c r="E108" s="98" t="n">
        <f aca="false">C84</f>
        <v>547</v>
      </c>
    </row>
    <row r="109" customFormat="false" ht="13.5" hidden="false" customHeight="true" outlineLevel="0" collapsed="false">
      <c r="C109" s="99" t="s">
        <v>158</v>
      </c>
      <c r="D109" s="99"/>
      <c r="E109" s="92" t="n">
        <f aca="false">(E27+E105)-SUM(E106:E108)</f>
        <v>26989.87</v>
      </c>
    </row>
    <row r="110" customFormat="false" ht="13.5" hidden="false" customHeight="true" outlineLevel="0" collapsed="false">
      <c r="A110" s="3"/>
      <c r="B110" s="3"/>
    </row>
    <row r="111" customFormat="false" ht="13.5" hidden="false" customHeight="true" outlineLevel="0" collapsed="false">
      <c r="A111" s="3"/>
      <c r="B111" s="3"/>
    </row>
    <row r="112" customFormat="false" ht="13.5" hidden="false" customHeight="true" outlineLevel="0" collapsed="false">
      <c r="A112" s="3"/>
      <c r="B112" s="3"/>
    </row>
    <row r="113" customFormat="false" ht="13.5" hidden="false" customHeight="true" outlineLevel="0" collapsed="false">
      <c r="A113" s="3"/>
      <c r="B113" s="3"/>
    </row>
    <row r="114" customFormat="false" ht="13.5" hidden="false" customHeight="true" outlineLevel="0" collapsed="false">
      <c r="A114" s="3"/>
      <c r="B114" s="3"/>
    </row>
    <row r="115" customFormat="false" ht="13.5" hidden="false" customHeight="true" outlineLevel="0" collapsed="false">
      <c r="A115" s="3"/>
      <c r="B115" s="3"/>
    </row>
    <row r="116" customFormat="false" ht="13.5" hidden="false" customHeight="true" outlineLevel="0" collapsed="false">
      <c r="A116" s="3"/>
      <c r="B116" s="3"/>
    </row>
    <row r="117" customFormat="false" ht="13.5" hidden="false" customHeight="true" outlineLevel="0" collapsed="false">
      <c r="A117" s="3"/>
      <c r="B117" s="3"/>
    </row>
    <row r="118" customFormat="false" ht="13.5" hidden="false" customHeight="true" outlineLevel="0" collapsed="false">
      <c r="A118" s="3"/>
      <c r="B118" s="3"/>
    </row>
    <row r="119" customFormat="false" ht="13.5" hidden="false" customHeight="true" outlineLevel="0" collapsed="false">
      <c r="A119" s="3"/>
      <c r="B119" s="3"/>
    </row>
    <row r="120" customFormat="false" ht="13.5" hidden="false" customHeight="true" outlineLevel="0" collapsed="false">
      <c r="A120" s="3"/>
      <c r="B120" s="3"/>
    </row>
    <row r="121" customFormat="false" ht="13.5" hidden="false" customHeight="true" outlineLevel="0" collapsed="false">
      <c r="A121" s="3"/>
      <c r="B121" s="3"/>
    </row>
    <row r="122" customFormat="false" ht="13.5" hidden="false" customHeight="true" outlineLevel="0" collapsed="false">
      <c r="A122" s="3"/>
      <c r="B122" s="3"/>
    </row>
    <row r="123" customFormat="false" ht="13.5" hidden="false" customHeight="true" outlineLevel="0" collapsed="false">
      <c r="A123" s="3"/>
      <c r="B123" s="3"/>
    </row>
    <row r="124" customFormat="false" ht="13.5" hidden="false" customHeight="true" outlineLevel="0" collapsed="false">
      <c r="A124" s="3"/>
      <c r="B124" s="3"/>
    </row>
    <row r="125" customFormat="false" ht="13.5" hidden="false" customHeight="true" outlineLevel="0" collapsed="false">
      <c r="A125" s="3"/>
      <c r="B125" s="3"/>
    </row>
    <row r="126" customFormat="false" ht="13.5" hidden="false" customHeight="true" outlineLevel="0" collapsed="false">
      <c r="A126" s="3"/>
      <c r="B126" s="3"/>
    </row>
    <row r="127" customFormat="false" ht="13.5" hidden="false" customHeight="true" outlineLevel="0" collapsed="false">
      <c r="A127" s="3"/>
      <c r="B127" s="3"/>
    </row>
    <row r="128" customFormat="false" ht="13.5" hidden="false" customHeight="true" outlineLevel="0" collapsed="false">
      <c r="A128" s="3"/>
      <c r="B128" s="3"/>
    </row>
    <row r="129" customFormat="false" ht="13.5" hidden="false" customHeight="true" outlineLevel="0" collapsed="false">
      <c r="A129" s="3"/>
      <c r="B129" s="3"/>
    </row>
    <row r="130" customFormat="false" ht="13.5" hidden="false" customHeight="true" outlineLevel="0" collapsed="false">
      <c r="A130" s="3"/>
      <c r="B130" s="3"/>
    </row>
    <row r="131" customFormat="false" ht="13.5" hidden="false" customHeight="true" outlineLevel="0" collapsed="false">
      <c r="A131" s="3"/>
      <c r="B131" s="3"/>
    </row>
    <row r="132" customFormat="false" ht="13.5" hidden="false" customHeight="true" outlineLevel="0" collapsed="false">
      <c r="A132" s="3"/>
      <c r="B132" s="3"/>
    </row>
    <row r="133" customFormat="false" ht="13.5" hidden="false" customHeight="true" outlineLevel="0" collapsed="false">
      <c r="A133" s="3"/>
      <c r="B133" s="3"/>
    </row>
    <row r="134" customFormat="false" ht="13.5" hidden="false" customHeight="true" outlineLevel="0" collapsed="false">
      <c r="A134" s="3"/>
      <c r="B134" s="3"/>
    </row>
    <row r="135" customFormat="false" ht="13.5" hidden="false" customHeight="true" outlineLevel="0" collapsed="false">
      <c r="A135" s="3"/>
      <c r="B135" s="3"/>
    </row>
    <row r="136" customFormat="false" ht="13.5" hidden="false" customHeight="true" outlineLevel="0" collapsed="false">
      <c r="A136" s="3"/>
      <c r="B136" s="3"/>
    </row>
    <row r="137" customFormat="false" ht="13.5" hidden="false" customHeight="true" outlineLevel="0" collapsed="false">
      <c r="A137" s="3"/>
      <c r="B137" s="3"/>
    </row>
    <row r="138" customFormat="false" ht="13.5" hidden="false" customHeight="true" outlineLevel="0" collapsed="false">
      <c r="A138" s="3"/>
      <c r="B138" s="3"/>
    </row>
    <row r="139" customFormat="false" ht="13.5" hidden="false" customHeight="true" outlineLevel="0" collapsed="false">
      <c r="A139" s="3"/>
      <c r="B139" s="3"/>
    </row>
    <row r="140" customFormat="false" ht="13.5" hidden="false" customHeight="true" outlineLevel="0" collapsed="false">
      <c r="A140" s="3"/>
      <c r="B140" s="3"/>
    </row>
    <row r="141" customFormat="false" ht="13.5" hidden="false" customHeight="true" outlineLevel="0" collapsed="false">
      <c r="A141" s="3"/>
      <c r="B141" s="3"/>
    </row>
    <row r="142" customFormat="false" ht="13.5" hidden="false" customHeight="true" outlineLevel="0" collapsed="false">
      <c r="A142" s="3"/>
      <c r="B142" s="3"/>
    </row>
    <row r="143" customFormat="false" ht="13.5" hidden="false" customHeight="true" outlineLevel="0" collapsed="false">
      <c r="A143" s="3"/>
      <c r="B143" s="3"/>
    </row>
    <row r="144" customFormat="false" ht="13.5" hidden="false" customHeight="true" outlineLevel="0" collapsed="false">
      <c r="A144" s="3"/>
      <c r="B144" s="3"/>
    </row>
    <row r="145" customFormat="false" ht="13.5" hidden="false" customHeight="true" outlineLevel="0" collapsed="false">
      <c r="A145" s="3"/>
      <c r="B145" s="3"/>
    </row>
    <row r="146" customFormat="false" ht="13.5" hidden="false" customHeight="true" outlineLevel="0" collapsed="false">
      <c r="A146" s="3"/>
      <c r="B146" s="3"/>
    </row>
    <row r="147" customFormat="false" ht="13.5" hidden="false" customHeight="true" outlineLevel="0" collapsed="false">
      <c r="A147" s="3"/>
      <c r="B147" s="3"/>
    </row>
    <row r="148" customFormat="false" ht="13.5" hidden="false" customHeight="true" outlineLevel="0" collapsed="false">
      <c r="A148" s="3"/>
      <c r="B148" s="3"/>
    </row>
    <row r="149" customFormat="false" ht="13.5" hidden="false" customHeight="true" outlineLevel="0" collapsed="false">
      <c r="A149" s="3"/>
      <c r="B149" s="3"/>
    </row>
    <row r="150" customFormat="false" ht="13.5" hidden="false" customHeight="true" outlineLevel="0" collapsed="false">
      <c r="A150" s="3"/>
      <c r="B150" s="3"/>
    </row>
    <row r="151" customFormat="false" ht="13.5" hidden="false" customHeight="true" outlineLevel="0" collapsed="false">
      <c r="A151" s="3"/>
      <c r="B151" s="3"/>
    </row>
    <row r="152" customFormat="false" ht="13.5" hidden="false" customHeight="true" outlineLevel="0" collapsed="false">
      <c r="A152" s="3"/>
      <c r="B152" s="3"/>
    </row>
    <row r="153" customFormat="false" ht="13.5" hidden="false" customHeight="true" outlineLevel="0" collapsed="false">
      <c r="A153" s="3"/>
      <c r="B153" s="3"/>
    </row>
    <row r="154" customFormat="false" ht="13.5" hidden="false" customHeight="true" outlineLevel="0" collapsed="false">
      <c r="A154" s="3"/>
      <c r="B154" s="3"/>
    </row>
    <row r="155" customFormat="false" ht="13.5" hidden="false" customHeight="true" outlineLevel="0" collapsed="false">
      <c r="A155" s="3"/>
      <c r="B155" s="3"/>
    </row>
    <row r="156" customFormat="false" ht="13.5" hidden="false" customHeight="true" outlineLevel="0" collapsed="false">
      <c r="A156" s="3"/>
      <c r="B156" s="3"/>
    </row>
    <row r="157" customFormat="false" ht="13.5" hidden="false" customHeight="true" outlineLevel="0" collapsed="false">
      <c r="A157" s="3"/>
      <c r="B157" s="3"/>
    </row>
    <row r="158" customFormat="false" ht="13.5" hidden="false" customHeight="true" outlineLevel="0" collapsed="false">
      <c r="A158" s="3"/>
      <c r="B158" s="3"/>
    </row>
    <row r="159" customFormat="false" ht="13.5" hidden="false" customHeight="true" outlineLevel="0" collapsed="false">
      <c r="A159" s="3"/>
      <c r="B159" s="3"/>
    </row>
    <row r="160" customFormat="false" ht="13.5" hidden="false" customHeight="true" outlineLevel="0" collapsed="false">
      <c r="A160" s="3"/>
      <c r="B160" s="3"/>
    </row>
    <row r="161" customFormat="false" ht="13.5" hidden="false" customHeight="true" outlineLevel="0" collapsed="false">
      <c r="A161" s="3"/>
      <c r="B161" s="3"/>
    </row>
    <row r="162" customFormat="false" ht="13.5" hidden="false" customHeight="true" outlineLevel="0" collapsed="false">
      <c r="A162" s="3"/>
      <c r="B162" s="3"/>
    </row>
    <row r="163" customFormat="false" ht="13.5" hidden="false" customHeight="true" outlineLevel="0" collapsed="false">
      <c r="A163" s="3"/>
      <c r="B163" s="3"/>
    </row>
    <row r="164" customFormat="false" ht="13.5" hidden="false" customHeight="true" outlineLevel="0" collapsed="false">
      <c r="A164" s="3"/>
      <c r="B164" s="3"/>
    </row>
    <row r="165" customFormat="false" ht="13.5" hidden="false" customHeight="true" outlineLevel="0" collapsed="false">
      <c r="A165" s="3"/>
      <c r="B165" s="3"/>
    </row>
    <row r="166" customFormat="false" ht="13.5" hidden="false" customHeight="true" outlineLevel="0" collapsed="false">
      <c r="A166" s="3"/>
      <c r="B166" s="3"/>
    </row>
    <row r="167" customFormat="false" ht="13.5" hidden="false" customHeight="true" outlineLevel="0" collapsed="false">
      <c r="A167" s="3"/>
      <c r="B167" s="3"/>
    </row>
    <row r="168" customFormat="false" ht="13.5" hidden="false" customHeight="true" outlineLevel="0" collapsed="false">
      <c r="A168" s="3"/>
      <c r="B168" s="3"/>
    </row>
    <row r="169" customFormat="false" ht="13.5" hidden="false" customHeight="true" outlineLevel="0" collapsed="false">
      <c r="A169" s="3"/>
      <c r="B169" s="3"/>
    </row>
    <row r="170" customFormat="false" ht="13.5" hidden="false" customHeight="true" outlineLevel="0" collapsed="false">
      <c r="A170" s="3"/>
      <c r="B170" s="3"/>
    </row>
    <row r="171" customFormat="false" ht="13.5" hidden="false" customHeight="true" outlineLevel="0" collapsed="false">
      <c r="A171" s="3"/>
      <c r="B171" s="3"/>
    </row>
    <row r="172" customFormat="false" ht="13.5" hidden="false" customHeight="true" outlineLevel="0" collapsed="false">
      <c r="A172" s="3"/>
      <c r="B172" s="3"/>
    </row>
    <row r="173" customFormat="false" ht="13.5" hidden="false" customHeight="true" outlineLevel="0" collapsed="false">
      <c r="A173" s="3"/>
      <c r="B173" s="3"/>
    </row>
    <row r="174" customFormat="false" ht="13.5" hidden="false" customHeight="true" outlineLevel="0" collapsed="false">
      <c r="A174" s="3"/>
      <c r="B174" s="3"/>
    </row>
    <row r="175" customFormat="false" ht="13.5" hidden="false" customHeight="true" outlineLevel="0" collapsed="false">
      <c r="A175" s="3"/>
      <c r="B175" s="3"/>
    </row>
    <row r="176" customFormat="false" ht="13.5" hidden="false" customHeight="true" outlineLevel="0" collapsed="false">
      <c r="A176" s="3"/>
      <c r="B176" s="3"/>
    </row>
    <row r="177" customFormat="false" ht="13.5" hidden="false" customHeight="true" outlineLevel="0" collapsed="false">
      <c r="A177" s="3"/>
      <c r="B177" s="3"/>
    </row>
    <row r="178" customFormat="false" ht="13.5" hidden="false" customHeight="true" outlineLevel="0" collapsed="false">
      <c r="A178" s="3"/>
      <c r="B178" s="3"/>
    </row>
    <row r="179" customFormat="false" ht="13.5" hidden="false" customHeight="true" outlineLevel="0" collapsed="false">
      <c r="A179" s="3"/>
      <c r="B179" s="3"/>
    </row>
    <row r="180" customFormat="false" ht="13.5" hidden="false" customHeight="true" outlineLevel="0" collapsed="false">
      <c r="A180" s="3"/>
      <c r="B180" s="3"/>
    </row>
    <row r="181" customFormat="false" ht="13.5" hidden="false" customHeight="true" outlineLevel="0" collapsed="false">
      <c r="A181" s="3"/>
      <c r="B181" s="3"/>
    </row>
    <row r="182" customFormat="false" ht="13.5" hidden="false" customHeight="true" outlineLevel="0" collapsed="false">
      <c r="A182" s="3"/>
      <c r="B182" s="3"/>
    </row>
    <row r="183" customFormat="false" ht="13.5" hidden="false" customHeight="true" outlineLevel="0" collapsed="false">
      <c r="A183" s="3"/>
      <c r="B183" s="3"/>
    </row>
    <row r="184" customFormat="false" ht="13.5" hidden="false" customHeight="true" outlineLevel="0" collapsed="false">
      <c r="A184" s="3"/>
      <c r="B184" s="3"/>
    </row>
    <row r="185" customFormat="false" ht="13.5" hidden="false" customHeight="true" outlineLevel="0" collapsed="false">
      <c r="A185" s="3"/>
      <c r="B185" s="3"/>
    </row>
    <row r="186" customFormat="false" ht="13.5" hidden="false" customHeight="true" outlineLevel="0" collapsed="false">
      <c r="A186" s="3"/>
      <c r="B186" s="3"/>
    </row>
    <row r="187" customFormat="false" ht="13.5" hidden="false" customHeight="true" outlineLevel="0" collapsed="false">
      <c r="A187" s="3"/>
      <c r="B187" s="3"/>
    </row>
    <row r="188" customFormat="false" ht="13.5" hidden="false" customHeight="true" outlineLevel="0" collapsed="false">
      <c r="A188" s="3"/>
      <c r="B188" s="3"/>
    </row>
    <row r="189" customFormat="false" ht="13.5" hidden="false" customHeight="true" outlineLevel="0" collapsed="false">
      <c r="A189" s="3"/>
      <c r="B189" s="3"/>
    </row>
    <row r="190" customFormat="false" ht="13.5" hidden="false" customHeight="true" outlineLevel="0" collapsed="false">
      <c r="A190" s="3"/>
      <c r="B190" s="3"/>
    </row>
    <row r="191" customFormat="false" ht="13.5" hidden="false" customHeight="true" outlineLevel="0" collapsed="false">
      <c r="A191" s="3"/>
      <c r="B191" s="3"/>
    </row>
    <row r="192" customFormat="false" ht="13.5" hidden="false" customHeight="true" outlineLevel="0" collapsed="false">
      <c r="A192" s="3"/>
      <c r="B192" s="3"/>
    </row>
    <row r="193" customFormat="false" ht="13.5" hidden="false" customHeight="true" outlineLevel="0" collapsed="false">
      <c r="A193" s="3"/>
      <c r="B193" s="3"/>
    </row>
    <row r="194" customFormat="false" ht="13.5" hidden="false" customHeight="true" outlineLevel="0" collapsed="false">
      <c r="A194" s="3"/>
      <c r="B194" s="3"/>
    </row>
    <row r="195" customFormat="false" ht="13.5" hidden="false" customHeight="true" outlineLevel="0" collapsed="false">
      <c r="A195" s="3"/>
      <c r="B195" s="3"/>
    </row>
    <row r="196" customFormat="false" ht="13.5" hidden="false" customHeight="true" outlineLevel="0" collapsed="false">
      <c r="A196" s="3"/>
      <c r="B196" s="3"/>
    </row>
    <row r="197" customFormat="false" ht="13.5" hidden="false" customHeight="true" outlineLevel="0" collapsed="false">
      <c r="A197" s="3"/>
      <c r="B197" s="3"/>
    </row>
    <row r="198" customFormat="false" ht="13.5" hidden="false" customHeight="true" outlineLevel="0" collapsed="false">
      <c r="A198" s="3"/>
      <c r="B198" s="3"/>
    </row>
    <row r="199" customFormat="false" ht="13.5" hidden="false" customHeight="true" outlineLevel="0" collapsed="false">
      <c r="A199" s="3"/>
      <c r="B199" s="3"/>
    </row>
    <row r="200" customFormat="false" ht="13.5" hidden="false" customHeight="true" outlineLevel="0" collapsed="false">
      <c r="A200" s="3"/>
      <c r="B200" s="3"/>
    </row>
    <row r="201" customFormat="false" ht="13.5" hidden="false" customHeight="true" outlineLevel="0" collapsed="false">
      <c r="A201" s="3"/>
      <c r="B201" s="3"/>
    </row>
    <row r="202" customFormat="false" ht="13.5" hidden="false" customHeight="true" outlineLevel="0" collapsed="false">
      <c r="A202" s="3"/>
      <c r="B202" s="3"/>
    </row>
    <row r="203" customFormat="false" ht="13.5" hidden="false" customHeight="true" outlineLevel="0" collapsed="false">
      <c r="A203" s="3"/>
      <c r="B203" s="3"/>
    </row>
    <row r="204" customFormat="false" ht="13.5" hidden="false" customHeight="true" outlineLevel="0" collapsed="false">
      <c r="A204" s="3"/>
      <c r="B204" s="3"/>
    </row>
    <row r="205" customFormat="false" ht="13.5" hidden="false" customHeight="true" outlineLevel="0" collapsed="false">
      <c r="A205" s="3"/>
      <c r="B205" s="3"/>
    </row>
    <row r="206" customFormat="false" ht="13.5" hidden="false" customHeight="true" outlineLevel="0" collapsed="false">
      <c r="A206" s="3"/>
      <c r="B206" s="3"/>
    </row>
    <row r="207" customFormat="false" ht="13.5" hidden="false" customHeight="true" outlineLevel="0" collapsed="false">
      <c r="A207" s="3"/>
      <c r="B207" s="3"/>
    </row>
    <row r="208" customFormat="false" ht="13.5" hidden="false" customHeight="true" outlineLevel="0" collapsed="false">
      <c r="A208" s="3"/>
      <c r="B208" s="3"/>
    </row>
    <row r="209" customFormat="false" ht="13.5" hidden="false" customHeight="true" outlineLevel="0" collapsed="false">
      <c r="A209" s="3"/>
      <c r="B209" s="3"/>
    </row>
    <row r="210" customFormat="false" ht="13.5" hidden="false" customHeight="true" outlineLevel="0" collapsed="false">
      <c r="A210" s="3"/>
      <c r="B210" s="3"/>
    </row>
    <row r="211" customFormat="false" ht="13.5" hidden="false" customHeight="true" outlineLevel="0" collapsed="false">
      <c r="A211" s="3"/>
      <c r="B211" s="3"/>
    </row>
    <row r="212" customFormat="false" ht="13.5" hidden="false" customHeight="true" outlineLevel="0" collapsed="false">
      <c r="A212" s="3"/>
      <c r="B212" s="3"/>
    </row>
    <row r="213" customFormat="false" ht="13.5" hidden="false" customHeight="true" outlineLevel="0" collapsed="false">
      <c r="A213" s="3"/>
      <c r="B213" s="3"/>
    </row>
    <row r="214" customFormat="false" ht="13.5" hidden="false" customHeight="true" outlineLevel="0" collapsed="false">
      <c r="A214" s="3"/>
      <c r="B214" s="3"/>
    </row>
    <row r="215" customFormat="false" ht="13.5" hidden="false" customHeight="true" outlineLevel="0" collapsed="false">
      <c r="A215" s="3"/>
      <c r="B215" s="3"/>
    </row>
    <row r="216" customFormat="false" ht="13.5" hidden="false" customHeight="true" outlineLevel="0" collapsed="false">
      <c r="A216" s="3"/>
      <c r="B216" s="3"/>
    </row>
    <row r="217" customFormat="false" ht="13.5" hidden="false" customHeight="true" outlineLevel="0" collapsed="false">
      <c r="A217" s="3"/>
      <c r="B217" s="3"/>
    </row>
    <row r="218" customFormat="false" ht="13.5" hidden="false" customHeight="true" outlineLevel="0" collapsed="false">
      <c r="A218" s="3"/>
      <c r="B218" s="3"/>
    </row>
    <row r="219" customFormat="false" ht="13.5" hidden="false" customHeight="true" outlineLevel="0" collapsed="false">
      <c r="A219" s="3"/>
      <c r="B219" s="3"/>
    </row>
    <row r="220" customFormat="false" ht="13.5" hidden="false" customHeight="true" outlineLevel="0" collapsed="false">
      <c r="A220" s="3"/>
      <c r="B220" s="3"/>
    </row>
    <row r="221" customFormat="false" ht="13.5" hidden="false" customHeight="true" outlineLevel="0" collapsed="false">
      <c r="A221" s="3"/>
      <c r="B221" s="3"/>
    </row>
    <row r="222" customFormat="false" ht="13.5" hidden="false" customHeight="true" outlineLevel="0" collapsed="false">
      <c r="A222" s="3"/>
      <c r="B222" s="3"/>
    </row>
    <row r="223" customFormat="false" ht="13.5" hidden="false" customHeight="true" outlineLevel="0" collapsed="false">
      <c r="A223" s="3"/>
      <c r="B223" s="3"/>
    </row>
    <row r="224" customFormat="false" ht="13.5" hidden="false" customHeight="true" outlineLevel="0" collapsed="false">
      <c r="A224" s="3"/>
      <c r="B224" s="3"/>
    </row>
    <row r="225" customFormat="false" ht="13.5" hidden="false" customHeight="true" outlineLevel="0" collapsed="false">
      <c r="A225" s="3"/>
      <c r="B225" s="3"/>
    </row>
    <row r="226" customFormat="false" ht="13.5" hidden="false" customHeight="true" outlineLevel="0" collapsed="false">
      <c r="A226" s="3"/>
      <c r="B226" s="3"/>
    </row>
    <row r="227" customFormat="false" ht="13.5" hidden="false" customHeight="true" outlineLevel="0" collapsed="false">
      <c r="A227" s="3"/>
      <c r="B227" s="3"/>
    </row>
    <row r="228" customFormat="false" ht="13.5" hidden="false" customHeight="true" outlineLevel="0" collapsed="false">
      <c r="A228" s="3"/>
      <c r="B228" s="3"/>
    </row>
    <row r="229" customFormat="false" ht="13.5" hidden="false" customHeight="true" outlineLevel="0" collapsed="false">
      <c r="A229" s="3"/>
      <c r="B229" s="3"/>
    </row>
    <row r="230" customFormat="false" ht="13.5" hidden="false" customHeight="true" outlineLevel="0" collapsed="false">
      <c r="A230" s="3"/>
      <c r="B230" s="3"/>
    </row>
    <row r="231" customFormat="false" ht="13.5" hidden="false" customHeight="true" outlineLevel="0" collapsed="false">
      <c r="A231" s="3"/>
      <c r="B231" s="3"/>
    </row>
    <row r="232" customFormat="false" ht="13.5" hidden="false" customHeight="true" outlineLevel="0" collapsed="false">
      <c r="A232" s="3"/>
      <c r="B232" s="3"/>
    </row>
    <row r="233" customFormat="false" ht="13.5" hidden="false" customHeight="true" outlineLevel="0" collapsed="false">
      <c r="A233" s="3"/>
      <c r="B233" s="3"/>
    </row>
    <row r="234" customFormat="false" ht="13.5" hidden="false" customHeight="true" outlineLevel="0" collapsed="false">
      <c r="A234" s="3"/>
      <c r="B234" s="3"/>
    </row>
    <row r="235" customFormat="false" ht="13.5" hidden="false" customHeight="true" outlineLevel="0" collapsed="false">
      <c r="A235" s="3"/>
      <c r="B235" s="3"/>
    </row>
    <row r="236" customFormat="false" ht="13.5" hidden="false" customHeight="true" outlineLevel="0" collapsed="false">
      <c r="A236" s="3"/>
      <c r="B236" s="3"/>
    </row>
    <row r="237" customFormat="false" ht="13.5" hidden="false" customHeight="true" outlineLevel="0" collapsed="false">
      <c r="A237" s="3"/>
      <c r="B237" s="3"/>
    </row>
    <row r="238" customFormat="false" ht="13.5" hidden="false" customHeight="true" outlineLevel="0" collapsed="false">
      <c r="A238" s="3"/>
      <c r="B238" s="3"/>
    </row>
    <row r="239" customFormat="false" ht="13.5" hidden="false" customHeight="true" outlineLevel="0" collapsed="false">
      <c r="A239" s="3"/>
      <c r="B239" s="3"/>
    </row>
    <row r="240" customFormat="false" ht="13.5" hidden="false" customHeight="true" outlineLevel="0" collapsed="false">
      <c r="A240" s="3"/>
      <c r="B240" s="3"/>
    </row>
    <row r="241" customFormat="false" ht="13.5" hidden="false" customHeight="true" outlineLevel="0" collapsed="false">
      <c r="A241" s="3"/>
      <c r="B241" s="3"/>
    </row>
    <row r="242" customFormat="false" ht="13.5" hidden="false" customHeight="true" outlineLevel="0" collapsed="false">
      <c r="A242" s="3"/>
      <c r="B242" s="3"/>
    </row>
    <row r="243" customFormat="false" ht="13.5" hidden="false" customHeight="true" outlineLevel="0" collapsed="false">
      <c r="A243" s="3"/>
      <c r="B243" s="3"/>
    </row>
    <row r="244" customFormat="false" ht="13.5" hidden="false" customHeight="true" outlineLevel="0" collapsed="false">
      <c r="A244" s="3"/>
      <c r="B244" s="3"/>
    </row>
    <row r="245" customFormat="false" ht="13.5" hidden="false" customHeight="true" outlineLevel="0" collapsed="false">
      <c r="A245" s="3"/>
      <c r="B245" s="3"/>
    </row>
    <row r="246" customFormat="false" ht="13.5" hidden="false" customHeight="true" outlineLevel="0" collapsed="false">
      <c r="A246" s="3"/>
      <c r="B246" s="3"/>
    </row>
    <row r="247" customFormat="false" ht="13.5" hidden="false" customHeight="true" outlineLevel="0" collapsed="false">
      <c r="A247" s="3"/>
      <c r="B247" s="3"/>
    </row>
    <row r="248" customFormat="false" ht="13.5" hidden="false" customHeight="true" outlineLevel="0" collapsed="false">
      <c r="A248" s="3"/>
      <c r="B248" s="3"/>
    </row>
    <row r="249" customFormat="false" ht="13.5" hidden="false" customHeight="true" outlineLevel="0" collapsed="false">
      <c r="A249" s="3"/>
      <c r="B249" s="3"/>
    </row>
    <row r="250" customFormat="false" ht="13.5" hidden="false" customHeight="true" outlineLevel="0" collapsed="false">
      <c r="A250" s="3"/>
      <c r="B250" s="3"/>
    </row>
    <row r="251" customFormat="false" ht="13.5" hidden="false" customHeight="true" outlineLevel="0" collapsed="false">
      <c r="A251" s="3"/>
      <c r="B251" s="3"/>
    </row>
    <row r="252" customFormat="false" ht="13.5" hidden="false" customHeight="true" outlineLevel="0" collapsed="false">
      <c r="A252" s="3"/>
      <c r="B252" s="3"/>
    </row>
    <row r="253" customFormat="false" ht="13.5" hidden="false" customHeight="true" outlineLevel="0" collapsed="false">
      <c r="A253" s="3"/>
      <c r="B253" s="3"/>
    </row>
    <row r="254" customFormat="false" ht="13.5" hidden="false" customHeight="true" outlineLevel="0" collapsed="false">
      <c r="A254" s="3"/>
      <c r="B254" s="3"/>
    </row>
    <row r="255" customFormat="false" ht="13.5" hidden="false" customHeight="true" outlineLevel="0" collapsed="false">
      <c r="A255" s="3"/>
      <c r="B255" s="3"/>
    </row>
    <row r="256" customFormat="false" ht="13.5" hidden="false" customHeight="true" outlineLevel="0" collapsed="false">
      <c r="A256" s="3"/>
      <c r="B256" s="3"/>
    </row>
    <row r="257" customFormat="false" ht="13.5" hidden="false" customHeight="true" outlineLevel="0" collapsed="false">
      <c r="A257" s="3"/>
      <c r="B257" s="3"/>
    </row>
    <row r="258" customFormat="false" ht="13.5" hidden="false" customHeight="true" outlineLevel="0" collapsed="false">
      <c r="A258" s="3"/>
      <c r="B258" s="3"/>
    </row>
    <row r="259" customFormat="false" ht="13.5" hidden="false" customHeight="true" outlineLevel="0" collapsed="false">
      <c r="A259" s="3"/>
      <c r="B259" s="3"/>
    </row>
    <row r="260" customFormat="false" ht="13.5" hidden="false" customHeight="true" outlineLevel="0" collapsed="false">
      <c r="A260" s="3"/>
      <c r="B260" s="3"/>
    </row>
    <row r="261" customFormat="false" ht="13.5" hidden="false" customHeight="true" outlineLevel="0" collapsed="false">
      <c r="A261" s="3"/>
      <c r="B261" s="3"/>
    </row>
    <row r="262" customFormat="false" ht="13.5" hidden="false" customHeight="true" outlineLevel="0" collapsed="false">
      <c r="A262" s="3"/>
      <c r="B262" s="3"/>
    </row>
    <row r="263" customFormat="false" ht="13.5" hidden="false" customHeight="true" outlineLevel="0" collapsed="false">
      <c r="A263" s="3"/>
      <c r="B263" s="3"/>
    </row>
    <row r="264" customFormat="false" ht="13.5" hidden="false" customHeight="true" outlineLevel="0" collapsed="false">
      <c r="A264" s="3"/>
      <c r="B264" s="3"/>
    </row>
    <row r="265" customFormat="false" ht="13.5" hidden="false" customHeight="true" outlineLevel="0" collapsed="false">
      <c r="A265" s="3"/>
      <c r="B265" s="3"/>
    </row>
    <row r="266" customFormat="false" ht="13.5" hidden="false" customHeight="true" outlineLevel="0" collapsed="false">
      <c r="A266" s="3"/>
      <c r="B266" s="3"/>
    </row>
    <row r="267" customFormat="false" ht="13.5" hidden="false" customHeight="true" outlineLevel="0" collapsed="false">
      <c r="A267" s="3"/>
      <c r="B267" s="3"/>
    </row>
    <row r="268" customFormat="false" ht="13.5" hidden="false" customHeight="true" outlineLevel="0" collapsed="false">
      <c r="A268" s="3"/>
      <c r="B268" s="3"/>
    </row>
    <row r="269" customFormat="false" ht="13.5" hidden="false" customHeight="true" outlineLevel="0" collapsed="false">
      <c r="A269" s="3"/>
      <c r="B269" s="3"/>
    </row>
    <row r="270" customFormat="false" ht="13.5" hidden="false" customHeight="true" outlineLevel="0" collapsed="false">
      <c r="A270" s="3"/>
      <c r="B270" s="3"/>
    </row>
    <row r="271" customFormat="false" ht="13.5" hidden="false" customHeight="true" outlineLevel="0" collapsed="false">
      <c r="A271" s="3"/>
      <c r="B271" s="3"/>
    </row>
    <row r="272" customFormat="false" ht="13.5" hidden="false" customHeight="true" outlineLevel="0" collapsed="false">
      <c r="A272" s="3"/>
      <c r="B272" s="3"/>
    </row>
    <row r="273" customFormat="false" ht="13.5" hidden="false" customHeight="true" outlineLevel="0" collapsed="false">
      <c r="A273" s="3"/>
      <c r="B273" s="3"/>
    </row>
    <row r="274" customFormat="false" ht="13.5" hidden="false" customHeight="true" outlineLevel="0" collapsed="false">
      <c r="A274" s="3"/>
      <c r="B274" s="3"/>
    </row>
    <row r="275" customFormat="false" ht="13.5" hidden="false" customHeight="true" outlineLevel="0" collapsed="false">
      <c r="A275" s="3"/>
      <c r="B275" s="3"/>
    </row>
    <row r="276" customFormat="false" ht="13.5" hidden="false" customHeight="true" outlineLevel="0" collapsed="false">
      <c r="A276" s="3"/>
      <c r="B276" s="3"/>
    </row>
    <row r="277" customFormat="false" ht="13.5" hidden="false" customHeight="true" outlineLevel="0" collapsed="false">
      <c r="A277" s="3"/>
      <c r="B277" s="3"/>
    </row>
    <row r="278" customFormat="false" ht="13.5" hidden="false" customHeight="true" outlineLevel="0" collapsed="false">
      <c r="A278" s="3"/>
      <c r="B278" s="3"/>
    </row>
    <row r="279" customFormat="false" ht="13.5" hidden="false" customHeight="true" outlineLevel="0" collapsed="false">
      <c r="A279" s="3"/>
      <c r="B279" s="3"/>
    </row>
    <row r="280" customFormat="false" ht="13.5" hidden="false" customHeight="true" outlineLevel="0" collapsed="false">
      <c r="A280" s="3"/>
      <c r="B280" s="3"/>
    </row>
    <row r="281" customFormat="false" ht="13.5" hidden="false" customHeight="true" outlineLevel="0" collapsed="false">
      <c r="A281" s="3"/>
      <c r="B281" s="3"/>
    </row>
    <row r="282" customFormat="false" ht="13.5" hidden="false" customHeight="true" outlineLevel="0" collapsed="false">
      <c r="A282" s="3"/>
      <c r="B282" s="3"/>
    </row>
    <row r="283" customFormat="false" ht="13.5" hidden="false" customHeight="true" outlineLevel="0" collapsed="false">
      <c r="A283" s="3"/>
      <c r="B283" s="3"/>
    </row>
    <row r="284" customFormat="false" ht="13.5" hidden="false" customHeight="true" outlineLevel="0" collapsed="false">
      <c r="A284" s="3"/>
      <c r="B284" s="3"/>
    </row>
    <row r="285" customFormat="false" ht="13.5" hidden="false" customHeight="true" outlineLevel="0" collapsed="false">
      <c r="A285" s="3"/>
      <c r="B285" s="3"/>
    </row>
    <row r="286" customFormat="false" ht="13.5" hidden="false" customHeight="true" outlineLevel="0" collapsed="false">
      <c r="A286" s="3"/>
      <c r="B286" s="3"/>
    </row>
    <row r="287" customFormat="false" ht="13.5" hidden="false" customHeight="true" outlineLevel="0" collapsed="false">
      <c r="A287" s="3"/>
      <c r="B287" s="3"/>
    </row>
    <row r="288" customFormat="false" ht="13.5" hidden="false" customHeight="true" outlineLevel="0" collapsed="false">
      <c r="A288" s="3"/>
      <c r="B288" s="3"/>
    </row>
    <row r="289" customFormat="false" ht="13.5" hidden="false" customHeight="true" outlineLevel="0" collapsed="false">
      <c r="A289" s="3"/>
      <c r="B289" s="3"/>
    </row>
    <row r="290" customFormat="false" ht="13.5" hidden="false" customHeight="true" outlineLevel="0" collapsed="false">
      <c r="A290" s="3"/>
      <c r="B290" s="3"/>
    </row>
    <row r="291" customFormat="false" ht="13.5" hidden="false" customHeight="true" outlineLevel="0" collapsed="false">
      <c r="A291" s="3"/>
      <c r="B291" s="3"/>
    </row>
    <row r="292" customFormat="false" ht="13.5" hidden="false" customHeight="true" outlineLevel="0" collapsed="false">
      <c r="A292" s="3"/>
      <c r="B292" s="3"/>
    </row>
    <row r="293" customFormat="false" ht="13.5" hidden="false" customHeight="true" outlineLevel="0" collapsed="false">
      <c r="A293" s="3"/>
      <c r="B293" s="3"/>
    </row>
    <row r="294" customFormat="false" ht="13.5" hidden="false" customHeight="true" outlineLevel="0" collapsed="false">
      <c r="A294" s="3"/>
      <c r="B294" s="3"/>
    </row>
    <row r="295" customFormat="false" ht="13.5" hidden="false" customHeight="true" outlineLevel="0" collapsed="false">
      <c r="A295" s="3"/>
      <c r="B295" s="3"/>
    </row>
    <row r="296" customFormat="false" ht="13.5" hidden="false" customHeight="true" outlineLevel="0" collapsed="false">
      <c r="A296" s="3"/>
      <c r="B296" s="3"/>
    </row>
    <row r="297" customFormat="false" ht="13.5" hidden="false" customHeight="true" outlineLevel="0" collapsed="false">
      <c r="A297" s="3"/>
      <c r="B297" s="3"/>
    </row>
    <row r="298" customFormat="false" ht="13.5" hidden="false" customHeight="true" outlineLevel="0" collapsed="false">
      <c r="A298" s="3"/>
      <c r="B298" s="3"/>
    </row>
    <row r="299" customFormat="false" ht="13.5" hidden="false" customHeight="true" outlineLevel="0" collapsed="false">
      <c r="A299" s="3"/>
      <c r="B299" s="3"/>
    </row>
    <row r="300" customFormat="false" ht="13.5" hidden="false" customHeight="true" outlineLevel="0" collapsed="false">
      <c r="A300" s="3"/>
      <c r="B300" s="3"/>
    </row>
    <row r="301" customFormat="false" ht="13.5" hidden="false" customHeight="true" outlineLevel="0" collapsed="false">
      <c r="A301" s="3"/>
      <c r="B301" s="3"/>
    </row>
    <row r="302" customFormat="false" ht="13.5" hidden="false" customHeight="true" outlineLevel="0" collapsed="false">
      <c r="A302" s="3"/>
      <c r="B302" s="3"/>
    </row>
    <row r="303" customFormat="false" ht="13.5" hidden="false" customHeight="true" outlineLevel="0" collapsed="false">
      <c r="A303" s="3"/>
      <c r="B303" s="3"/>
    </row>
    <row r="304" customFormat="false" ht="13.5" hidden="false" customHeight="true" outlineLevel="0" collapsed="false">
      <c r="A304" s="3"/>
      <c r="B304" s="3"/>
    </row>
    <row r="305" customFormat="false" ht="13.5" hidden="false" customHeight="true" outlineLevel="0" collapsed="false">
      <c r="A305" s="3"/>
      <c r="B305" s="3"/>
    </row>
    <row r="306" customFormat="false" ht="13.5" hidden="false" customHeight="true" outlineLevel="0" collapsed="false">
      <c r="A306" s="3"/>
      <c r="B306" s="3"/>
    </row>
    <row r="307" customFormat="false" ht="13.5" hidden="false" customHeight="true" outlineLevel="0" collapsed="false">
      <c r="A307" s="3"/>
      <c r="B307" s="3"/>
    </row>
    <row r="308" customFormat="false" ht="13.5" hidden="false" customHeight="true" outlineLevel="0" collapsed="false">
      <c r="A308" s="3"/>
      <c r="B308" s="3"/>
    </row>
    <row r="309" customFormat="false" ht="13.5" hidden="false" customHeight="true" outlineLevel="0" collapsed="false">
      <c r="A309" s="3"/>
      <c r="B309" s="3"/>
    </row>
    <row r="310" customFormat="false" ht="13.5" hidden="false" customHeight="true" outlineLevel="0" collapsed="false">
      <c r="A310" s="3"/>
      <c r="B310" s="3"/>
    </row>
    <row r="311" customFormat="false" ht="13.5" hidden="false" customHeight="true" outlineLevel="0" collapsed="false">
      <c r="A311" s="3"/>
      <c r="B311" s="3"/>
    </row>
    <row r="312" customFormat="false" ht="13.5" hidden="false" customHeight="true" outlineLevel="0" collapsed="false">
      <c r="A312" s="3"/>
      <c r="B312" s="3"/>
    </row>
    <row r="313" customFormat="false" ht="13.5" hidden="false" customHeight="true" outlineLevel="0" collapsed="false">
      <c r="A313" s="3"/>
      <c r="B313" s="3"/>
    </row>
    <row r="314" customFormat="false" ht="13.5" hidden="false" customHeight="true" outlineLevel="0" collapsed="false">
      <c r="A314" s="3"/>
      <c r="B314" s="3"/>
    </row>
    <row r="315" customFormat="false" ht="13.5" hidden="false" customHeight="true" outlineLevel="0" collapsed="false">
      <c r="A315" s="3"/>
      <c r="B315" s="3"/>
    </row>
    <row r="316" customFormat="false" ht="13.5" hidden="false" customHeight="true" outlineLevel="0" collapsed="false">
      <c r="A316" s="3"/>
      <c r="B316" s="3"/>
    </row>
    <row r="317" customFormat="false" ht="13.5" hidden="false" customHeight="true" outlineLevel="0" collapsed="false">
      <c r="A317" s="3"/>
      <c r="B317" s="3"/>
    </row>
    <row r="318" customFormat="false" ht="13.5" hidden="false" customHeight="true" outlineLevel="0" collapsed="false">
      <c r="A318" s="3"/>
      <c r="B318" s="3"/>
    </row>
    <row r="319" customFormat="false" ht="13.5" hidden="false" customHeight="true" outlineLevel="0" collapsed="false">
      <c r="A319" s="3"/>
      <c r="B319" s="3"/>
    </row>
    <row r="320" customFormat="false" ht="13.5" hidden="false" customHeight="true" outlineLevel="0" collapsed="false">
      <c r="A320" s="3"/>
      <c r="B320" s="3"/>
    </row>
    <row r="321" customFormat="false" ht="13.5" hidden="false" customHeight="true" outlineLevel="0" collapsed="false">
      <c r="A321" s="3"/>
      <c r="B321" s="3"/>
    </row>
    <row r="322" customFormat="false" ht="13.5" hidden="false" customHeight="true" outlineLevel="0" collapsed="false">
      <c r="A322" s="3"/>
      <c r="B322" s="3"/>
    </row>
    <row r="323" customFormat="false" ht="13.5" hidden="false" customHeight="true" outlineLevel="0" collapsed="false">
      <c r="A323" s="3"/>
      <c r="B323" s="3"/>
    </row>
    <row r="324" customFormat="false" ht="13.5" hidden="false" customHeight="true" outlineLevel="0" collapsed="false">
      <c r="A324" s="3"/>
      <c r="B324" s="3"/>
    </row>
    <row r="325" customFormat="false" ht="13.5" hidden="false" customHeight="true" outlineLevel="0" collapsed="false">
      <c r="A325" s="3"/>
      <c r="B325" s="3"/>
    </row>
    <row r="326" customFormat="false" ht="13.5" hidden="false" customHeight="true" outlineLevel="0" collapsed="false">
      <c r="A326" s="3"/>
      <c r="B326" s="3"/>
    </row>
    <row r="327" customFormat="false" ht="13.5" hidden="false" customHeight="true" outlineLevel="0" collapsed="false">
      <c r="A327" s="3"/>
      <c r="B327" s="3"/>
    </row>
    <row r="328" customFormat="false" ht="13.5" hidden="false" customHeight="true" outlineLevel="0" collapsed="false">
      <c r="A328" s="3"/>
      <c r="B328" s="3"/>
    </row>
    <row r="329" customFormat="false" ht="13.5" hidden="false" customHeight="true" outlineLevel="0" collapsed="false">
      <c r="A329" s="3"/>
      <c r="B329" s="3"/>
    </row>
    <row r="330" customFormat="false" ht="13.5" hidden="false" customHeight="true" outlineLevel="0" collapsed="false">
      <c r="A330" s="3"/>
      <c r="B330" s="3"/>
    </row>
    <row r="331" customFormat="false" ht="13.5" hidden="false" customHeight="true" outlineLevel="0" collapsed="false">
      <c r="A331" s="3"/>
      <c r="B331" s="3"/>
    </row>
    <row r="332" customFormat="false" ht="13.5" hidden="false" customHeight="true" outlineLevel="0" collapsed="false">
      <c r="A332" s="3"/>
      <c r="B332" s="3"/>
    </row>
    <row r="333" customFormat="false" ht="13.5" hidden="false" customHeight="true" outlineLevel="0" collapsed="false">
      <c r="A333" s="3"/>
      <c r="B333" s="3"/>
    </row>
    <row r="334" customFormat="false" ht="13.5" hidden="false" customHeight="true" outlineLevel="0" collapsed="false">
      <c r="A334" s="3"/>
      <c r="B334" s="3"/>
    </row>
    <row r="335" customFormat="false" ht="13.5" hidden="false" customHeight="true" outlineLevel="0" collapsed="false">
      <c r="A335" s="3"/>
      <c r="B335" s="3"/>
    </row>
    <row r="336" customFormat="false" ht="13.5" hidden="false" customHeight="true" outlineLevel="0" collapsed="false">
      <c r="A336" s="3"/>
      <c r="B336" s="3"/>
    </row>
    <row r="337" customFormat="false" ht="13.5" hidden="false" customHeight="true" outlineLevel="0" collapsed="false">
      <c r="A337" s="3"/>
      <c r="B337" s="3"/>
    </row>
    <row r="338" customFormat="false" ht="13.5" hidden="false" customHeight="true" outlineLevel="0" collapsed="false">
      <c r="A338" s="3"/>
      <c r="B338" s="3"/>
    </row>
    <row r="339" customFormat="false" ht="13.5" hidden="false" customHeight="true" outlineLevel="0" collapsed="false">
      <c r="A339" s="3"/>
      <c r="B339" s="3"/>
    </row>
    <row r="340" customFormat="false" ht="13.5" hidden="false" customHeight="true" outlineLevel="0" collapsed="false">
      <c r="A340" s="3"/>
      <c r="B340" s="3"/>
    </row>
    <row r="341" customFormat="false" ht="13.5" hidden="false" customHeight="true" outlineLevel="0" collapsed="false">
      <c r="A341" s="3"/>
      <c r="B341" s="3"/>
    </row>
    <row r="342" customFormat="false" ht="13.5" hidden="false" customHeight="true" outlineLevel="0" collapsed="false">
      <c r="A342" s="3"/>
      <c r="B342" s="3"/>
    </row>
    <row r="343" customFormat="false" ht="13.5" hidden="false" customHeight="true" outlineLevel="0" collapsed="false">
      <c r="A343" s="3"/>
      <c r="B343" s="3"/>
    </row>
    <row r="344" customFormat="false" ht="13.5" hidden="false" customHeight="true" outlineLevel="0" collapsed="false">
      <c r="A344" s="3"/>
      <c r="B344" s="3"/>
    </row>
    <row r="345" customFormat="false" ht="13.5" hidden="false" customHeight="true" outlineLevel="0" collapsed="false">
      <c r="A345" s="3"/>
      <c r="B345" s="3"/>
    </row>
    <row r="346" customFormat="false" ht="13.5" hidden="false" customHeight="true" outlineLevel="0" collapsed="false">
      <c r="A346" s="3"/>
      <c r="B346" s="3"/>
    </row>
    <row r="347" customFormat="false" ht="13.5" hidden="false" customHeight="true" outlineLevel="0" collapsed="false">
      <c r="A347" s="3"/>
      <c r="B347" s="3"/>
    </row>
    <row r="348" customFormat="false" ht="13.5" hidden="false" customHeight="true" outlineLevel="0" collapsed="false">
      <c r="A348" s="3"/>
      <c r="B348" s="3"/>
    </row>
    <row r="349" customFormat="false" ht="13.5" hidden="false" customHeight="true" outlineLevel="0" collapsed="false">
      <c r="A349" s="3"/>
      <c r="B349" s="3"/>
    </row>
    <row r="350" customFormat="false" ht="13.5" hidden="false" customHeight="true" outlineLevel="0" collapsed="false">
      <c r="A350" s="3"/>
      <c r="B350" s="3"/>
    </row>
    <row r="351" customFormat="false" ht="13.5" hidden="false" customHeight="true" outlineLevel="0" collapsed="false">
      <c r="A351" s="3"/>
      <c r="B351" s="3"/>
    </row>
    <row r="352" customFormat="false" ht="13.5" hidden="false" customHeight="true" outlineLevel="0" collapsed="false">
      <c r="A352" s="3"/>
      <c r="B352" s="3"/>
    </row>
    <row r="353" customFormat="false" ht="13.5" hidden="false" customHeight="true" outlineLevel="0" collapsed="false">
      <c r="A353" s="3"/>
      <c r="B353" s="3"/>
    </row>
    <row r="354" customFormat="false" ht="13.5" hidden="false" customHeight="true" outlineLevel="0" collapsed="false">
      <c r="A354" s="3"/>
      <c r="B354" s="3"/>
    </row>
    <row r="355" customFormat="false" ht="13.5" hidden="false" customHeight="true" outlineLevel="0" collapsed="false">
      <c r="A355" s="3"/>
      <c r="B355" s="3"/>
    </row>
    <row r="356" customFormat="false" ht="13.5" hidden="false" customHeight="true" outlineLevel="0" collapsed="false">
      <c r="A356" s="3"/>
      <c r="B356" s="3"/>
    </row>
    <row r="357" customFormat="false" ht="13.5" hidden="false" customHeight="true" outlineLevel="0" collapsed="false">
      <c r="A357" s="3"/>
      <c r="B357" s="3"/>
    </row>
    <row r="358" customFormat="false" ht="13.5" hidden="false" customHeight="true" outlineLevel="0" collapsed="false">
      <c r="A358" s="3"/>
      <c r="B358" s="3"/>
    </row>
    <row r="359" customFormat="false" ht="13.5" hidden="false" customHeight="true" outlineLevel="0" collapsed="false">
      <c r="A359" s="3"/>
      <c r="B359" s="3"/>
    </row>
    <row r="360" customFormat="false" ht="13.5" hidden="false" customHeight="true" outlineLevel="0" collapsed="false">
      <c r="A360" s="3"/>
      <c r="B360" s="3"/>
    </row>
    <row r="361" customFormat="false" ht="13.5" hidden="false" customHeight="true" outlineLevel="0" collapsed="false">
      <c r="A361" s="3"/>
      <c r="B361" s="3"/>
    </row>
    <row r="362" customFormat="false" ht="13.5" hidden="false" customHeight="true" outlineLevel="0" collapsed="false">
      <c r="A362" s="3"/>
      <c r="B362" s="3"/>
    </row>
    <row r="363" customFormat="false" ht="13.5" hidden="false" customHeight="true" outlineLevel="0" collapsed="false">
      <c r="A363" s="3"/>
      <c r="B363" s="3"/>
    </row>
    <row r="364" customFormat="false" ht="13.5" hidden="false" customHeight="true" outlineLevel="0" collapsed="false">
      <c r="A364" s="3"/>
      <c r="B364" s="3"/>
    </row>
    <row r="365" customFormat="false" ht="13.5" hidden="false" customHeight="true" outlineLevel="0" collapsed="false">
      <c r="A365" s="3"/>
      <c r="B365" s="3"/>
    </row>
    <row r="366" customFormat="false" ht="13.5" hidden="false" customHeight="true" outlineLevel="0" collapsed="false">
      <c r="A366" s="3"/>
      <c r="B366" s="3"/>
    </row>
    <row r="367" customFormat="false" ht="13.5" hidden="false" customHeight="true" outlineLevel="0" collapsed="false">
      <c r="A367" s="3"/>
      <c r="B367" s="3"/>
    </row>
    <row r="368" customFormat="false" ht="13.5" hidden="false" customHeight="true" outlineLevel="0" collapsed="false">
      <c r="A368" s="3"/>
      <c r="B368" s="3"/>
    </row>
    <row r="369" customFormat="false" ht="13.5" hidden="false" customHeight="true" outlineLevel="0" collapsed="false">
      <c r="A369" s="3"/>
      <c r="B369" s="3"/>
    </row>
    <row r="370" customFormat="false" ht="13.5" hidden="false" customHeight="true" outlineLevel="0" collapsed="false">
      <c r="A370" s="3"/>
      <c r="B370" s="3"/>
    </row>
    <row r="371" customFormat="false" ht="13.5" hidden="false" customHeight="true" outlineLevel="0" collapsed="false">
      <c r="A371" s="3"/>
      <c r="B371" s="3"/>
    </row>
    <row r="372" customFormat="false" ht="13.5" hidden="false" customHeight="true" outlineLevel="0" collapsed="false">
      <c r="A372" s="3"/>
      <c r="B372" s="3"/>
    </row>
    <row r="373" customFormat="false" ht="13.5" hidden="false" customHeight="true" outlineLevel="0" collapsed="false">
      <c r="A373" s="3"/>
      <c r="B373" s="3"/>
    </row>
    <row r="374" customFormat="false" ht="13.5" hidden="false" customHeight="true" outlineLevel="0" collapsed="false">
      <c r="A374" s="3"/>
      <c r="B374" s="3"/>
    </row>
    <row r="375" customFormat="false" ht="13.5" hidden="false" customHeight="true" outlineLevel="0" collapsed="false">
      <c r="A375" s="3"/>
      <c r="B375" s="3"/>
    </row>
    <row r="376" customFormat="false" ht="13.5" hidden="false" customHeight="true" outlineLevel="0" collapsed="false">
      <c r="A376" s="3"/>
      <c r="B376" s="3"/>
    </row>
    <row r="377" customFormat="false" ht="13.5" hidden="false" customHeight="true" outlineLevel="0" collapsed="false">
      <c r="A377" s="3"/>
      <c r="B377" s="3"/>
    </row>
    <row r="378" customFormat="false" ht="13.5" hidden="false" customHeight="true" outlineLevel="0" collapsed="false">
      <c r="A378" s="3"/>
      <c r="B378" s="3"/>
    </row>
    <row r="379" customFormat="false" ht="13.5" hidden="false" customHeight="true" outlineLevel="0" collapsed="false">
      <c r="A379" s="3"/>
      <c r="B379" s="3"/>
    </row>
    <row r="380" customFormat="false" ht="13.5" hidden="false" customHeight="true" outlineLevel="0" collapsed="false">
      <c r="A380" s="3"/>
      <c r="B380" s="3"/>
    </row>
    <row r="381" customFormat="false" ht="13.5" hidden="false" customHeight="true" outlineLevel="0" collapsed="false">
      <c r="A381" s="3"/>
      <c r="B381" s="3"/>
    </row>
    <row r="382" customFormat="false" ht="13.5" hidden="false" customHeight="true" outlineLevel="0" collapsed="false">
      <c r="A382" s="3"/>
      <c r="B382" s="3"/>
    </row>
    <row r="383" customFormat="false" ht="13.5" hidden="false" customHeight="true" outlineLevel="0" collapsed="false">
      <c r="A383" s="3"/>
      <c r="B383" s="3"/>
    </row>
    <row r="384" customFormat="false" ht="13.5" hidden="false" customHeight="true" outlineLevel="0" collapsed="false">
      <c r="A384" s="3"/>
      <c r="B384" s="3"/>
    </row>
    <row r="385" customFormat="false" ht="13.5" hidden="false" customHeight="true" outlineLevel="0" collapsed="false">
      <c r="A385" s="3"/>
      <c r="B385" s="3"/>
    </row>
    <row r="386" customFormat="false" ht="13.5" hidden="false" customHeight="true" outlineLevel="0" collapsed="false">
      <c r="A386" s="3"/>
      <c r="B386" s="3"/>
    </row>
    <row r="387" customFormat="false" ht="13.5" hidden="false" customHeight="true" outlineLevel="0" collapsed="false">
      <c r="A387" s="3"/>
      <c r="B387" s="3"/>
    </row>
    <row r="388" customFormat="false" ht="13.5" hidden="false" customHeight="true" outlineLevel="0" collapsed="false">
      <c r="A388" s="3"/>
      <c r="B388" s="3"/>
    </row>
    <row r="389" customFormat="false" ht="13.5" hidden="false" customHeight="true" outlineLevel="0" collapsed="false">
      <c r="A389" s="3"/>
      <c r="B389" s="3"/>
    </row>
    <row r="390" customFormat="false" ht="13.5" hidden="false" customHeight="true" outlineLevel="0" collapsed="false">
      <c r="A390" s="3"/>
      <c r="B390" s="3"/>
    </row>
    <row r="391" customFormat="false" ht="13.5" hidden="false" customHeight="true" outlineLevel="0" collapsed="false">
      <c r="A391" s="3"/>
      <c r="B391" s="3"/>
    </row>
    <row r="392" customFormat="false" ht="13.5" hidden="false" customHeight="true" outlineLevel="0" collapsed="false">
      <c r="A392" s="3"/>
      <c r="B392" s="3"/>
    </row>
    <row r="393" customFormat="false" ht="13.5" hidden="false" customHeight="true" outlineLevel="0" collapsed="false">
      <c r="A393" s="3"/>
      <c r="B393" s="3"/>
    </row>
    <row r="394" customFormat="false" ht="13.5" hidden="false" customHeight="true" outlineLevel="0" collapsed="false">
      <c r="A394" s="3"/>
      <c r="B394" s="3"/>
    </row>
    <row r="395" customFormat="false" ht="13.5" hidden="false" customHeight="true" outlineLevel="0" collapsed="false">
      <c r="A395" s="3"/>
      <c r="B395" s="3"/>
    </row>
    <row r="396" customFormat="false" ht="13.5" hidden="false" customHeight="true" outlineLevel="0" collapsed="false">
      <c r="A396" s="3"/>
      <c r="B396" s="3"/>
    </row>
    <row r="397" customFormat="false" ht="13.5" hidden="false" customHeight="true" outlineLevel="0" collapsed="false">
      <c r="A397" s="3"/>
      <c r="B397" s="3"/>
    </row>
    <row r="398" customFormat="false" ht="13.5" hidden="false" customHeight="true" outlineLevel="0" collapsed="false">
      <c r="A398" s="3"/>
      <c r="B398" s="3"/>
    </row>
    <row r="399" customFormat="false" ht="13.5" hidden="false" customHeight="true" outlineLevel="0" collapsed="false">
      <c r="A399" s="3"/>
      <c r="B399" s="3"/>
    </row>
    <row r="400" customFormat="false" ht="13.5" hidden="false" customHeight="true" outlineLevel="0" collapsed="false">
      <c r="A400" s="3"/>
      <c r="B400" s="3"/>
    </row>
    <row r="401" customFormat="false" ht="13.5" hidden="false" customHeight="true" outlineLevel="0" collapsed="false">
      <c r="A401" s="3"/>
      <c r="B401" s="3"/>
    </row>
    <row r="402" customFormat="false" ht="13.5" hidden="false" customHeight="true" outlineLevel="0" collapsed="false">
      <c r="A402" s="3"/>
      <c r="B402" s="3"/>
    </row>
    <row r="403" customFormat="false" ht="13.5" hidden="false" customHeight="true" outlineLevel="0" collapsed="false">
      <c r="A403" s="3"/>
      <c r="B403" s="3"/>
    </row>
    <row r="404" customFormat="false" ht="13.5" hidden="false" customHeight="true" outlineLevel="0" collapsed="false">
      <c r="A404" s="3"/>
      <c r="B404" s="3"/>
    </row>
    <row r="405" customFormat="false" ht="13.5" hidden="false" customHeight="true" outlineLevel="0" collapsed="false">
      <c r="A405" s="3"/>
      <c r="B405" s="3"/>
    </row>
    <row r="406" customFormat="false" ht="13.5" hidden="false" customHeight="true" outlineLevel="0" collapsed="false">
      <c r="A406" s="3"/>
      <c r="B406" s="3"/>
    </row>
    <row r="407" customFormat="false" ht="13.5" hidden="false" customHeight="true" outlineLevel="0" collapsed="false">
      <c r="A407" s="3"/>
      <c r="B407" s="3"/>
    </row>
    <row r="408" customFormat="false" ht="13.5" hidden="false" customHeight="true" outlineLevel="0" collapsed="false">
      <c r="A408" s="3"/>
      <c r="B408" s="3"/>
    </row>
    <row r="409" customFormat="false" ht="13.5" hidden="false" customHeight="true" outlineLevel="0" collapsed="false">
      <c r="A409" s="3"/>
      <c r="B409" s="3"/>
    </row>
    <row r="410" customFormat="false" ht="13.5" hidden="false" customHeight="true" outlineLevel="0" collapsed="false">
      <c r="A410" s="3"/>
      <c r="B410" s="3"/>
    </row>
    <row r="411" customFormat="false" ht="13.5" hidden="false" customHeight="true" outlineLevel="0" collapsed="false">
      <c r="A411" s="3"/>
      <c r="B411" s="3"/>
    </row>
    <row r="412" customFormat="false" ht="13.5" hidden="false" customHeight="true" outlineLevel="0" collapsed="false">
      <c r="A412" s="3"/>
      <c r="B412" s="3"/>
    </row>
    <row r="413" customFormat="false" ht="13.5" hidden="false" customHeight="true" outlineLevel="0" collapsed="false">
      <c r="A413" s="3"/>
      <c r="B413" s="3"/>
    </row>
    <row r="414" customFormat="false" ht="13.5" hidden="false" customHeight="true" outlineLevel="0" collapsed="false">
      <c r="A414" s="3"/>
      <c r="B414" s="3"/>
    </row>
    <row r="415" customFormat="false" ht="13.5" hidden="false" customHeight="true" outlineLevel="0" collapsed="false">
      <c r="A415" s="3"/>
      <c r="B415" s="3"/>
    </row>
    <row r="416" customFormat="false" ht="13.5" hidden="false" customHeight="true" outlineLevel="0" collapsed="false">
      <c r="A416" s="3"/>
      <c r="B416" s="3"/>
    </row>
    <row r="417" customFormat="false" ht="13.5" hidden="false" customHeight="true" outlineLevel="0" collapsed="false">
      <c r="A417" s="3"/>
      <c r="B417" s="3"/>
    </row>
    <row r="418" customFormat="false" ht="13.5" hidden="false" customHeight="true" outlineLevel="0" collapsed="false">
      <c r="A418" s="3"/>
      <c r="B418" s="3"/>
    </row>
    <row r="419" customFormat="false" ht="13.5" hidden="false" customHeight="true" outlineLevel="0" collapsed="false">
      <c r="A419" s="3"/>
      <c r="B419" s="3"/>
    </row>
    <row r="420" customFormat="false" ht="13.5" hidden="false" customHeight="true" outlineLevel="0" collapsed="false">
      <c r="A420" s="3"/>
      <c r="B420" s="3"/>
    </row>
    <row r="421" customFormat="false" ht="13.5" hidden="false" customHeight="true" outlineLevel="0" collapsed="false">
      <c r="A421" s="3"/>
      <c r="B421" s="3"/>
    </row>
    <row r="422" customFormat="false" ht="13.5" hidden="false" customHeight="true" outlineLevel="0" collapsed="false">
      <c r="A422" s="3"/>
      <c r="B422" s="3"/>
    </row>
    <row r="423" customFormat="false" ht="13.5" hidden="false" customHeight="true" outlineLevel="0" collapsed="false">
      <c r="A423" s="3"/>
      <c r="B423" s="3"/>
    </row>
    <row r="424" customFormat="false" ht="13.5" hidden="false" customHeight="true" outlineLevel="0" collapsed="false">
      <c r="A424" s="3"/>
      <c r="B424" s="3"/>
    </row>
    <row r="425" customFormat="false" ht="13.5" hidden="false" customHeight="true" outlineLevel="0" collapsed="false">
      <c r="A425" s="3"/>
      <c r="B425" s="3"/>
    </row>
    <row r="426" customFormat="false" ht="13.5" hidden="false" customHeight="true" outlineLevel="0" collapsed="false">
      <c r="A426" s="3"/>
      <c r="B426" s="3"/>
    </row>
    <row r="427" customFormat="false" ht="13.5" hidden="false" customHeight="true" outlineLevel="0" collapsed="false">
      <c r="A427" s="3"/>
      <c r="B427" s="3"/>
    </row>
    <row r="428" customFormat="false" ht="13.5" hidden="false" customHeight="true" outlineLevel="0" collapsed="false">
      <c r="A428" s="3"/>
      <c r="B428" s="3"/>
    </row>
    <row r="429" customFormat="false" ht="13.5" hidden="false" customHeight="true" outlineLevel="0" collapsed="false">
      <c r="A429" s="3"/>
      <c r="B429" s="3"/>
    </row>
    <row r="430" customFormat="false" ht="13.5" hidden="false" customHeight="true" outlineLevel="0" collapsed="false">
      <c r="A430" s="3"/>
      <c r="B430" s="3"/>
    </row>
    <row r="431" customFormat="false" ht="13.5" hidden="false" customHeight="true" outlineLevel="0" collapsed="false">
      <c r="A431" s="3"/>
      <c r="B431" s="3"/>
    </row>
    <row r="432" customFormat="false" ht="13.5" hidden="false" customHeight="true" outlineLevel="0" collapsed="false">
      <c r="A432" s="3"/>
      <c r="B432" s="3"/>
    </row>
    <row r="433" customFormat="false" ht="13.5" hidden="false" customHeight="true" outlineLevel="0" collapsed="false">
      <c r="A433" s="3"/>
      <c r="B433" s="3"/>
    </row>
    <row r="434" customFormat="false" ht="13.5" hidden="false" customHeight="true" outlineLevel="0" collapsed="false">
      <c r="A434" s="3"/>
      <c r="B434" s="3"/>
    </row>
    <row r="435" customFormat="false" ht="13.5" hidden="false" customHeight="true" outlineLevel="0" collapsed="false">
      <c r="A435" s="3"/>
      <c r="B435" s="3"/>
    </row>
    <row r="436" customFormat="false" ht="13.5" hidden="false" customHeight="true" outlineLevel="0" collapsed="false">
      <c r="A436" s="3"/>
      <c r="B436" s="3"/>
    </row>
    <row r="437" customFormat="false" ht="13.5" hidden="false" customHeight="true" outlineLevel="0" collapsed="false">
      <c r="A437" s="3"/>
      <c r="B437" s="3"/>
    </row>
    <row r="438" customFormat="false" ht="13.5" hidden="false" customHeight="true" outlineLevel="0" collapsed="false">
      <c r="A438" s="3"/>
      <c r="B438" s="3"/>
    </row>
    <row r="439" customFormat="false" ht="13.5" hidden="false" customHeight="true" outlineLevel="0" collapsed="false">
      <c r="A439" s="3"/>
      <c r="B439" s="3"/>
    </row>
    <row r="440" customFormat="false" ht="13.5" hidden="false" customHeight="true" outlineLevel="0" collapsed="false">
      <c r="A440" s="3"/>
      <c r="B440" s="3"/>
    </row>
    <row r="441" customFormat="false" ht="13.5" hidden="false" customHeight="true" outlineLevel="0" collapsed="false">
      <c r="A441" s="3"/>
      <c r="B441" s="3"/>
    </row>
    <row r="442" customFormat="false" ht="13.5" hidden="false" customHeight="true" outlineLevel="0" collapsed="false">
      <c r="A442" s="3"/>
      <c r="B442" s="3"/>
    </row>
    <row r="443" customFormat="false" ht="13.5" hidden="false" customHeight="true" outlineLevel="0" collapsed="false">
      <c r="A443" s="3"/>
      <c r="B443" s="3"/>
    </row>
    <row r="444" customFormat="false" ht="13.5" hidden="false" customHeight="true" outlineLevel="0" collapsed="false">
      <c r="A444" s="3"/>
      <c r="B444" s="3"/>
    </row>
    <row r="445" customFormat="false" ht="13.5" hidden="false" customHeight="true" outlineLevel="0" collapsed="false">
      <c r="A445" s="3"/>
      <c r="B445" s="3"/>
    </row>
    <row r="446" customFormat="false" ht="13.5" hidden="false" customHeight="true" outlineLevel="0" collapsed="false">
      <c r="A446" s="3"/>
      <c r="B446" s="3"/>
    </row>
    <row r="447" customFormat="false" ht="13.5" hidden="false" customHeight="true" outlineLevel="0" collapsed="false">
      <c r="A447" s="3"/>
      <c r="B447" s="3"/>
    </row>
    <row r="448" customFormat="false" ht="13.5" hidden="false" customHeight="true" outlineLevel="0" collapsed="false">
      <c r="A448" s="3"/>
      <c r="B448" s="3"/>
    </row>
    <row r="449" customFormat="false" ht="13.5" hidden="false" customHeight="true" outlineLevel="0" collapsed="false">
      <c r="A449" s="3"/>
      <c r="B449" s="3"/>
    </row>
    <row r="450" customFormat="false" ht="13.5" hidden="false" customHeight="true" outlineLevel="0" collapsed="false">
      <c r="A450" s="3"/>
      <c r="B450" s="3"/>
    </row>
    <row r="451" customFormat="false" ht="13.5" hidden="false" customHeight="true" outlineLevel="0" collapsed="false">
      <c r="A451" s="3"/>
      <c r="B451" s="3"/>
    </row>
    <row r="452" customFormat="false" ht="13.5" hidden="false" customHeight="true" outlineLevel="0" collapsed="false">
      <c r="A452" s="3"/>
      <c r="B452" s="3"/>
    </row>
    <row r="453" customFormat="false" ht="13.5" hidden="false" customHeight="true" outlineLevel="0" collapsed="false">
      <c r="A453" s="3"/>
      <c r="B453" s="3"/>
    </row>
    <row r="454" customFormat="false" ht="13.5" hidden="false" customHeight="true" outlineLevel="0" collapsed="false">
      <c r="A454" s="3"/>
      <c r="B454" s="3"/>
    </row>
    <row r="455" customFormat="false" ht="13.5" hidden="false" customHeight="true" outlineLevel="0" collapsed="false">
      <c r="A455" s="3"/>
      <c r="B455" s="3"/>
    </row>
    <row r="456" customFormat="false" ht="13.5" hidden="false" customHeight="true" outlineLevel="0" collapsed="false">
      <c r="A456" s="3"/>
      <c r="B456" s="3"/>
    </row>
    <row r="457" customFormat="false" ht="13.5" hidden="false" customHeight="true" outlineLevel="0" collapsed="false">
      <c r="A457" s="3"/>
      <c r="B457" s="3"/>
    </row>
    <row r="458" customFormat="false" ht="13.5" hidden="false" customHeight="true" outlineLevel="0" collapsed="false">
      <c r="A458" s="3"/>
      <c r="B458" s="3"/>
    </row>
    <row r="459" customFormat="false" ht="13.5" hidden="false" customHeight="true" outlineLevel="0" collapsed="false">
      <c r="A459" s="3"/>
      <c r="B459" s="3"/>
    </row>
    <row r="460" customFormat="false" ht="13.5" hidden="false" customHeight="true" outlineLevel="0" collapsed="false">
      <c r="A460" s="3"/>
      <c r="B460" s="3"/>
    </row>
    <row r="461" customFormat="false" ht="13.5" hidden="false" customHeight="true" outlineLevel="0" collapsed="false">
      <c r="A461" s="3"/>
      <c r="B461" s="3"/>
    </row>
    <row r="462" customFormat="false" ht="13.5" hidden="false" customHeight="true" outlineLevel="0" collapsed="false">
      <c r="A462" s="3"/>
      <c r="B462" s="3"/>
    </row>
    <row r="463" customFormat="false" ht="13.5" hidden="false" customHeight="true" outlineLevel="0" collapsed="false">
      <c r="A463" s="3"/>
      <c r="B463" s="3"/>
    </row>
    <row r="464" customFormat="false" ht="13.5" hidden="false" customHeight="true" outlineLevel="0" collapsed="false">
      <c r="A464" s="3"/>
      <c r="B464" s="3"/>
    </row>
    <row r="465" customFormat="false" ht="13.5" hidden="false" customHeight="true" outlineLevel="0" collapsed="false">
      <c r="A465" s="3"/>
      <c r="B465" s="3"/>
    </row>
    <row r="466" customFormat="false" ht="13.5" hidden="false" customHeight="true" outlineLevel="0" collapsed="false">
      <c r="A466" s="3"/>
      <c r="B466" s="3"/>
    </row>
    <row r="467" customFormat="false" ht="13.5" hidden="false" customHeight="true" outlineLevel="0" collapsed="false">
      <c r="A467" s="3"/>
      <c r="B467" s="3"/>
    </row>
    <row r="468" customFormat="false" ht="13.5" hidden="false" customHeight="true" outlineLevel="0" collapsed="false">
      <c r="A468" s="3"/>
      <c r="B468" s="3"/>
    </row>
    <row r="469" customFormat="false" ht="13.5" hidden="false" customHeight="true" outlineLevel="0" collapsed="false">
      <c r="A469" s="3"/>
      <c r="B469" s="3"/>
    </row>
    <row r="470" customFormat="false" ht="13.5" hidden="false" customHeight="true" outlineLevel="0" collapsed="false">
      <c r="A470" s="3"/>
      <c r="B470" s="3"/>
    </row>
    <row r="471" customFormat="false" ht="13.5" hidden="false" customHeight="true" outlineLevel="0" collapsed="false">
      <c r="A471" s="3"/>
      <c r="B471" s="3"/>
    </row>
    <row r="472" customFormat="false" ht="13.5" hidden="false" customHeight="true" outlineLevel="0" collapsed="false">
      <c r="A472" s="3"/>
      <c r="B472" s="3"/>
    </row>
    <row r="473" customFormat="false" ht="13.5" hidden="false" customHeight="true" outlineLevel="0" collapsed="false">
      <c r="A473" s="3"/>
      <c r="B473" s="3"/>
    </row>
    <row r="474" customFormat="false" ht="13.5" hidden="false" customHeight="true" outlineLevel="0" collapsed="false">
      <c r="A474" s="3"/>
      <c r="B474" s="3"/>
    </row>
    <row r="475" customFormat="false" ht="13.5" hidden="false" customHeight="true" outlineLevel="0" collapsed="false">
      <c r="A475" s="3"/>
      <c r="B475" s="3"/>
    </row>
    <row r="476" customFormat="false" ht="13.5" hidden="false" customHeight="true" outlineLevel="0" collapsed="false">
      <c r="A476" s="3"/>
      <c r="B476" s="3"/>
    </row>
    <row r="477" customFormat="false" ht="13.5" hidden="false" customHeight="true" outlineLevel="0" collapsed="false">
      <c r="A477" s="3"/>
      <c r="B477" s="3"/>
    </row>
    <row r="478" customFormat="false" ht="13.5" hidden="false" customHeight="true" outlineLevel="0" collapsed="false">
      <c r="A478" s="3"/>
      <c r="B478" s="3"/>
    </row>
    <row r="479" customFormat="false" ht="13.5" hidden="false" customHeight="true" outlineLevel="0" collapsed="false">
      <c r="A479" s="3"/>
      <c r="B479" s="3"/>
    </row>
    <row r="480" customFormat="false" ht="13.5" hidden="false" customHeight="true" outlineLevel="0" collapsed="false">
      <c r="A480" s="3"/>
      <c r="B480" s="3"/>
    </row>
    <row r="481" customFormat="false" ht="13.5" hidden="false" customHeight="true" outlineLevel="0" collapsed="false">
      <c r="A481" s="3"/>
      <c r="B481" s="3"/>
    </row>
    <row r="482" customFormat="false" ht="13.5" hidden="false" customHeight="true" outlineLevel="0" collapsed="false">
      <c r="A482" s="3"/>
      <c r="B482" s="3"/>
    </row>
    <row r="483" customFormat="false" ht="13.5" hidden="false" customHeight="true" outlineLevel="0" collapsed="false">
      <c r="A483" s="3"/>
      <c r="B483" s="3"/>
    </row>
    <row r="484" customFormat="false" ht="13.5" hidden="false" customHeight="true" outlineLevel="0" collapsed="false">
      <c r="A484" s="3"/>
      <c r="B484" s="3"/>
    </row>
    <row r="485" customFormat="false" ht="13.5" hidden="false" customHeight="true" outlineLevel="0" collapsed="false">
      <c r="A485" s="3"/>
      <c r="B485" s="3"/>
    </row>
    <row r="486" customFormat="false" ht="13.5" hidden="false" customHeight="true" outlineLevel="0" collapsed="false">
      <c r="A486" s="3"/>
      <c r="B486" s="3"/>
    </row>
    <row r="487" customFormat="false" ht="13.5" hidden="false" customHeight="true" outlineLevel="0" collapsed="false">
      <c r="A487" s="3"/>
      <c r="B487" s="3"/>
    </row>
    <row r="488" customFormat="false" ht="13.5" hidden="false" customHeight="true" outlineLevel="0" collapsed="false">
      <c r="A488" s="3"/>
      <c r="B488" s="3"/>
    </row>
    <row r="489" customFormat="false" ht="13.5" hidden="false" customHeight="true" outlineLevel="0" collapsed="false">
      <c r="A489" s="3"/>
      <c r="B489" s="3"/>
    </row>
    <row r="490" customFormat="false" ht="13.5" hidden="false" customHeight="true" outlineLevel="0" collapsed="false">
      <c r="A490" s="3"/>
      <c r="B490" s="3"/>
    </row>
    <row r="491" customFormat="false" ht="13.5" hidden="false" customHeight="true" outlineLevel="0" collapsed="false">
      <c r="A491" s="3"/>
      <c r="B491" s="3"/>
    </row>
    <row r="492" customFormat="false" ht="13.5" hidden="false" customHeight="true" outlineLevel="0" collapsed="false">
      <c r="A492" s="3"/>
      <c r="B492" s="3"/>
    </row>
    <row r="493" customFormat="false" ht="13.5" hidden="false" customHeight="true" outlineLevel="0" collapsed="false">
      <c r="A493" s="3"/>
      <c r="B493" s="3"/>
    </row>
    <row r="494" customFormat="false" ht="13.5" hidden="false" customHeight="true" outlineLevel="0" collapsed="false">
      <c r="A494" s="3"/>
      <c r="B494" s="3"/>
    </row>
    <row r="495" customFormat="false" ht="13.5" hidden="false" customHeight="true" outlineLevel="0" collapsed="false">
      <c r="A495" s="3"/>
      <c r="B495" s="3"/>
    </row>
    <row r="496" customFormat="false" ht="13.5" hidden="false" customHeight="true" outlineLevel="0" collapsed="false">
      <c r="A496" s="3"/>
      <c r="B496" s="3"/>
    </row>
    <row r="497" customFormat="false" ht="13.5" hidden="false" customHeight="true" outlineLevel="0" collapsed="false">
      <c r="A497" s="3"/>
      <c r="B497" s="3"/>
    </row>
    <row r="498" customFormat="false" ht="13.5" hidden="false" customHeight="true" outlineLevel="0" collapsed="false">
      <c r="A498" s="3"/>
      <c r="B498" s="3"/>
    </row>
    <row r="499" customFormat="false" ht="13.5" hidden="false" customHeight="true" outlineLevel="0" collapsed="false">
      <c r="A499" s="3"/>
      <c r="B499" s="3"/>
    </row>
    <row r="500" customFormat="false" ht="13.5" hidden="false" customHeight="true" outlineLevel="0" collapsed="false">
      <c r="A500" s="3"/>
      <c r="B500" s="3"/>
    </row>
    <row r="501" customFormat="false" ht="13.5" hidden="false" customHeight="true" outlineLevel="0" collapsed="false">
      <c r="A501" s="3"/>
      <c r="B501" s="3"/>
    </row>
    <row r="502" customFormat="false" ht="13.5" hidden="false" customHeight="true" outlineLevel="0" collapsed="false">
      <c r="A502" s="3"/>
      <c r="B502" s="3"/>
    </row>
    <row r="503" customFormat="false" ht="13.5" hidden="false" customHeight="true" outlineLevel="0" collapsed="false">
      <c r="A503" s="3"/>
      <c r="B503" s="3"/>
    </row>
    <row r="504" customFormat="false" ht="13.5" hidden="false" customHeight="true" outlineLevel="0" collapsed="false">
      <c r="A504" s="3"/>
      <c r="B504" s="3"/>
    </row>
    <row r="505" customFormat="false" ht="13.5" hidden="false" customHeight="true" outlineLevel="0" collapsed="false">
      <c r="A505" s="3"/>
      <c r="B505" s="3"/>
    </row>
    <row r="506" customFormat="false" ht="13.5" hidden="false" customHeight="true" outlineLevel="0" collapsed="false">
      <c r="A506" s="3"/>
      <c r="B506" s="3"/>
    </row>
    <row r="507" customFormat="false" ht="13.5" hidden="false" customHeight="true" outlineLevel="0" collapsed="false">
      <c r="A507" s="3"/>
      <c r="B507" s="3"/>
    </row>
    <row r="508" customFormat="false" ht="13.5" hidden="false" customHeight="true" outlineLevel="0" collapsed="false">
      <c r="A508" s="3"/>
      <c r="B508" s="3"/>
    </row>
    <row r="509" customFormat="false" ht="13.5" hidden="false" customHeight="true" outlineLevel="0" collapsed="false">
      <c r="A509" s="3"/>
      <c r="B509" s="3"/>
    </row>
    <row r="510" customFormat="false" ht="13.5" hidden="false" customHeight="true" outlineLevel="0" collapsed="false">
      <c r="A510" s="3"/>
      <c r="B510" s="3"/>
    </row>
    <row r="511" customFormat="false" ht="13.5" hidden="false" customHeight="true" outlineLevel="0" collapsed="false">
      <c r="A511" s="3"/>
      <c r="B511" s="3"/>
    </row>
    <row r="512" customFormat="false" ht="13.5" hidden="false" customHeight="true" outlineLevel="0" collapsed="false">
      <c r="A512" s="3"/>
      <c r="B512" s="3"/>
    </row>
    <row r="513" customFormat="false" ht="13.5" hidden="false" customHeight="true" outlineLevel="0" collapsed="false">
      <c r="A513" s="3"/>
      <c r="B513" s="3"/>
    </row>
    <row r="514" customFormat="false" ht="13.5" hidden="false" customHeight="true" outlineLevel="0" collapsed="false">
      <c r="A514" s="3"/>
      <c r="B514" s="3"/>
    </row>
    <row r="515" customFormat="false" ht="13.5" hidden="false" customHeight="true" outlineLevel="0" collapsed="false">
      <c r="A515" s="3"/>
      <c r="B515" s="3"/>
    </row>
    <row r="516" customFormat="false" ht="13.5" hidden="false" customHeight="true" outlineLevel="0" collapsed="false">
      <c r="A516" s="3"/>
      <c r="B516" s="3"/>
    </row>
    <row r="517" customFormat="false" ht="13.5" hidden="false" customHeight="true" outlineLevel="0" collapsed="false">
      <c r="A517" s="3"/>
      <c r="B517" s="3"/>
    </row>
    <row r="518" customFormat="false" ht="13.5" hidden="false" customHeight="true" outlineLevel="0" collapsed="false">
      <c r="A518" s="3"/>
      <c r="B518" s="3"/>
    </row>
    <row r="519" customFormat="false" ht="13.5" hidden="false" customHeight="true" outlineLevel="0" collapsed="false">
      <c r="A519" s="3"/>
      <c r="B519" s="3"/>
    </row>
    <row r="520" customFormat="false" ht="13.5" hidden="false" customHeight="true" outlineLevel="0" collapsed="false">
      <c r="A520" s="3"/>
      <c r="B520" s="3"/>
    </row>
    <row r="521" customFormat="false" ht="13.5" hidden="false" customHeight="true" outlineLevel="0" collapsed="false">
      <c r="A521" s="3"/>
      <c r="B521" s="3"/>
    </row>
    <row r="522" customFormat="false" ht="13.5" hidden="false" customHeight="true" outlineLevel="0" collapsed="false">
      <c r="A522" s="3"/>
      <c r="B522" s="3"/>
    </row>
    <row r="523" customFormat="false" ht="13.5" hidden="false" customHeight="true" outlineLevel="0" collapsed="false">
      <c r="A523" s="3"/>
      <c r="B523" s="3"/>
    </row>
    <row r="524" customFormat="false" ht="13.5" hidden="false" customHeight="true" outlineLevel="0" collapsed="false">
      <c r="A524" s="3"/>
      <c r="B524" s="3"/>
    </row>
    <row r="525" customFormat="false" ht="13.5" hidden="false" customHeight="true" outlineLevel="0" collapsed="false">
      <c r="A525" s="3"/>
      <c r="B525" s="3"/>
    </row>
    <row r="526" customFormat="false" ht="13.5" hidden="false" customHeight="true" outlineLevel="0" collapsed="false">
      <c r="A526" s="3"/>
      <c r="B526" s="3"/>
    </row>
    <row r="527" customFormat="false" ht="13.5" hidden="false" customHeight="true" outlineLevel="0" collapsed="false">
      <c r="A527" s="3"/>
      <c r="B527" s="3"/>
    </row>
    <row r="528" customFormat="false" ht="13.5" hidden="false" customHeight="true" outlineLevel="0" collapsed="false">
      <c r="A528" s="3"/>
      <c r="B528" s="3"/>
    </row>
    <row r="529" customFormat="false" ht="13.5" hidden="false" customHeight="true" outlineLevel="0" collapsed="false">
      <c r="A529" s="3"/>
      <c r="B529" s="3"/>
    </row>
    <row r="530" customFormat="false" ht="13.5" hidden="false" customHeight="true" outlineLevel="0" collapsed="false">
      <c r="A530" s="3"/>
      <c r="B530" s="3"/>
    </row>
    <row r="531" customFormat="false" ht="13.5" hidden="false" customHeight="true" outlineLevel="0" collapsed="false">
      <c r="A531" s="3"/>
      <c r="B531" s="3"/>
    </row>
    <row r="532" customFormat="false" ht="13.5" hidden="false" customHeight="true" outlineLevel="0" collapsed="false">
      <c r="A532" s="3"/>
      <c r="B532" s="3"/>
    </row>
    <row r="533" customFormat="false" ht="13.5" hidden="false" customHeight="true" outlineLevel="0" collapsed="false">
      <c r="A533" s="3"/>
      <c r="B533" s="3"/>
    </row>
    <row r="534" customFormat="false" ht="13.5" hidden="false" customHeight="true" outlineLevel="0" collapsed="false">
      <c r="A534" s="3"/>
      <c r="B534" s="3"/>
    </row>
    <row r="535" customFormat="false" ht="13.5" hidden="false" customHeight="true" outlineLevel="0" collapsed="false">
      <c r="A535" s="3"/>
      <c r="B535" s="3"/>
    </row>
    <row r="536" customFormat="false" ht="13.5" hidden="false" customHeight="true" outlineLevel="0" collapsed="false">
      <c r="A536" s="3"/>
      <c r="B536" s="3"/>
    </row>
    <row r="537" customFormat="false" ht="13.5" hidden="false" customHeight="true" outlineLevel="0" collapsed="false">
      <c r="A537" s="3"/>
      <c r="B537" s="3"/>
    </row>
    <row r="538" customFormat="false" ht="13.5" hidden="false" customHeight="true" outlineLevel="0" collapsed="false">
      <c r="A538" s="3"/>
      <c r="B538" s="3"/>
    </row>
    <row r="539" customFormat="false" ht="13.5" hidden="false" customHeight="true" outlineLevel="0" collapsed="false">
      <c r="A539" s="3"/>
      <c r="B539" s="3"/>
    </row>
    <row r="540" customFormat="false" ht="13.5" hidden="false" customHeight="true" outlineLevel="0" collapsed="false">
      <c r="A540" s="3"/>
      <c r="B540" s="3"/>
    </row>
    <row r="541" customFormat="false" ht="13.5" hidden="false" customHeight="true" outlineLevel="0" collapsed="false">
      <c r="A541" s="3"/>
      <c r="B541" s="3"/>
    </row>
    <row r="542" customFormat="false" ht="13.5" hidden="false" customHeight="true" outlineLevel="0" collapsed="false">
      <c r="A542" s="3"/>
      <c r="B542" s="3"/>
    </row>
    <row r="543" customFormat="false" ht="13.5" hidden="false" customHeight="true" outlineLevel="0" collapsed="false">
      <c r="A543" s="3"/>
      <c r="B543" s="3"/>
    </row>
    <row r="544" customFormat="false" ht="13.5" hidden="false" customHeight="true" outlineLevel="0" collapsed="false">
      <c r="A544" s="3"/>
      <c r="B544" s="3"/>
    </row>
    <row r="545" customFormat="false" ht="13.5" hidden="false" customHeight="true" outlineLevel="0" collapsed="false">
      <c r="A545" s="3"/>
      <c r="B545" s="3"/>
    </row>
    <row r="546" customFormat="false" ht="13.5" hidden="false" customHeight="true" outlineLevel="0" collapsed="false">
      <c r="A546" s="3"/>
      <c r="B546" s="3"/>
    </row>
    <row r="547" customFormat="false" ht="13.5" hidden="false" customHeight="true" outlineLevel="0" collapsed="false">
      <c r="A547" s="3"/>
      <c r="B547" s="3"/>
    </row>
    <row r="548" customFormat="false" ht="13.5" hidden="false" customHeight="true" outlineLevel="0" collapsed="false">
      <c r="A548" s="3"/>
      <c r="B548" s="3"/>
    </row>
    <row r="549" customFormat="false" ht="13.5" hidden="false" customHeight="true" outlineLevel="0" collapsed="false">
      <c r="A549" s="3"/>
      <c r="B549" s="3"/>
    </row>
    <row r="550" customFormat="false" ht="13.5" hidden="false" customHeight="true" outlineLevel="0" collapsed="false">
      <c r="A550" s="3"/>
      <c r="B550" s="3"/>
    </row>
    <row r="551" customFormat="false" ht="13.5" hidden="false" customHeight="true" outlineLevel="0" collapsed="false">
      <c r="A551" s="3"/>
      <c r="B551" s="3"/>
    </row>
    <row r="552" customFormat="false" ht="13.5" hidden="false" customHeight="true" outlineLevel="0" collapsed="false">
      <c r="A552" s="3"/>
      <c r="B552" s="3"/>
    </row>
    <row r="553" customFormat="false" ht="13.5" hidden="false" customHeight="true" outlineLevel="0" collapsed="false">
      <c r="A553" s="3"/>
      <c r="B553" s="3"/>
    </row>
    <row r="554" customFormat="false" ht="13.5" hidden="false" customHeight="true" outlineLevel="0" collapsed="false">
      <c r="A554" s="3"/>
      <c r="B554" s="3"/>
    </row>
    <row r="555" customFormat="false" ht="13.5" hidden="false" customHeight="true" outlineLevel="0" collapsed="false">
      <c r="A555" s="3"/>
      <c r="B555" s="3"/>
    </row>
    <row r="556" customFormat="false" ht="13.5" hidden="false" customHeight="true" outlineLevel="0" collapsed="false">
      <c r="A556" s="3"/>
      <c r="B556" s="3"/>
    </row>
    <row r="557" customFormat="false" ht="13.5" hidden="false" customHeight="true" outlineLevel="0" collapsed="false">
      <c r="A557" s="3"/>
      <c r="B557" s="3"/>
    </row>
    <row r="558" customFormat="false" ht="13.5" hidden="false" customHeight="true" outlineLevel="0" collapsed="false">
      <c r="A558" s="3"/>
      <c r="B558" s="3"/>
    </row>
    <row r="559" customFormat="false" ht="13.5" hidden="false" customHeight="true" outlineLevel="0" collapsed="false">
      <c r="A559" s="3"/>
      <c r="B559" s="3"/>
    </row>
    <row r="560" customFormat="false" ht="13.5" hidden="false" customHeight="true" outlineLevel="0" collapsed="false">
      <c r="A560" s="3"/>
      <c r="B560" s="3"/>
    </row>
    <row r="561" customFormat="false" ht="13.5" hidden="false" customHeight="true" outlineLevel="0" collapsed="false">
      <c r="A561" s="3"/>
      <c r="B561" s="3"/>
    </row>
    <row r="562" customFormat="false" ht="13.5" hidden="false" customHeight="true" outlineLevel="0" collapsed="false">
      <c r="A562" s="3"/>
      <c r="B562" s="3"/>
    </row>
    <row r="563" customFormat="false" ht="13.5" hidden="false" customHeight="true" outlineLevel="0" collapsed="false">
      <c r="A563" s="3"/>
      <c r="B563" s="3"/>
    </row>
    <row r="564" customFormat="false" ht="13.5" hidden="false" customHeight="true" outlineLevel="0" collapsed="false">
      <c r="A564" s="3"/>
      <c r="B564" s="3"/>
    </row>
    <row r="565" customFormat="false" ht="13.5" hidden="false" customHeight="true" outlineLevel="0" collapsed="false">
      <c r="A565" s="3"/>
      <c r="B565" s="3"/>
    </row>
    <row r="566" customFormat="false" ht="13.5" hidden="false" customHeight="true" outlineLevel="0" collapsed="false">
      <c r="A566" s="3"/>
      <c r="B566" s="3"/>
    </row>
    <row r="567" customFormat="false" ht="13.5" hidden="false" customHeight="true" outlineLevel="0" collapsed="false">
      <c r="A567" s="3"/>
      <c r="B567" s="3"/>
    </row>
    <row r="568" customFormat="false" ht="13.5" hidden="false" customHeight="true" outlineLevel="0" collapsed="false">
      <c r="A568" s="3"/>
      <c r="B568" s="3"/>
    </row>
    <row r="569" customFormat="false" ht="13.5" hidden="false" customHeight="true" outlineLevel="0" collapsed="false">
      <c r="A569" s="3"/>
      <c r="B569" s="3"/>
    </row>
    <row r="570" customFormat="false" ht="13.5" hidden="false" customHeight="true" outlineLevel="0" collapsed="false">
      <c r="A570" s="3"/>
      <c r="B570" s="3"/>
    </row>
    <row r="571" customFormat="false" ht="13.5" hidden="false" customHeight="true" outlineLevel="0" collapsed="false">
      <c r="A571" s="3"/>
      <c r="B571" s="3"/>
    </row>
    <row r="572" customFormat="false" ht="13.5" hidden="false" customHeight="true" outlineLevel="0" collapsed="false">
      <c r="A572" s="3"/>
      <c r="B572" s="3"/>
    </row>
    <row r="573" customFormat="false" ht="13.5" hidden="false" customHeight="true" outlineLevel="0" collapsed="false">
      <c r="A573" s="3"/>
      <c r="B573" s="3"/>
    </row>
    <row r="574" customFormat="false" ht="13.5" hidden="false" customHeight="true" outlineLevel="0" collapsed="false">
      <c r="A574" s="3"/>
      <c r="B574" s="3"/>
    </row>
    <row r="575" customFormat="false" ht="13.5" hidden="false" customHeight="true" outlineLevel="0" collapsed="false">
      <c r="A575" s="3"/>
      <c r="B575" s="3"/>
    </row>
    <row r="576" customFormat="false" ht="13.5" hidden="false" customHeight="true" outlineLevel="0" collapsed="false">
      <c r="A576" s="3"/>
      <c r="B576" s="3"/>
    </row>
    <row r="577" customFormat="false" ht="13.5" hidden="false" customHeight="true" outlineLevel="0" collapsed="false">
      <c r="A577" s="3"/>
      <c r="B577" s="3"/>
    </row>
    <row r="578" customFormat="false" ht="13.5" hidden="false" customHeight="true" outlineLevel="0" collapsed="false">
      <c r="A578" s="3"/>
      <c r="B578" s="3"/>
    </row>
    <row r="579" customFormat="false" ht="13.5" hidden="false" customHeight="true" outlineLevel="0" collapsed="false">
      <c r="A579" s="3"/>
      <c r="B579" s="3"/>
    </row>
    <row r="580" customFormat="false" ht="13.5" hidden="false" customHeight="true" outlineLevel="0" collapsed="false">
      <c r="A580" s="3"/>
      <c r="B580" s="3"/>
    </row>
    <row r="581" customFormat="false" ht="13.5" hidden="false" customHeight="true" outlineLevel="0" collapsed="false">
      <c r="A581" s="3"/>
      <c r="B581" s="3"/>
    </row>
    <row r="582" customFormat="false" ht="13.5" hidden="false" customHeight="true" outlineLevel="0" collapsed="false">
      <c r="A582" s="3"/>
      <c r="B582" s="3"/>
    </row>
    <row r="583" customFormat="false" ht="13.5" hidden="false" customHeight="true" outlineLevel="0" collapsed="false">
      <c r="A583" s="3"/>
      <c r="B583" s="3"/>
    </row>
    <row r="584" customFormat="false" ht="13.5" hidden="false" customHeight="true" outlineLevel="0" collapsed="false">
      <c r="A584" s="3"/>
      <c r="B584" s="3"/>
    </row>
    <row r="585" customFormat="false" ht="13.5" hidden="false" customHeight="true" outlineLevel="0" collapsed="false">
      <c r="A585" s="3"/>
      <c r="B585" s="3"/>
    </row>
    <row r="586" customFormat="false" ht="13.5" hidden="false" customHeight="true" outlineLevel="0" collapsed="false">
      <c r="A586" s="3"/>
      <c r="B586" s="3"/>
    </row>
    <row r="587" customFormat="false" ht="13.5" hidden="false" customHeight="true" outlineLevel="0" collapsed="false">
      <c r="A587" s="3"/>
      <c r="B587" s="3"/>
    </row>
    <row r="588" customFormat="false" ht="13.5" hidden="false" customHeight="true" outlineLevel="0" collapsed="false">
      <c r="A588" s="3"/>
      <c r="B588" s="3"/>
    </row>
    <row r="589" customFormat="false" ht="13.5" hidden="false" customHeight="true" outlineLevel="0" collapsed="false">
      <c r="A589" s="3"/>
      <c r="B589" s="3"/>
    </row>
    <row r="590" customFormat="false" ht="13.5" hidden="false" customHeight="true" outlineLevel="0" collapsed="false">
      <c r="A590" s="3"/>
      <c r="B590" s="3"/>
    </row>
    <row r="591" customFormat="false" ht="13.5" hidden="false" customHeight="true" outlineLevel="0" collapsed="false">
      <c r="A591" s="3"/>
      <c r="B591" s="3"/>
    </row>
    <row r="592" customFormat="false" ht="13.5" hidden="false" customHeight="true" outlineLevel="0" collapsed="false">
      <c r="A592" s="3"/>
      <c r="B592" s="3"/>
    </row>
    <row r="593" customFormat="false" ht="13.5" hidden="false" customHeight="true" outlineLevel="0" collapsed="false">
      <c r="A593" s="3"/>
      <c r="B593" s="3"/>
    </row>
    <row r="594" customFormat="false" ht="13.5" hidden="false" customHeight="true" outlineLevel="0" collapsed="false">
      <c r="A594" s="3"/>
      <c r="B594" s="3"/>
    </row>
    <row r="595" customFormat="false" ht="13.5" hidden="false" customHeight="true" outlineLevel="0" collapsed="false">
      <c r="A595" s="3"/>
      <c r="B595" s="3"/>
    </row>
    <row r="596" customFormat="false" ht="13.5" hidden="false" customHeight="true" outlineLevel="0" collapsed="false">
      <c r="A596" s="3"/>
      <c r="B596" s="3"/>
    </row>
    <row r="597" customFormat="false" ht="13.5" hidden="false" customHeight="true" outlineLevel="0" collapsed="false">
      <c r="A597" s="3"/>
      <c r="B597" s="3"/>
    </row>
    <row r="598" customFormat="false" ht="13.5" hidden="false" customHeight="true" outlineLevel="0" collapsed="false">
      <c r="A598" s="3"/>
      <c r="B598" s="3"/>
    </row>
    <row r="599" customFormat="false" ht="13.5" hidden="false" customHeight="true" outlineLevel="0" collapsed="false">
      <c r="A599" s="3"/>
      <c r="B599" s="3"/>
    </row>
    <row r="600" customFormat="false" ht="13.5" hidden="false" customHeight="true" outlineLevel="0" collapsed="false">
      <c r="A600" s="3"/>
      <c r="B600" s="3"/>
    </row>
    <row r="601" customFormat="false" ht="13.5" hidden="false" customHeight="true" outlineLevel="0" collapsed="false">
      <c r="A601" s="3"/>
      <c r="B601" s="3"/>
    </row>
    <row r="602" customFormat="false" ht="13.5" hidden="false" customHeight="true" outlineLevel="0" collapsed="false">
      <c r="A602" s="3"/>
      <c r="B602" s="3"/>
    </row>
    <row r="603" customFormat="false" ht="13.5" hidden="false" customHeight="true" outlineLevel="0" collapsed="false">
      <c r="A603" s="3"/>
      <c r="B603" s="3"/>
    </row>
    <row r="604" customFormat="false" ht="13.5" hidden="false" customHeight="true" outlineLevel="0" collapsed="false">
      <c r="A604" s="3"/>
      <c r="B604" s="3"/>
    </row>
    <row r="605" customFormat="false" ht="13.5" hidden="false" customHeight="true" outlineLevel="0" collapsed="false">
      <c r="A605" s="3"/>
      <c r="B605" s="3"/>
    </row>
    <row r="606" customFormat="false" ht="13.5" hidden="false" customHeight="true" outlineLevel="0" collapsed="false">
      <c r="A606" s="3"/>
      <c r="B606" s="3"/>
    </row>
    <row r="607" customFormat="false" ht="13.5" hidden="false" customHeight="true" outlineLevel="0" collapsed="false">
      <c r="A607" s="3"/>
      <c r="B607" s="3"/>
    </row>
    <row r="608" customFormat="false" ht="13.5" hidden="false" customHeight="true" outlineLevel="0" collapsed="false">
      <c r="A608" s="3"/>
      <c r="B608" s="3"/>
    </row>
    <row r="609" customFormat="false" ht="13.5" hidden="false" customHeight="true" outlineLevel="0" collapsed="false">
      <c r="A609" s="3"/>
      <c r="B609" s="3"/>
    </row>
    <row r="610" customFormat="false" ht="13.5" hidden="false" customHeight="true" outlineLevel="0" collapsed="false">
      <c r="A610" s="3"/>
      <c r="B610" s="3"/>
    </row>
    <row r="611" customFormat="false" ht="13.5" hidden="false" customHeight="true" outlineLevel="0" collapsed="false">
      <c r="A611" s="3"/>
      <c r="B611" s="3"/>
    </row>
    <row r="612" customFormat="false" ht="13.5" hidden="false" customHeight="true" outlineLevel="0" collapsed="false">
      <c r="A612" s="3"/>
      <c r="B612" s="3"/>
    </row>
    <row r="613" customFormat="false" ht="13.5" hidden="false" customHeight="true" outlineLevel="0" collapsed="false">
      <c r="A613" s="3"/>
      <c r="B613" s="3"/>
    </row>
    <row r="614" customFormat="false" ht="13.5" hidden="false" customHeight="true" outlineLevel="0" collapsed="false">
      <c r="A614" s="3"/>
      <c r="B614" s="3"/>
    </row>
    <row r="615" customFormat="false" ht="13.5" hidden="false" customHeight="true" outlineLevel="0" collapsed="false">
      <c r="A615" s="3"/>
      <c r="B615" s="3"/>
    </row>
    <row r="616" customFormat="false" ht="13.5" hidden="false" customHeight="true" outlineLevel="0" collapsed="false">
      <c r="A616" s="3"/>
      <c r="B616" s="3"/>
    </row>
    <row r="617" customFormat="false" ht="13.5" hidden="false" customHeight="true" outlineLevel="0" collapsed="false">
      <c r="A617" s="3"/>
      <c r="B617" s="3"/>
    </row>
    <row r="618" customFormat="false" ht="13.5" hidden="false" customHeight="true" outlineLevel="0" collapsed="false">
      <c r="A618" s="3"/>
      <c r="B618" s="3"/>
    </row>
    <row r="619" customFormat="false" ht="13.5" hidden="false" customHeight="true" outlineLevel="0" collapsed="false">
      <c r="A619" s="3"/>
      <c r="B619" s="3"/>
    </row>
    <row r="620" customFormat="false" ht="13.5" hidden="false" customHeight="true" outlineLevel="0" collapsed="false">
      <c r="A620" s="3"/>
      <c r="B620" s="3"/>
    </row>
    <row r="621" customFormat="false" ht="13.5" hidden="false" customHeight="true" outlineLevel="0" collapsed="false">
      <c r="A621" s="3"/>
      <c r="B621" s="3"/>
    </row>
    <row r="622" customFormat="false" ht="13.5" hidden="false" customHeight="true" outlineLevel="0" collapsed="false">
      <c r="A622" s="3"/>
      <c r="B622" s="3"/>
    </row>
    <row r="623" customFormat="false" ht="13.5" hidden="false" customHeight="true" outlineLevel="0" collapsed="false">
      <c r="A623" s="3"/>
      <c r="B623" s="3"/>
    </row>
    <row r="624" customFormat="false" ht="13.5" hidden="false" customHeight="true" outlineLevel="0" collapsed="false">
      <c r="A624" s="3"/>
      <c r="B624" s="3"/>
    </row>
    <row r="625" customFormat="false" ht="13.5" hidden="false" customHeight="true" outlineLevel="0" collapsed="false">
      <c r="A625" s="3"/>
      <c r="B625" s="3"/>
    </row>
    <row r="626" customFormat="false" ht="13.5" hidden="false" customHeight="true" outlineLevel="0" collapsed="false">
      <c r="A626" s="3"/>
      <c r="B626" s="3"/>
    </row>
    <row r="627" customFormat="false" ht="13.5" hidden="false" customHeight="true" outlineLevel="0" collapsed="false">
      <c r="A627" s="3"/>
      <c r="B627" s="3"/>
    </row>
    <row r="628" customFormat="false" ht="13.5" hidden="false" customHeight="true" outlineLevel="0" collapsed="false">
      <c r="A628" s="3"/>
      <c r="B628" s="3"/>
    </row>
    <row r="629" customFormat="false" ht="13.5" hidden="false" customHeight="true" outlineLevel="0" collapsed="false">
      <c r="A629" s="3"/>
      <c r="B629" s="3"/>
    </row>
    <row r="630" customFormat="false" ht="13.5" hidden="false" customHeight="true" outlineLevel="0" collapsed="false">
      <c r="A630" s="3"/>
      <c r="B630" s="3"/>
    </row>
    <row r="631" customFormat="false" ht="13.5" hidden="false" customHeight="true" outlineLevel="0" collapsed="false">
      <c r="A631" s="3"/>
      <c r="B631" s="3"/>
    </row>
    <row r="632" customFormat="false" ht="13.5" hidden="false" customHeight="true" outlineLevel="0" collapsed="false">
      <c r="A632" s="3"/>
      <c r="B632" s="3"/>
    </row>
    <row r="633" customFormat="false" ht="13.5" hidden="false" customHeight="true" outlineLevel="0" collapsed="false">
      <c r="A633" s="3"/>
      <c r="B633" s="3"/>
    </row>
    <row r="634" customFormat="false" ht="13.5" hidden="false" customHeight="true" outlineLevel="0" collapsed="false">
      <c r="A634" s="3"/>
      <c r="B634" s="3"/>
    </row>
    <row r="635" customFormat="false" ht="13.5" hidden="false" customHeight="true" outlineLevel="0" collapsed="false">
      <c r="A635" s="3"/>
      <c r="B635" s="3"/>
    </row>
    <row r="636" customFormat="false" ht="13.5" hidden="false" customHeight="true" outlineLevel="0" collapsed="false">
      <c r="A636" s="3"/>
      <c r="B636" s="3"/>
    </row>
    <row r="637" customFormat="false" ht="13.5" hidden="false" customHeight="true" outlineLevel="0" collapsed="false">
      <c r="A637" s="3"/>
      <c r="B637" s="3"/>
    </row>
    <row r="638" customFormat="false" ht="13.5" hidden="false" customHeight="true" outlineLevel="0" collapsed="false">
      <c r="A638" s="3"/>
      <c r="B638" s="3"/>
    </row>
    <row r="639" customFormat="false" ht="13.5" hidden="false" customHeight="true" outlineLevel="0" collapsed="false">
      <c r="A639" s="3"/>
      <c r="B639" s="3"/>
    </row>
    <row r="640" customFormat="false" ht="13.5" hidden="false" customHeight="true" outlineLevel="0" collapsed="false">
      <c r="A640" s="3"/>
      <c r="B640" s="3"/>
    </row>
    <row r="641" customFormat="false" ht="13.5" hidden="false" customHeight="true" outlineLevel="0" collapsed="false">
      <c r="A641" s="3"/>
      <c r="B641" s="3"/>
    </row>
    <row r="642" customFormat="false" ht="13.5" hidden="false" customHeight="true" outlineLevel="0" collapsed="false">
      <c r="A642" s="3"/>
      <c r="B642" s="3"/>
    </row>
    <row r="643" customFormat="false" ht="13.5" hidden="false" customHeight="true" outlineLevel="0" collapsed="false">
      <c r="A643" s="3"/>
      <c r="B643" s="3"/>
    </row>
    <row r="644" customFormat="false" ht="13.5" hidden="false" customHeight="true" outlineLevel="0" collapsed="false">
      <c r="A644" s="3"/>
      <c r="B644" s="3"/>
    </row>
    <row r="645" customFormat="false" ht="13.5" hidden="false" customHeight="true" outlineLevel="0" collapsed="false">
      <c r="A645" s="3"/>
      <c r="B645" s="3"/>
    </row>
    <row r="646" customFormat="false" ht="13.5" hidden="false" customHeight="true" outlineLevel="0" collapsed="false">
      <c r="A646" s="3"/>
      <c r="B646" s="3"/>
    </row>
    <row r="647" customFormat="false" ht="13.5" hidden="false" customHeight="true" outlineLevel="0" collapsed="false">
      <c r="A647" s="3"/>
      <c r="B647" s="3"/>
    </row>
    <row r="648" customFormat="false" ht="13.5" hidden="false" customHeight="true" outlineLevel="0" collapsed="false">
      <c r="A648" s="3"/>
      <c r="B648" s="3"/>
    </row>
    <row r="649" customFormat="false" ht="13.5" hidden="false" customHeight="true" outlineLevel="0" collapsed="false">
      <c r="A649" s="3"/>
      <c r="B649" s="3"/>
    </row>
    <row r="650" customFormat="false" ht="13.5" hidden="false" customHeight="true" outlineLevel="0" collapsed="false">
      <c r="A650" s="3"/>
      <c r="B650" s="3"/>
    </row>
    <row r="651" customFormat="false" ht="13.5" hidden="false" customHeight="true" outlineLevel="0" collapsed="false">
      <c r="A651" s="3"/>
      <c r="B651" s="3"/>
    </row>
    <row r="652" customFormat="false" ht="13.5" hidden="false" customHeight="true" outlineLevel="0" collapsed="false">
      <c r="A652" s="3"/>
      <c r="B652" s="3"/>
    </row>
    <row r="653" customFormat="false" ht="13.5" hidden="false" customHeight="true" outlineLevel="0" collapsed="false">
      <c r="A653" s="3"/>
      <c r="B653" s="3"/>
    </row>
    <row r="654" customFormat="false" ht="13.5" hidden="false" customHeight="true" outlineLevel="0" collapsed="false">
      <c r="A654" s="3"/>
      <c r="B654" s="3"/>
    </row>
    <row r="655" customFormat="false" ht="13.5" hidden="false" customHeight="true" outlineLevel="0" collapsed="false">
      <c r="A655" s="3"/>
      <c r="B655" s="3"/>
    </row>
    <row r="656" customFormat="false" ht="13.5" hidden="false" customHeight="true" outlineLevel="0" collapsed="false">
      <c r="A656" s="3"/>
      <c r="B656" s="3"/>
    </row>
    <row r="657" customFormat="false" ht="13.5" hidden="false" customHeight="true" outlineLevel="0" collapsed="false">
      <c r="A657" s="3"/>
      <c r="B657" s="3"/>
    </row>
    <row r="658" customFormat="false" ht="13.5" hidden="false" customHeight="true" outlineLevel="0" collapsed="false">
      <c r="A658" s="3"/>
      <c r="B658" s="3"/>
    </row>
    <row r="659" customFormat="false" ht="13.5" hidden="false" customHeight="true" outlineLevel="0" collapsed="false">
      <c r="A659" s="3"/>
      <c r="B659" s="3"/>
    </row>
    <row r="660" customFormat="false" ht="13.5" hidden="false" customHeight="true" outlineLevel="0" collapsed="false">
      <c r="A660" s="3"/>
      <c r="B660" s="3"/>
    </row>
    <row r="661" customFormat="false" ht="13.5" hidden="false" customHeight="true" outlineLevel="0" collapsed="false">
      <c r="A661" s="3"/>
      <c r="B661" s="3"/>
    </row>
    <row r="662" customFormat="false" ht="13.5" hidden="false" customHeight="true" outlineLevel="0" collapsed="false">
      <c r="A662" s="3"/>
      <c r="B662" s="3"/>
    </row>
    <row r="663" customFormat="false" ht="13.5" hidden="false" customHeight="true" outlineLevel="0" collapsed="false">
      <c r="A663" s="3"/>
      <c r="B663" s="3"/>
    </row>
    <row r="664" customFormat="false" ht="13.5" hidden="false" customHeight="true" outlineLevel="0" collapsed="false">
      <c r="A664" s="3"/>
      <c r="B664" s="3"/>
    </row>
    <row r="665" customFormat="false" ht="13.5" hidden="false" customHeight="true" outlineLevel="0" collapsed="false">
      <c r="A665" s="3"/>
      <c r="B665" s="3"/>
    </row>
    <row r="666" customFormat="false" ht="13.5" hidden="false" customHeight="true" outlineLevel="0" collapsed="false">
      <c r="A666" s="3"/>
      <c r="B666" s="3"/>
    </row>
    <row r="667" customFormat="false" ht="13.5" hidden="false" customHeight="true" outlineLevel="0" collapsed="false">
      <c r="A667" s="3"/>
      <c r="B667" s="3"/>
    </row>
    <row r="668" customFormat="false" ht="13.5" hidden="false" customHeight="true" outlineLevel="0" collapsed="false">
      <c r="A668" s="3"/>
      <c r="B668" s="3"/>
    </row>
    <row r="669" customFormat="false" ht="13.5" hidden="false" customHeight="true" outlineLevel="0" collapsed="false">
      <c r="A669" s="3"/>
      <c r="B669" s="3"/>
    </row>
    <row r="670" customFormat="false" ht="13.5" hidden="false" customHeight="true" outlineLevel="0" collapsed="false">
      <c r="A670" s="3"/>
      <c r="B670" s="3"/>
    </row>
    <row r="671" customFormat="false" ht="13.5" hidden="false" customHeight="true" outlineLevel="0" collapsed="false">
      <c r="A671" s="3"/>
      <c r="B671" s="3"/>
    </row>
    <row r="672" customFormat="false" ht="13.5" hidden="false" customHeight="true" outlineLevel="0" collapsed="false">
      <c r="A672" s="3"/>
      <c r="B672" s="3"/>
    </row>
    <row r="673" customFormat="false" ht="13.5" hidden="false" customHeight="true" outlineLevel="0" collapsed="false">
      <c r="A673" s="3"/>
      <c r="B673" s="3"/>
    </row>
    <row r="674" customFormat="false" ht="13.5" hidden="false" customHeight="true" outlineLevel="0" collapsed="false">
      <c r="A674" s="3"/>
      <c r="B674" s="3"/>
    </row>
    <row r="675" customFormat="false" ht="13.5" hidden="false" customHeight="true" outlineLevel="0" collapsed="false">
      <c r="A675" s="3"/>
      <c r="B675" s="3"/>
    </row>
    <row r="676" customFormat="false" ht="13.5" hidden="false" customHeight="true" outlineLevel="0" collapsed="false">
      <c r="A676" s="3"/>
      <c r="B676" s="3"/>
    </row>
    <row r="677" customFormat="false" ht="13.5" hidden="false" customHeight="true" outlineLevel="0" collapsed="false">
      <c r="A677" s="3"/>
      <c r="B677" s="3"/>
    </row>
    <row r="678" customFormat="false" ht="13.5" hidden="false" customHeight="true" outlineLevel="0" collapsed="false">
      <c r="A678" s="3"/>
      <c r="B678" s="3"/>
    </row>
    <row r="679" customFormat="false" ht="13.5" hidden="false" customHeight="true" outlineLevel="0" collapsed="false">
      <c r="A679" s="3"/>
      <c r="B679" s="3"/>
    </row>
    <row r="680" customFormat="false" ht="13.5" hidden="false" customHeight="true" outlineLevel="0" collapsed="false">
      <c r="A680" s="3"/>
      <c r="B680" s="3"/>
    </row>
    <row r="681" customFormat="false" ht="13.5" hidden="false" customHeight="true" outlineLevel="0" collapsed="false">
      <c r="A681" s="3"/>
      <c r="B681" s="3"/>
    </row>
    <row r="682" customFormat="false" ht="13.5" hidden="false" customHeight="true" outlineLevel="0" collapsed="false">
      <c r="A682" s="3"/>
      <c r="B682" s="3"/>
    </row>
    <row r="683" customFormat="false" ht="13.5" hidden="false" customHeight="true" outlineLevel="0" collapsed="false">
      <c r="A683" s="3"/>
      <c r="B683" s="3"/>
    </row>
    <row r="684" customFormat="false" ht="13.5" hidden="false" customHeight="true" outlineLevel="0" collapsed="false">
      <c r="A684" s="3"/>
      <c r="B684" s="3"/>
    </row>
    <row r="685" customFormat="false" ht="13.5" hidden="false" customHeight="true" outlineLevel="0" collapsed="false">
      <c r="A685" s="3"/>
      <c r="B685" s="3"/>
    </row>
    <row r="686" customFormat="false" ht="13.5" hidden="false" customHeight="true" outlineLevel="0" collapsed="false">
      <c r="A686" s="3"/>
      <c r="B686" s="3"/>
    </row>
    <row r="687" customFormat="false" ht="13.5" hidden="false" customHeight="true" outlineLevel="0" collapsed="false">
      <c r="A687" s="3"/>
      <c r="B687" s="3"/>
    </row>
    <row r="688" customFormat="false" ht="13.5" hidden="false" customHeight="true" outlineLevel="0" collapsed="false">
      <c r="A688" s="3"/>
      <c r="B688" s="3"/>
    </row>
    <row r="689" customFormat="false" ht="13.5" hidden="false" customHeight="true" outlineLevel="0" collapsed="false">
      <c r="A689" s="3"/>
      <c r="B689" s="3"/>
    </row>
    <row r="690" customFormat="false" ht="13.5" hidden="false" customHeight="true" outlineLevel="0" collapsed="false">
      <c r="A690" s="3"/>
      <c r="B690" s="3"/>
    </row>
    <row r="691" customFormat="false" ht="13.5" hidden="false" customHeight="true" outlineLevel="0" collapsed="false">
      <c r="A691" s="3"/>
      <c r="B691" s="3"/>
    </row>
    <row r="692" customFormat="false" ht="13.5" hidden="false" customHeight="true" outlineLevel="0" collapsed="false">
      <c r="A692" s="3"/>
      <c r="B692" s="3"/>
    </row>
    <row r="693" customFormat="false" ht="13.5" hidden="false" customHeight="true" outlineLevel="0" collapsed="false">
      <c r="A693" s="3"/>
      <c r="B693" s="3"/>
    </row>
    <row r="694" customFormat="false" ht="13.5" hidden="false" customHeight="true" outlineLevel="0" collapsed="false">
      <c r="A694" s="3"/>
      <c r="B694" s="3"/>
    </row>
    <row r="695" customFormat="false" ht="13.5" hidden="false" customHeight="true" outlineLevel="0" collapsed="false">
      <c r="A695" s="3"/>
      <c r="B695" s="3"/>
    </row>
    <row r="696" customFormat="false" ht="13.5" hidden="false" customHeight="true" outlineLevel="0" collapsed="false">
      <c r="A696" s="3"/>
      <c r="B696" s="3"/>
    </row>
    <row r="697" customFormat="false" ht="13.5" hidden="false" customHeight="true" outlineLevel="0" collapsed="false">
      <c r="A697" s="3"/>
      <c r="B697" s="3"/>
    </row>
    <row r="698" customFormat="false" ht="13.5" hidden="false" customHeight="true" outlineLevel="0" collapsed="false">
      <c r="A698" s="3"/>
      <c r="B698" s="3"/>
    </row>
    <row r="699" customFormat="false" ht="13.5" hidden="false" customHeight="true" outlineLevel="0" collapsed="false">
      <c r="A699" s="3"/>
      <c r="B699" s="3"/>
    </row>
    <row r="700" customFormat="false" ht="13.5" hidden="false" customHeight="true" outlineLevel="0" collapsed="false">
      <c r="A700" s="3"/>
      <c r="B700" s="3"/>
    </row>
    <row r="701" customFormat="false" ht="13.5" hidden="false" customHeight="true" outlineLevel="0" collapsed="false">
      <c r="A701" s="3"/>
      <c r="B701" s="3"/>
    </row>
    <row r="702" customFormat="false" ht="13.5" hidden="false" customHeight="true" outlineLevel="0" collapsed="false">
      <c r="A702" s="3"/>
      <c r="B702" s="3"/>
    </row>
    <row r="703" customFormat="false" ht="13.5" hidden="false" customHeight="true" outlineLevel="0" collapsed="false">
      <c r="A703" s="3"/>
      <c r="B703" s="3"/>
    </row>
    <row r="704" customFormat="false" ht="13.5" hidden="false" customHeight="true" outlineLevel="0" collapsed="false">
      <c r="A704" s="3"/>
      <c r="B704" s="3"/>
    </row>
    <row r="705" customFormat="false" ht="13.5" hidden="false" customHeight="true" outlineLevel="0" collapsed="false">
      <c r="A705" s="3"/>
      <c r="B705" s="3"/>
    </row>
    <row r="706" customFormat="false" ht="13.5" hidden="false" customHeight="true" outlineLevel="0" collapsed="false">
      <c r="A706" s="3"/>
      <c r="B706" s="3"/>
    </row>
    <row r="707" customFormat="false" ht="13.5" hidden="false" customHeight="true" outlineLevel="0" collapsed="false">
      <c r="A707" s="3"/>
      <c r="B707" s="3"/>
    </row>
    <row r="708" customFormat="false" ht="13.5" hidden="false" customHeight="true" outlineLevel="0" collapsed="false">
      <c r="A708" s="3"/>
      <c r="B708" s="3"/>
    </row>
    <row r="709" customFormat="false" ht="13.5" hidden="false" customHeight="true" outlineLevel="0" collapsed="false">
      <c r="A709" s="3"/>
      <c r="B709" s="3"/>
    </row>
    <row r="710" customFormat="false" ht="13.5" hidden="false" customHeight="true" outlineLevel="0" collapsed="false">
      <c r="A710" s="3"/>
      <c r="B710" s="3"/>
    </row>
    <row r="711" customFormat="false" ht="13.5" hidden="false" customHeight="true" outlineLevel="0" collapsed="false">
      <c r="A711" s="3"/>
      <c r="B711" s="3"/>
    </row>
    <row r="712" customFormat="false" ht="13.5" hidden="false" customHeight="true" outlineLevel="0" collapsed="false">
      <c r="A712" s="3"/>
      <c r="B712" s="3"/>
    </row>
    <row r="713" customFormat="false" ht="13.5" hidden="false" customHeight="true" outlineLevel="0" collapsed="false">
      <c r="A713" s="3"/>
      <c r="B713" s="3"/>
    </row>
    <row r="714" customFormat="false" ht="13.5" hidden="false" customHeight="true" outlineLevel="0" collapsed="false">
      <c r="A714" s="3"/>
      <c r="B714" s="3"/>
    </row>
    <row r="715" customFormat="false" ht="13.5" hidden="false" customHeight="true" outlineLevel="0" collapsed="false">
      <c r="A715" s="3"/>
      <c r="B715" s="3"/>
    </row>
    <row r="716" customFormat="false" ht="13.5" hidden="false" customHeight="true" outlineLevel="0" collapsed="false">
      <c r="A716" s="3"/>
      <c r="B716" s="3"/>
    </row>
    <row r="717" customFormat="false" ht="13.5" hidden="false" customHeight="true" outlineLevel="0" collapsed="false">
      <c r="A717" s="3"/>
      <c r="B717" s="3"/>
    </row>
    <row r="718" customFormat="false" ht="13.5" hidden="false" customHeight="true" outlineLevel="0" collapsed="false">
      <c r="A718" s="3"/>
      <c r="B718" s="3"/>
    </row>
    <row r="719" customFormat="false" ht="13.5" hidden="false" customHeight="true" outlineLevel="0" collapsed="false">
      <c r="A719" s="3"/>
      <c r="B719" s="3"/>
    </row>
    <row r="720" customFormat="false" ht="13.5" hidden="false" customHeight="true" outlineLevel="0" collapsed="false">
      <c r="A720" s="3"/>
      <c r="B720" s="3"/>
    </row>
    <row r="721" customFormat="false" ht="13.5" hidden="false" customHeight="true" outlineLevel="0" collapsed="false">
      <c r="A721" s="3"/>
      <c r="B721" s="3"/>
    </row>
    <row r="722" customFormat="false" ht="13.5" hidden="false" customHeight="true" outlineLevel="0" collapsed="false">
      <c r="A722" s="3"/>
      <c r="B722" s="3"/>
    </row>
    <row r="723" customFormat="false" ht="13.5" hidden="false" customHeight="true" outlineLevel="0" collapsed="false">
      <c r="A723" s="3"/>
      <c r="B723" s="3"/>
    </row>
    <row r="724" customFormat="false" ht="13.5" hidden="false" customHeight="true" outlineLevel="0" collapsed="false">
      <c r="A724" s="3"/>
      <c r="B724" s="3"/>
    </row>
    <row r="725" customFormat="false" ht="13.5" hidden="false" customHeight="true" outlineLevel="0" collapsed="false">
      <c r="A725" s="3"/>
      <c r="B725" s="3"/>
    </row>
    <row r="726" customFormat="false" ht="13.5" hidden="false" customHeight="true" outlineLevel="0" collapsed="false">
      <c r="A726" s="3"/>
      <c r="B726" s="3"/>
    </row>
    <row r="727" customFormat="false" ht="13.5" hidden="false" customHeight="true" outlineLevel="0" collapsed="false">
      <c r="A727" s="3"/>
      <c r="B727" s="3"/>
    </row>
    <row r="728" customFormat="false" ht="13.5" hidden="false" customHeight="true" outlineLevel="0" collapsed="false">
      <c r="A728" s="3"/>
      <c r="B728" s="3"/>
    </row>
    <row r="729" customFormat="false" ht="13.5" hidden="false" customHeight="true" outlineLevel="0" collapsed="false">
      <c r="A729" s="3"/>
      <c r="B729" s="3"/>
    </row>
    <row r="730" customFormat="false" ht="13.5" hidden="false" customHeight="true" outlineLevel="0" collapsed="false">
      <c r="A730" s="3"/>
      <c r="B730" s="3"/>
    </row>
    <row r="731" customFormat="false" ht="13.5" hidden="false" customHeight="true" outlineLevel="0" collapsed="false">
      <c r="A731" s="3"/>
      <c r="B731" s="3"/>
    </row>
    <row r="732" customFormat="false" ht="13.5" hidden="false" customHeight="true" outlineLevel="0" collapsed="false">
      <c r="A732" s="3"/>
      <c r="B732" s="3"/>
    </row>
    <row r="733" customFormat="false" ht="13.5" hidden="false" customHeight="true" outlineLevel="0" collapsed="false">
      <c r="A733" s="3"/>
      <c r="B733" s="3"/>
    </row>
    <row r="734" customFormat="false" ht="13.5" hidden="false" customHeight="true" outlineLevel="0" collapsed="false">
      <c r="A734" s="3"/>
      <c r="B734" s="3"/>
    </row>
    <row r="735" customFormat="false" ht="13.5" hidden="false" customHeight="true" outlineLevel="0" collapsed="false">
      <c r="A735" s="3"/>
      <c r="B735" s="3"/>
    </row>
    <row r="736" customFormat="false" ht="13.5" hidden="false" customHeight="true" outlineLevel="0" collapsed="false">
      <c r="A736" s="3"/>
      <c r="B736" s="3"/>
    </row>
    <row r="737" customFormat="false" ht="13.5" hidden="false" customHeight="true" outlineLevel="0" collapsed="false">
      <c r="A737" s="3"/>
      <c r="B737" s="3"/>
    </row>
    <row r="738" customFormat="false" ht="13.5" hidden="false" customHeight="true" outlineLevel="0" collapsed="false">
      <c r="A738" s="3"/>
      <c r="B738" s="3"/>
    </row>
    <row r="739" customFormat="false" ht="13.5" hidden="false" customHeight="true" outlineLevel="0" collapsed="false">
      <c r="A739" s="3"/>
      <c r="B739" s="3"/>
    </row>
    <row r="740" customFormat="false" ht="13.5" hidden="false" customHeight="true" outlineLevel="0" collapsed="false">
      <c r="A740" s="3"/>
      <c r="B740" s="3"/>
    </row>
    <row r="741" customFormat="false" ht="13.5" hidden="false" customHeight="true" outlineLevel="0" collapsed="false">
      <c r="A741" s="3"/>
      <c r="B741" s="3"/>
    </row>
    <row r="742" customFormat="false" ht="13.5" hidden="false" customHeight="true" outlineLevel="0" collapsed="false">
      <c r="A742" s="3"/>
      <c r="B742" s="3"/>
    </row>
    <row r="743" customFormat="false" ht="13.5" hidden="false" customHeight="true" outlineLevel="0" collapsed="false">
      <c r="A743" s="3"/>
      <c r="B743" s="3"/>
    </row>
    <row r="744" customFormat="false" ht="13.5" hidden="false" customHeight="true" outlineLevel="0" collapsed="false">
      <c r="A744" s="3"/>
      <c r="B744" s="3"/>
    </row>
    <row r="745" customFormat="false" ht="13.5" hidden="false" customHeight="true" outlineLevel="0" collapsed="false">
      <c r="A745" s="3"/>
      <c r="B745" s="3"/>
    </row>
    <row r="746" customFormat="false" ht="13.5" hidden="false" customHeight="true" outlineLevel="0" collapsed="false">
      <c r="A746" s="3"/>
      <c r="B746" s="3"/>
    </row>
    <row r="747" customFormat="false" ht="13.5" hidden="false" customHeight="true" outlineLevel="0" collapsed="false">
      <c r="A747" s="3"/>
      <c r="B747" s="3"/>
    </row>
    <row r="748" customFormat="false" ht="13.5" hidden="false" customHeight="true" outlineLevel="0" collapsed="false">
      <c r="A748" s="3"/>
      <c r="B748" s="3"/>
    </row>
    <row r="749" customFormat="false" ht="13.5" hidden="false" customHeight="true" outlineLevel="0" collapsed="false">
      <c r="A749" s="3"/>
      <c r="B749" s="3"/>
    </row>
    <row r="750" customFormat="false" ht="13.5" hidden="false" customHeight="true" outlineLevel="0" collapsed="false">
      <c r="A750" s="3"/>
      <c r="B750" s="3"/>
    </row>
    <row r="751" customFormat="false" ht="13.5" hidden="false" customHeight="true" outlineLevel="0" collapsed="false">
      <c r="A751" s="3"/>
      <c r="B751" s="3"/>
    </row>
    <row r="752" customFormat="false" ht="13.5" hidden="false" customHeight="true" outlineLevel="0" collapsed="false">
      <c r="A752" s="3"/>
      <c r="B752" s="3"/>
    </row>
    <row r="753" customFormat="false" ht="13.5" hidden="false" customHeight="true" outlineLevel="0" collapsed="false">
      <c r="A753" s="3"/>
      <c r="B753" s="3"/>
    </row>
    <row r="754" customFormat="false" ht="13.5" hidden="false" customHeight="true" outlineLevel="0" collapsed="false">
      <c r="A754" s="3"/>
      <c r="B754" s="3"/>
    </row>
    <row r="755" customFormat="false" ht="13.5" hidden="false" customHeight="true" outlineLevel="0" collapsed="false">
      <c r="A755" s="3"/>
      <c r="B755" s="3"/>
    </row>
    <row r="756" customFormat="false" ht="13.5" hidden="false" customHeight="true" outlineLevel="0" collapsed="false">
      <c r="A756" s="3"/>
      <c r="B756" s="3"/>
    </row>
    <row r="757" customFormat="false" ht="13.5" hidden="false" customHeight="true" outlineLevel="0" collapsed="false">
      <c r="A757" s="3"/>
      <c r="B757" s="3"/>
    </row>
    <row r="758" customFormat="false" ht="13.5" hidden="false" customHeight="true" outlineLevel="0" collapsed="false">
      <c r="A758" s="3"/>
      <c r="B758" s="3"/>
    </row>
    <row r="759" customFormat="false" ht="13.5" hidden="false" customHeight="true" outlineLevel="0" collapsed="false">
      <c r="A759" s="3"/>
      <c r="B759" s="3"/>
    </row>
    <row r="760" customFormat="false" ht="13.5" hidden="false" customHeight="true" outlineLevel="0" collapsed="false">
      <c r="A760" s="3"/>
      <c r="B760" s="3"/>
    </row>
    <row r="761" customFormat="false" ht="13.5" hidden="false" customHeight="true" outlineLevel="0" collapsed="false">
      <c r="A761" s="3"/>
      <c r="B761" s="3"/>
    </row>
    <row r="762" customFormat="false" ht="13.5" hidden="false" customHeight="true" outlineLevel="0" collapsed="false">
      <c r="A762" s="3"/>
      <c r="B762" s="3"/>
    </row>
    <row r="763" customFormat="false" ht="13.5" hidden="false" customHeight="true" outlineLevel="0" collapsed="false">
      <c r="A763" s="3"/>
      <c r="B763" s="3"/>
    </row>
    <row r="764" customFormat="false" ht="13.5" hidden="false" customHeight="true" outlineLevel="0" collapsed="false">
      <c r="A764" s="3"/>
      <c r="B764" s="3"/>
    </row>
    <row r="765" customFormat="false" ht="13.5" hidden="false" customHeight="true" outlineLevel="0" collapsed="false">
      <c r="A765" s="3"/>
      <c r="B765" s="3"/>
    </row>
    <row r="766" customFormat="false" ht="13.5" hidden="false" customHeight="true" outlineLevel="0" collapsed="false">
      <c r="A766" s="3"/>
      <c r="B766" s="3"/>
    </row>
    <row r="767" customFormat="false" ht="13.5" hidden="false" customHeight="true" outlineLevel="0" collapsed="false">
      <c r="A767" s="3"/>
      <c r="B767" s="3"/>
    </row>
    <row r="768" customFormat="false" ht="13.5" hidden="false" customHeight="true" outlineLevel="0" collapsed="false">
      <c r="A768" s="3"/>
      <c r="B768" s="3"/>
    </row>
    <row r="769" customFormat="false" ht="13.5" hidden="false" customHeight="true" outlineLevel="0" collapsed="false">
      <c r="A769" s="3"/>
      <c r="B769" s="3"/>
    </row>
    <row r="770" customFormat="false" ht="13.5" hidden="false" customHeight="true" outlineLevel="0" collapsed="false">
      <c r="A770" s="3"/>
      <c r="B770" s="3"/>
    </row>
    <row r="771" customFormat="false" ht="13.5" hidden="false" customHeight="true" outlineLevel="0" collapsed="false">
      <c r="A771" s="3"/>
      <c r="B771" s="3"/>
    </row>
    <row r="772" customFormat="false" ht="13.5" hidden="false" customHeight="true" outlineLevel="0" collapsed="false">
      <c r="A772" s="3"/>
      <c r="B772" s="3"/>
    </row>
    <row r="773" customFormat="false" ht="13.5" hidden="false" customHeight="true" outlineLevel="0" collapsed="false">
      <c r="A773" s="3"/>
      <c r="B773" s="3"/>
    </row>
    <row r="774" customFormat="false" ht="13.5" hidden="false" customHeight="true" outlineLevel="0" collapsed="false">
      <c r="A774" s="3"/>
      <c r="B774" s="3"/>
    </row>
    <row r="775" customFormat="false" ht="13.5" hidden="false" customHeight="true" outlineLevel="0" collapsed="false">
      <c r="A775" s="3"/>
      <c r="B775" s="3"/>
    </row>
    <row r="776" customFormat="false" ht="13.5" hidden="false" customHeight="true" outlineLevel="0" collapsed="false">
      <c r="A776" s="3"/>
      <c r="B776" s="3"/>
    </row>
    <row r="777" customFormat="false" ht="13.5" hidden="false" customHeight="true" outlineLevel="0" collapsed="false">
      <c r="A777" s="3"/>
      <c r="B777" s="3"/>
    </row>
    <row r="778" customFormat="false" ht="13.5" hidden="false" customHeight="true" outlineLevel="0" collapsed="false">
      <c r="A778" s="3"/>
      <c r="B778" s="3"/>
    </row>
    <row r="779" customFormat="false" ht="13.5" hidden="false" customHeight="true" outlineLevel="0" collapsed="false">
      <c r="A779" s="3"/>
      <c r="B779" s="3"/>
    </row>
    <row r="780" customFormat="false" ht="13.5" hidden="false" customHeight="true" outlineLevel="0" collapsed="false">
      <c r="A780" s="3"/>
      <c r="B780" s="3"/>
    </row>
    <row r="781" customFormat="false" ht="13.5" hidden="false" customHeight="true" outlineLevel="0" collapsed="false">
      <c r="A781" s="3"/>
      <c r="B781" s="3"/>
    </row>
    <row r="782" customFormat="false" ht="13.5" hidden="false" customHeight="true" outlineLevel="0" collapsed="false">
      <c r="A782" s="3"/>
      <c r="B782" s="3"/>
    </row>
    <row r="783" customFormat="false" ht="13.5" hidden="false" customHeight="true" outlineLevel="0" collapsed="false">
      <c r="A783" s="3"/>
      <c r="B783" s="3"/>
    </row>
    <row r="784" customFormat="false" ht="13.5" hidden="false" customHeight="true" outlineLevel="0" collapsed="false">
      <c r="A784" s="3"/>
      <c r="B784" s="3"/>
    </row>
    <row r="785" customFormat="false" ht="13.5" hidden="false" customHeight="true" outlineLevel="0" collapsed="false">
      <c r="A785" s="3"/>
      <c r="B785" s="3"/>
    </row>
    <row r="786" customFormat="false" ht="13.5" hidden="false" customHeight="true" outlineLevel="0" collapsed="false">
      <c r="A786" s="3"/>
      <c r="B786" s="3"/>
    </row>
    <row r="787" customFormat="false" ht="13.5" hidden="false" customHeight="true" outlineLevel="0" collapsed="false">
      <c r="A787" s="3"/>
      <c r="B787" s="3"/>
    </row>
    <row r="788" customFormat="false" ht="13.5" hidden="false" customHeight="true" outlineLevel="0" collapsed="false">
      <c r="A788" s="3"/>
      <c r="B788" s="3"/>
    </row>
    <row r="789" customFormat="false" ht="13.5" hidden="false" customHeight="true" outlineLevel="0" collapsed="false">
      <c r="A789" s="3"/>
      <c r="B789" s="3"/>
    </row>
    <row r="790" customFormat="false" ht="13.5" hidden="false" customHeight="true" outlineLevel="0" collapsed="false">
      <c r="A790" s="3"/>
      <c r="B790" s="3"/>
    </row>
    <row r="791" customFormat="false" ht="13.5" hidden="false" customHeight="true" outlineLevel="0" collapsed="false">
      <c r="A791" s="3"/>
      <c r="B791" s="3"/>
    </row>
    <row r="792" customFormat="false" ht="13.5" hidden="false" customHeight="true" outlineLevel="0" collapsed="false">
      <c r="A792" s="3"/>
      <c r="B792" s="3"/>
    </row>
    <row r="793" customFormat="false" ht="13.5" hidden="false" customHeight="true" outlineLevel="0" collapsed="false">
      <c r="A793" s="3"/>
      <c r="B793" s="3"/>
    </row>
    <row r="794" customFormat="false" ht="13.5" hidden="false" customHeight="true" outlineLevel="0" collapsed="false">
      <c r="A794" s="3"/>
      <c r="B794" s="3"/>
    </row>
    <row r="795" customFormat="false" ht="13.5" hidden="false" customHeight="true" outlineLevel="0" collapsed="false">
      <c r="A795" s="3"/>
      <c r="B795" s="3"/>
    </row>
    <row r="796" customFormat="false" ht="13.5" hidden="false" customHeight="true" outlineLevel="0" collapsed="false">
      <c r="A796" s="3"/>
      <c r="B796" s="3"/>
    </row>
    <row r="797" customFormat="false" ht="13.5" hidden="false" customHeight="true" outlineLevel="0" collapsed="false">
      <c r="A797" s="3"/>
      <c r="B797" s="3"/>
    </row>
    <row r="798" customFormat="false" ht="13.5" hidden="false" customHeight="true" outlineLevel="0" collapsed="false">
      <c r="A798" s="3"/>
      <c r="B798" s="3"/>
    </row>
    <row r="799" customFormat="false" ht="13.5" hidden="false" customHeight="true" outlineLevel="0" collapsed="false">
      <c r="A799" s="3"/>
      <c r="B799" s="3"/>
    </row>
    <row r="800" customFormat="false" ht="13.5" hidden="false" customHeight="true" outlineLevel="0" collapsed="false">
      <c r="A800" s="3"/>
      <c r="B800" s="3"/>
    </row>
    <row r="801" customFormat="false" ht="13.5" hidden="false" customHeight="true" outlineLevel="0" collapsed="false">
      <c r="A801" s="3"/>
      <c r="B801" s="3"/>
    </row>
    <row r="802" customFormat="false" ht="13.5" hidden="false" customHeight="true" outlineLevel="0" collapsed="false">
      <c r="A802" s="3"/>
      <c r="B802" s="3"/>
    </row>
    <row r="803" customFormat="false" ht="13.5" hidden="false" customHeight="true" outlineLevel="0" collapsed="false">
      <c r="A803" s="3"/>
      <c r="B803" s="3"/>
    </row>
    <row r="804" customFormat="false" ht="13.5" hidden="false" customHeight="true" outlineLevel="0" collapsed="false">
      <c r="A804" s="3"/>
      <c r="B804" s="3"/>
    </row>
    <row r="805" customFormat="false" ht="13.5" hidden="false" customHeight="true" outlineLevel="0" collapsed="false">
      <c r="A805" s="3"/>
      <c r="B805" s="3"/>
    </row>
    <row r="806" customFormat="false" ht="13.5" hidden="false" customHeight="true" outlineLevel="0" collapsed="false">
      <c r="A806" s="3"/>
      <c r="B806" s="3"/>
    </row>
    <row r="807" customFormat="false" ht="13.5" hidden="false" customHeight="true" outlineLevel="0" collapsed="false">
      <c r="A807" s="3"/>
      <c r="B807" s="3"/>
    </row>
    <row r="808" customFormat="false" ht="13.5" hidden="false" customHeight="true" outlineLevel="0" collapsed="false">
      <c r="A808" s="3"/>
      <c r="B808" s="3"/>
    </row>
    <row r="809" customFormat="false" ht="13.5" hidden="false" customHeight="true" outlineLevel="0" collapsed="false">
      <c r="A809" s="3"/>
      <c r="B809" s="3"/>
    </row>
    <row r="810" customFormat="false" ht="13.5" hidden="false" customHeight="true" outlineLevel="0" collapsed="false">
      <c r="A810" s="3"/>
      <c r="B810" s="3"/>
    </row>
    <row r="811" customFormat="false" ht="13.5" hidden="false" customHeight="true" outlineLevel="0" collapsed="false">
      <c r="A811" s="3"/>
      <c r="B811" s="3"/>
    </row>
    <row r="812" customFormat="false" ht="13.5" hidden="false" customHeight="true" outlineLevel="0" collapsed="false">
      <c r="A812" s="3"/>
      <c r="B812" s="3"/>
    </row>
    <row r="813" customFormat="false" ht="13.5" hidden="false" customHeight="true" outlineLevel="0" collapsed="false">
      <c r="A813" s="3"/>
      <c r="B813" s="3"/>
    </row>
    <row r="814" customFormat="false" ht="13.5" hidden="false" customHeight="true" outlineLevel="0" collapsed="false">
      <c r="A814" s="3"/>
      <c r="B814" s="3"/>
    </row>
    <row r="815" customFormat="false" ht="13.5" hidden="false" customHeight="true" outlineLevel="0" collapsed="false">
      <c r="A815" s="3"/>
      <c r="B815" s="3"/>
    </row>
    <row r="816" customFormat="false" ht="13.5" hidden="false" customHeight="true" outlineLevel="0" collapsed="false">
      <c r="A816" s="3"/>
      <c r="B816" s="3"/>
    </row>
    <row r="817" customFormat="false" ht="13.5" hidden="false" customHeight="true" outlineLevel="0" collapsed="false">
      <c r="A817" s="3"/>
      <c r="B817" s="3"/>
    </row>
    <row r="818" customFormat="false" ht="13.5" hidden="false" customHeight="true" outlineLevel="0" collapsed="false">
      <c r="A818" s="3"/>
      <c r="B818" s="3"/>
    </row>
    <row r="819" customFormat="false" ht="13.5" hidden="false" customHeight="true" outlineLevel="0" collapsed="false">
      <c r="A819" s="3"/>
      <c r="B819" s="3"/>
    </row>
    <row r="820" customFormat="false" ht="13.5" hidden="false" customHeight="true" outlineLevel="0" collapsed="false">
      <c r="A820" s="3"/>
      <c r="B820" s="3"/>
    </row>
    <row r="821" customFormat="false" ht="13.5" hidden="false" customHeight="true" outlineLevel="0" collapsed="false">
      <c r="A821" s="3"/>
      <c r="B821" s="3"/>
    </row>
    <row r="822" customFormat="false" ht="13.5" hidden="false" customHeight="true" outlineLevel="0" collapsed="false">
      <c r="A822" s="3"/>
      <c r="B822" s="3"/>
    </row>
    <row r="823" customFormat="false" ht="13.5" hidden="false" customHeight="true" outlineLevel="0" collapsed="false">
      <c r="A823" s="3"/>
      <c r="B823" s="3"/>
    </row>
    <row r="824" customFormat="false" ht="13.5" hidden="false" customHeight="true" outlineLevel="0" collapsed="false">
      <c r="A824" s="3"/>
      <c r="B824" s="3"/>
    </row>
    <row r="825" customFormat="false" ht="13.5" hidden="false" customHeight="true" outlineLevel="0" collapsed="false">
      <c r="A825" s="3"/>
      <c r="B825" s="3"/>
    </row>
    <row r="826" customFormat="false" ht="13.5" hidden="false" customHeight="true" outlineLevel="0" collapsed="false">
      <c r="A826" s="3"/>
      <c r="B826" s="3"/>
    </row>
    <row r="827" customFormat="false" ht="13.5" hidden="false" customHeight="true" outlineLevel="0" collapsed="false">
      <c r="A827" s="3"/>
      <c r="B827" s="3"/>
    </row>
    <row r="828" customFormat="false" ht="13.5" hidden="false" customHeight="true" outlineLevel="0" collapsed="false">
      <c r="A828" s="3"/>
      <c r="B828" s="3"/>
    </row>
    <row r="829" customFormat="false" ht="13.5" hidden="false" customHeight="true" outlineLevel="0" collapsed="false">
      <c r="A829" s="3"/>
      <c r="B829" s="3"/>
    </row>
    <row r="830" customFormat="false" ht="13.5" hidden="false" customHeight="true" outlineLevel="0" collapsed="false">
      <c r="A830" s="3"/>
      <c r="B830" s="3"/>
    </row>
    <row r="831" customFormat="false" ht="13.5" hidden="false" customHeight="true" outlineLevel="0" collapsed="false">
      <c r="A831" s="3"/>
      <c r="B831" s="3"/>
    </row>
    <row r="832" customFormat="false" ht="13.5" hidden="false" customHeight="true" outlineLevel="0" collapsed="false">
      <c r="A832" s="3"/>
      <c r="B832" s="3"/>
    </row>
    <row r="833" customFormat="false" ht="13.5" hidden="false" customHeight="true" outlineLevel="0" collapsed="false">
      <c r="A833" s="3"/>
      <c r="B833" s="3"/>
    </row>
    <row r="834" customFormat="false" ht="13.5" hidden="false" customHeight="true" outlineLevel="0" collapsed="false">
      <c r="A834" s="3"/>
      <c r="B834" s="3"/>
    </row>
    <row r="835" customFormat="false" ht="13.5" hidden="false" customHeight="true" outlineLevel="0" collapsed="false">
      <c r="A835" s="3"/>
      <c r="B835" s="3"/>
    </row>
    <row r="836" customFormat="false" ht="13.5" hidden="false" customHeight="true" outlineLevel="0" collapsed="false">
      <c r="A836" s="3"/>
      <c r="B836" s="3"/>
    </row>
    <row r="837" customFormat="false" ht="13.5" hidden="false" customHeight="true" outlineLevel="0" collapsed="false">
      <c r="A837" s="3"/>
      <c r="B837" s="3"/>
    </row>
    <row r="838" customFormat="false" ht="13.5" hidden="false" customHeight="true" outlineLevel="0" collapsed="false">
      <c r="A838" s="3"/>
      <c r="B838" s="3"/>
    </row>
    <row r="839" customFormat="false" ht="13.5" hidden="false" customHeight="true" outlineLevel="0" collapsed="false">
      <c r="A839" s="3"/>
      <c r="B839" s="3"/>
    </row>
    <row r="840" customFormat="false" ht="13.5" hidden="false" customHeight="true" outlineLevel="0" collapsed="false">
      <c r="A840" s="3"/>
      <c r="B840" s="3"/>
    </row>
    <row r="841" customFormat="false" ht="13.5" hidden="false" customHeight="true" outlineLevel="0" collapsed="false">
      <c r="A841" s="3"/>
      <c r="B841" s="3"/>
    </row>
    <row r="842" customFormat="false" ht="13.5" hidden="false" customHeight="true" outlineLevel="0" collapsed="false">
      <c r="A842" s="3"/>
      <c r="B842" s="3"/>
    </row>
    <row r="843" customFormat="false" ht="13.5" hidden="false" customHeight="true" outlineLevel="0" collapsed="false">
      <c r="A843" s="3"/>
      <c r="B843" s="3"/>
    </row>
    <row r="844" customFormat="false" ht="13.5" hidden="false" customHeight="true" outlineLevel="0" collapsed="false">
      <c r="A844" s="3"/>
      <c r="B844" s="3"/>
    </row>
    <row r="845" customFormat="false" ht="13.5" hidden="false" customHeight="true" outlineLevel="0" collapsed="false">
      <c r="A845" s="3"/>
      <c r="B845" s="3"/>
    </row>
    <row r="846" customFormat="false" ht="13.5" hidden="false" customHeight="true" outlineLevel="0" collapsed="false">
      <c r="A846" s="3"/>
      <c r="B846" s="3"/>
    </row>
    <row r="847" customFormat="false" ht="13.5" hidden="false" customHeight="true" outlineLevel="0" collapsed="false">
      <c r="A847" s="3"/>
      <c r="B847" s="3"/>
    </row>
    <row r="848" customFormat="false" ht="13.5" hidden="false" customHeight="true" outlineLevel="0" collapsed="false">
      <c r="A848" s="3"/>
      <c r="B848" s="3"/>
    </row>
    <row r="849" customFormat="false" ht="13.5" hidden="false" customHeight="true" outlineLevel="0" collapsed="false">
      <c r="A849" s="3"/>
      <c r="B849" s="3"/>
    </row>
    <row r="850" customFormat="false" ht="13.5" hidden="false" customHeight="true" outlineLevel="0" collapsed="false">
      <c r="A850" s="3"/>
      <c r="B850" s="3"/>
    </row>
    <row r="851" customFormat="false" ht="13.5" hidden="false" customHeight="true" outlineLevel="0" collapsed="false">
      <c r="A851" s="3"/>
      <c r="B851" s="3"/>
    </row>
    <row r="852" customFormat="false" ht="13.5" hidden="false" customHeight="true" outlineLevel="0" collapsed="false">
      <c r="A852" s="3"/>
      <c r="B852" s="3"/>
    </row>
    <row r="853" customFormat="false" ht="13.5" hidden="false" customHeight="true" outlineLevel="0" collapsed="false">
      <c r="A853" s="3"/>
      <c r="B853" s="3"/>
    </row>
    <row r="854" customFormat="false" ht="13.5" hidden="false" customHeight="true" outlineLevel="0" collapsed="false">
      <c r="A854" s="3"/>
      <c r="B854" s="3"/>
    </row>
    <row r="855" customFormat="false" ht="13.5" hidden="false" customHeight="true" outlineLevel="0" collapsed="false">
      <c r="A855" s="3"/>
      <c r="B855" s="3"/>
    </row>
    <row r="856" customFormat="false" ht="13.5" hidden="false" customHeight="true" outlineLevel="0" collapsed="false">
      <c r="A856" s="3"/>
      <c r="B856" s="3"/>
    </row>
    <row r="857" customFormat="false" ht="13.5" hidden="false" customHeight="true" outlineLevel="0" collapsed="false">
      <c r="A857" s="3"/>
      <c r="B857" s="3"/>
    </row>
    <row r="858" customFormat="false" ht="13.5" hidden="false" customHeight="true" outlineLevel="0" collapsed="false">
      <c r="A858" s="3"/>
      <c r="B858" s="3"/>
    </row>
    <row r="859" customFormat="false" ht="13.5" hidden="false" customHeight="true" outlineLevel="0" collapsed="false">
      <c r="A859" s="3"/>
      <c r="B859" s="3"/>
    </row>
    <row r="860" customFormat="false" ht="13.5" hidden="false" customHeight="true" outlineLevel="0" collapsed="false">
      <c r="A860" s="3"/>
      <c r="B860" s="3"/>
    </row>
    <row r="861" customFormat="false" ht="13.5" hidden="false" customHeight="true" outlineLevel="0" collapsed="false">
      <c r="A861" s="3"/>
      <c r="B861" s="3"/>
    </row>
    <row r="862" customFormat="false" ht="13.5" hidden="false" customHeight="true" outlineLevel="0" collapsed="false">
      <c r="A862" s="3"/>
      <c r="B862" s="3"/>
    </row>
    <row r="863" customFormat="false" ht="13.5" hidden="false" customHeight="true" outlineLevel="0" collapsed="false">
      <c r="A863" s="3"/>
      <c r="B863" s="3"/>
    </row>
    <row r="864" customFormat="false" ht="13.5" hidden="false" customHeight="true" outlineLevel="0" collapsed="false">
      <c r="A864" s="3"/>
      <c r="B864" s="3"/>
    </row>
    <row r="865" customFormat="false" ht="13.5" hidden="false" customHeight="true" outlineLevel="0" collapsed="false">
      <c r="A865" s="3"/>
      <c r="B865" s="3"/>
    </row>
    <row r="866" customFormat="false" ht="13.5" hidden="false" customHeight="true" outlineLevel="0" collapsed="false">
      <c r="A866" s="3"/>
      <c r="B866" s="3"/>
    </row>
    <row r="867" customFormat="false" ht="13.5" hidden="false" customHeight="true" outlineLevel="0" collapsed="false">
      <c r="A867" s="3"/>
      <c r="B867" s="3"/>
    </row>
    <row r="868" customFormat="false" ht="13.5" hidden="false" customHeight="true" outlineLevel="0" collapsed="false">
      <c r="A868" s="3"/>
      <c r="B868" s="3"/>
    </row>
    <row r="869" customFormat="false" ht="13.5" hidden="false" customHeight="true" outlineLevel="0" collapsed="false">
      <c r="A869" s="3"/>
      <c r="B869" s="3"/>
    </row>
    <row r="870" customFormat="false" ht="13.5" hidden="false" customHeight="true" outlineLevel="0" collapsed="false">
      <c r="A870" s="3"/>
      <c r="B870" s="3"/>
    </row>
    <row r="871" customFormat="false" ht="13.5" hidden="false" customHeight="true" outlineLevel="0" collapsed="false">
      <c r="A871" s="3"/>
      <c r="B871" s="3"/>
    </row>
    <row r="872" customFormat="false" ht="13.5" hidden="false" customHeight="true" outlineLevel="0" collapsed="false">
      <c r="A872" s="3"/>
      <c r="B872" s="3"/>
    </row>
    <row r="873" customFormat="false" ht="13.5" hidden="false" customHeight="true" outlineLevel="0" collapsed="false">
      <c r="A873" s="3"/>
      <c r="B873" s="3"/>
    </row>
    <row r="874" customFormat="false" ht="13.5" hidden="false" customHeight="true" outlineLevel="0" collapsed="false">
      <c r="A874" s="3"/>
      <c r="B874" s="3"/>
    </row>
    <row r="875" customFormat="false" ht="13.5" hidden="false" customHeight="true" outlineLevel="0" collapsed="false">
      <c r="A875" s="3"/>
      <c r="B875" s="3"/>
    </row>
    <row r="876" customFormat="false" ht="13.5" hidden="false" customHeight="true" outlineLevel="0" collapsed="false">
      <c r="A876" s="3"/>
      <c r="B876" s="3"/>
    </row>
    <row r="877" customFormat="false" ht="13.5" hidden="false" customHeight="true" outlineLevel="0" collapsed="false">
      <c r="A877" s="3"/>
      <c r="B877" s="3"/>
    </row>
    <row r="878" customFormat="false" ht="13.5" hidden="false" customHeight="true" outlineLevel="0" collapsed="false">
      <c r="A878" s="3"/>
      <c r="B878" s="3"/>
    </row>
    <row r="879" customFormat="false" ht="13.5" hidden="false" customHeight="true" outlineLevel="0" collapsed="false">
      <c r="A879" s="3"/>
      <c r="B879" s="3"/>
    </row>
    <row r="880" customFormat="false" ht="13.5" hidden="false" customHeight="true" outlineLevel="0" collapsed="false">
      <c r="A880" s="3"/>
      <c r="B880" s="3"/>
    </row>
    <row r="881" customFormat="false" ht="13.5" hidden="false" customHeight="true" outlineLevel="0" collapsed="false">
      <c r="A881" s="3"/>
      <c r="B881" s="3"/>
    </row>
    <row r="882" customFormat="false" ht="13.5" hidden="false" customHeight="true" outlineLevel="0" collapsed="false">
      <c r="A882" s="3"/>
      <c r="B882" s="3"/>
    </row>
    <row r="883" customFormat="false" ht="13.5" hidden="false" customHeight="true" outlineLevel="0" collapsed="false">
      <c r="A883" s="3"/>
      <c r="B883" s="3"/>
    </row>
    <row r="884" customFormat="false" ht="13.5" hidden="false" customHeight="true" outlineLevel="0" collapsed="false">
      <c r="A884" s="3"/>
      <c r="B884" s="3"/>
    </row>
    <row r="885" customFormat="false" ht="13.5" hidden="false" customHeight="true" outlineLevel="0" collapsed="false">
      <c r="A885" s="3"/>
      <c r="B885" s="3"/>
    </row>
    <row r="886" customFormat="false" ht="13.5" hidden="false" customHeight="true" outlineLevel="0" collapsed="false">
      <c r="A886" s="3"/>
      <c r="B886" s="3"/>
    </row>
    <row r="887" customFormat="false" ht="13.5" hidden="false" customHeight="true" outlineLevel="0" collapsed="false">
      <c r="A887" s="3"/>
      <c r="B887" s="3"/>
    </row>
    <row r="888" customFormat="false" ht="13.5" hidden="false" customHeight="true" outlineLevel="0" collapsed="false">
      <c r="A888" s="3"/>
      <c r="B888" s="3"/>
    </row>
    <row r="889" customFormat="false" ht="13.5" hidden="false" customHeight="true" outlineLevel="0" collapsed="false">
      <c r="A889" s="3"/>
      <c r="B889" s="3"/>
    </row>
    <row r="890" customFormat="false" ht="13.5" hidden="false" customHeight="true" outlineLevel="0" collapsed="false">
      <c r="A890" s="3"/>
      <c r="B890" s="3"/>
    </row>
    <row r="891" customFormat="false" ht="13.5" hidden="false" customHeight="true" outlineLevel="0" collapsed="false">
      <c r="A891" s="3"/>
      <c r="B891" s="3"/>
    </row>
    <row r="892" customFormat="false" ht="13.5" hidden="false" customHeight="true" outlineLevel="0" collapsed="false">
      <c r="A892" s="3"/>
      <c r="B892" s="3"/>
    </row>
    <row r="893" customFormat="false" ht="13.5" hidden="false" customHeight="true" outlineLevel="0" collapsed="false">
      <c r="A893" s="3"/>
      <c r="B893" s="3"/>
    </row>
    <row r="894" customFormat="false" ht="13.5" hidden="false" customHeight="true" outlineLevel="0" collapsed="false">
      <c r="A894" s="3"/>
      <c r="B894" s="3"/>
    </row>
    <row r="895" customFormat="false" ht="13.5" hidden="false" customHeight="true" outlineLevel="0" collapsed="false">
      <c r="A895" s="3"/>
      <c r="B895" s="3"/>
    </row>
    <row r="896" customFormat="false" ht="13.5" hidden="false" customHeight="true" outlineLevel="0" collapsed="false">
      <c r="A896" s="3"/>
      <c r="B896" s="3"/>
    </row>
    <row r="897" customFormat="false" ht="13.5" hidden="false" customHeight="true" outlineLevel="0" collapsed="false">
      <c r="A897" s="3"/>
      <c r="B897" s="3"/>
    </row>
    <row r="898" customFormat="false" ht="13.5" hidden="false" customHeight="true" outlineLevel="0" collapsed="false">
      <c r="A898" s="3"/>
      <c r="B898" s="3"/>
    </row>
    <row r="899" customFormat="false" ht="13.5" hidden="false" customHeight="true" outlineLevel="0" collapsed="false">
      <c r="A899" s="3"/>
      <c r="B899" s="3"/>
    </row>
    <row r="900" customFormat="false" ht="13.5" hidden="false" customHeight="true" outlineLevel="0" collapsed="false">
      <c r="A900" s="3"/>
      <c r="B900" s="3"/>
    </row>
    <row r="901" customFormat="false" ht="13.5" hidden="false" customHeight="true" outlineLevel="0" collapsed="false">
      <c r="A901" s="3"/>
      <c r="B901" s="3"/>
    </row>
    <row r="902" customFormat="false" ht="13.5" hidden="false" customHeight="true" outlineLevel="0" collapsed="false">
      <c r="A902" s="3"/>
      <c r="B902" s="3"/>
    </row>
    <row r="903" customFormat="false" ht="13.5" hidden="false" customHeight="true" outlineLevel="0" collapsed="false">
      <c r="A903" s="3"/>
      <c r="B903" s="3"/>
    </row>
    <row r="904" customFormat="false" ht="13.5" hidden="false" customHeight="true" outlineLevel="0" collapsed="false">
      <c r="A904" s="3"/>
      <c r="B904" s="3"/>
    </row>
    <row r="905" customFormat="false" ht="13.5" hidden="false" customHeight="true" outlineLevel="0" collapsed="false">
      <c r="A905" s="3"/>
      <c r="B905" s="3"/>
    </row>
    <row r="906" customFormat="false" ht="13.5" hidden="false" customHeight="true" outlineLevel="0" collapsed="false">
      <c r="A906" s="3"/>
      <c r="B906" s="3"/>
    </row>
    <row r="907" customFormat="false" ht="13.5" hidden="false" customHeight="true" outlineLevel="0" collapsed="false">
      <c r="A907" s="3"/>
      <c r="B907" s="3"/>
    </row>
    <row r="908" customFormat="false" ht="13.5" hidden="false" customHeight="true" outlineLevel="0" collapsed="false">
      <c r="A908" s="3"/>
      <c r="B908" s="3"/>
    </row>
    <row r="909" customFormat="false" ht="13.5" hidden="false" customHeight="true" outlineLevel="0" collapsed="false">
      <c r="A909" s="3"/>
      <c r="B909" s="3"/>
    </row>
    <row r="910" customFormat="false" ht="13.5" hidden="false" customHeight="true" outlineLevel="0" collapsed="false">
      <c r="A910" s="3"/>
      <c r="B910" s="3"/>
    </row>
    <row r="911" customFormat="false" ht="13.5" hidden="false" customHeight="true" outlineLevel="0" collapsed="false">
      <c r="A911" s="3"/>
      <c r="B911" s="3"/>
    </row>
    <row r="912" customFormat="false" ht="13.5" hidden="false" customHeight="true" outlineLevel="0" collapsed="false">
      <c r="A912" s="3"/>
      <c r="B912" s="3"/>
    </row>
    <row r="913" customFormat="false" ht="13.5" hidden="false" customHeight="true" outlineLevel="0" collapsed="false">
      <c r="A913" s="3"/>
      <c r="B913" s="3"/>
    </row>
    <row r="914" customFormat="false" ht="13.5" hidden="false" customHeight="true" outlineLevel="0" collapsed="false">
      <c r="A914" s="3"/>
      <c r="B914" s="3"/>
    </row>
    <row r="915" customFormat="false" ht="13.5" hidden="false" customHeight="true" outlineLevel="0" collapsed="false">
      <c r="A915" s="3"/>
      <c r="B915" s="3"/>
    </row>
    <row r="916" customFormat="false" ht="13.5" hidden="false" customHeight="true" outlineLevel="0" collapsed="false">
      <c r="A916" s="3"/>
      <c r="B916" s="3"/>
    </row>
    <row r="917" customFormat="false" ht="13.5" hidden="false" customHeight="true" outlineLevel="0" collapsed="false">
      <c r="A917" s="3"/>
      <c r="B917" s="3"/>
    </row>
    <row r="918" customFormat="false" ht="13.5" hidden="false" customHeight="true" outlineLevel="0" collapsed="false">
      <c r="A918" s="3"/>
      <c r="B918" s="3"/>
    </row>
    <row r="919" customFormat="false" ht="13.5" hidden="false" customHeight="true" outlineLevel="0" collapsed="false">
      <c r="A919" s="3"/>
      <c r="B919" s="3"/>
    </row>
    <row r="920" customFormat="false" ht="13.5" hidden="false" customHeight="true" outlineLevel="0" collapsed="false">
      <c r="A920" s="3"/>
      <c r="B920" s="3"/>
    </row>
    <row r="921" customFormat="false" ht="13.5" hidden="false" customHeight="true" outlineLevel="0" collapsed="false">
      <c r="A921" s="3"/>
      <c r="B921" s="3"/>
    </row>
    <row r="922" customFormat="false" ht="13.5" hidden="false" customHeight="true" outlineLevel="0" collapsed="false">
      <c r="A922" s="3"/>
      <c r="B922" s="3"/>
    </row>
    <row r="923" customFormat="false" ht="13.5" hidden="false" customHeight="true" outlineLevel="0" collapsed="false">
      <c r="A923" s="3"/>
      <c r="B923" s="3"/>
    </row>
    <row r="924" customFormat="false" ht="13.5" hidden="false" customHeight="true" outlineLevel="0" collapsed="false">
      <c r="A924" s="3"/>
      <c r="B924" s="3"/>
    </row>
    <row r="925" customFormat="false" ht="13.5" hidden="false" customHeight="true" outlineLevel="0" collapsed="false">
      <c r="A925" s="3"/>
      <c r="B925" s="3"/>
    </row>
    <row r="926" customFormat="false" ht="13.5" hidden="false" customHeight="true" outlineLevel="0" collapsed="false">
      <c r="A926" s="3"/>
      <c r="B926" s="3"/>
    </row>
    <row r="927" customFormat="false" ht="13.5" hidden="false" customHeight="true" outlineLevel="0" collapsed="false">
      <c r="A927" s="3"/>
      <c r="B927" s="3"/>
    </row>
    <row r="928" customFormat="false" ht="13.5" hidden="false" customHeight="true" outlineLevel="0" collapsed="false">
      <c r="A928" s="3"/>
      <c r="B928" s="3"/>
    </row>
    <row r="929" customFormat="false" ht="13.5" hidden="false" customHeight="true" outlineLevel="0" collapsed="false">
      <c r="A929" s="3"/>
      <c r="B929" s="3"/>
    </row>
    <row r="930" customFormat="false" ht="13.5" hidden="false" customHeight="true" outlineLevel="0" collapsed="false">
      <c r="A930" s="3"/>
      <c r="B930" s="3"/>
    </row>
    <row r="931" customFormat="false" ht="13.5" hidden="false" customHeight="true" outlineLevel="0" collapsed="false">
      <c r="A931" s="3"/>
      <c r="B931" s="3"/>
    </row>
    <row r="932" customFormat="false" ht="13.5" hidden="false" customHeight="true" outlineLevel="0" collapsed="false">
      <c r="A932" s="3"/>
      <c r="B932" s="3"/>
    </row>
    <row r="933" customFormat="false" ht="13.5" hidden="false" customHeight="true" outlineLevel="0" collapsed="false">
      <c r="A933" s="3"/>
      <c r="B933" s="3"/>
    </row>
    <row r="934" customFormat="false" ht="13.5" hidden="false" customHeight="true" outlineLevel="0" collapsed="false">
      <c r="A934" s="3"/>
      <c r="B934" s="3"/>
    </row>
    <row r="935" customFormat="false" ht="13.5" hidden="false" customHeight="true" outlineLevel="0" collapsed="false">
      <c r="A935" s="3"/>
      <c r="B935" s="3"/>
    </row>
    <row r="936" customFormat="false" ht="13.5" hidden="false" customHeight="true" outlineLevel="0" collapsed="false">
      <c r="A936" s="3"/>
      <c r="B936" s="3"/>
    </row>
    <row r="937" customFormat="false" ht="13.5" hidden="false" customHeight="true" outlineLevel="0" collapsed="false">
      <c r="A937" s="3"/>
      <c r="B937" s="3"/>
    </row>
    <row r="938" customFormat="false" ht="13.5" hidden="false" customHeight="true" outlineLevel="0" collapsed="false">
      <c r="A938" s="3"/>
      <c r="B938" s="3"/>
    </row>
    <row r="939" customFormat="false" ht="13.5" hidden="false" customHeight="true" outlineLevel="0" collapsed="false">
      <c r="A939" s="3"/>
      <c r="B939" s="3"/>
    </row>
    <row r="940" customFormat="false" ht="13.5" hidden="false" customHeight="true" outlineLevel="0" collapsed="false">
      <c r="A940" s="3"/>
      <c r="B940" s="3"/>
    </row>
    <row r="941" customFormat="false" ht="13.5" hidden="false" customHeight="true" outlineLevel="0" collapsed="false">
      <c r="A941" s="3"/>
      <c r="B941" s="3"/>
    </row>
    <row r="942" customFormat="false" ht="13.5" hidden="false" customHeight="true" outlineLevel="0" collapsed="false">
      <c r="A942" s="3"/>
      <c r="B942" s="3"/>
    </row>
    <row r="943" customFormat="false" ht="13.5" hidden="false" customHeight="true" outlineLevel="0" collapsed="false">
      <c r="A943" s="3"/>
      <c r="B943" s="3"/>
    </row>
    <row r="944" customFormat="false" ht="13.5" hidden="false" customHeight="true" outlineLevel="0" collapsed="false">
      <c r="A944" s="3"/>
      <c r="B944" s="3"/>
    </row>
    <row r="945" customFormat="false" ht="13.5" hidden="false" customHeight="true" outlineLevel="0" collapsed="false">
      <c r="A945" s="3"/>
      <c r="B945" s="3"/>
    </row>
    <row r="946" customFormat="false" ht="13.5" hidden="false" customHeight="true" outlineLevel="0" collapsed="false">
      <c r="A946" s="3"/>
      <c r="B946" s="3"/>
    </row>
    <row r="947" customFormat="false" ht="13.5" hidden="false" customHeight="true" outlineLevel="0" collapsed="false">
      <c r="A947" s="3"/>
      <c r="B947" s="3"/>
    </row>
    <row r="948" customFormat="false" ht="13.5" hidden="false" customHeight="true" outlineLevel="0" collapsed="false">
      <c r="A948" s="3"/>
      <c r="B948" s="3"/>
    </row>
    <row r="949" customFormat="false" ht="13.5" hidden="false" customHeight="true" outlineLevel="0" collapsed="false">
      <c r="A949" s="3"/>
      <c r="B949" s="3"/>
    </row>
    <row r="950" customFormat="false" ht="13.5" hidden="false" customHeight="true" outlineLevel="0" collapsed="false">
      <c r="A950" s="3"/>
      <c r="B950" s="3"/>
    </row>
    <row r="951" customFormat="false" ht="13.5" hidden="false" customHeight="true" outlineLevel="0" collapsed="false">
      <c r="A951" s="3"/>
      <c r="B951" s="3"/>
    </row>
    <row r="952" customFormat="false" ht="13.5" hidden="false" customHeight="true" outlineLevel="0" collapsed="false">
      <c r="A952" s="3"/>
      <c r="B952" s="3"/>
    </row>
    <row r="953" customFormat="false" ht="13.5" hidden="false" customHeight="true" outlineLevel="0" collapsed="false">
      <c r="A953" s="3"/>
      <c r="B953" s="3"/>
    </row>
    <row r="954" customFormat="false" ht="13.5" hidden="false" customHeight="true" outlineLevel="0" collapsed="false">
      <c r="A954" s="3"/>
      <c r="B954" s="3"/>
    </row>
    <row r="955" customFormat="false" ht="13.5" hidden="false" customHeight="true" outlineLevel="0" collapsed="false">
      <c r="A955" s="3"/>
      <c r="B955" s="3"/>
    </row>
    <row r="956" customFormat="false" ht="13.5" hidden="false" customHeight="true" outlineLevel="0" collapsed="false">
      <c r="A956" s="3"/>
      <c r="B956" s="3"/>
    </row>
    <row r="957" customFormat="false" ht="13.5" hidden="false" customHeight="true" outlineLevel="0" collapsed="false">
      <c r="A957" s="3"/>
      <c r="B957" s="3"/>
    </row>
    <row r="958" customFormat="false" ht="13.5" hidden="false" customHeight="true" outlineLevel="0" collapsed="false">
      <c r="A958" s="3"/>
      <c r="B958" s="3"/>
    </row>
    <row r="959" customFormat="false" ht="13.5" hidden="false" customHeight="true" outlineLevel="0" collapsed="false">
      <c r="A959" s="3"/>
      <c r="B959" s="3"/>
    </row>
    <row r="960" customFormat="false" ht="13.5" hidden="false" customHeight="true" outlineLevel="0" collapsed="false">
      <c r="A960" s="3"/>
      <c r="B960" s="3"/>
    </row>
    <row r="961" customFormat="false" ht="13.5" hidden="false" customHeight="true" outlineLevel="0" collapsed="false">
      <c r="A961" s="3"/>
      <c r="B961" s="3"/>
    </row>
    <row r="962" customFormat="false" ht="13.5" hidden="false" customHeight="true" outlineLevel="0" collapsed="false">
      <c r="A962" s="3"/>
      <c r="B962" s="3"/>
    </row>
    <row r="963" customFormat="false" ht="13.5" hidden="false" customHeight="true" outlineLevel="0" collapsed="false">
      <c r="A963" s="3"/>
      <c r="B963" s="3"/>
    </row>
    <row r="964" customFormat="false" ht="13.5" hidden="false" customHeight="true" outlineLevel="0" collapsed="false">
      <c r="A964" s="3"/>
      <c r="B964" s="3"/>
    </row>
    <row r="965" customFormat="false" ht="13.5" hidden="false" customHeight="true" outlineLevel="0" collapsed="false">
      <c r="A965" s="3"/>
      <c r="B965" s="3"/>
    </row>
    <row r="966" customFormat="false" ht="13.5" hidden="false" customHeight="true" outlineLevel="0" collapsed="false">
      <c r="A966" s="3"/>
      <c r="B966" s="3"/>
    </row>
    <row r="967" customFormat="false" ht="13.5" hidden="false" customHeight="true" outlineLevel="0" collapsed="false">
      <c r="A967" s="3"/>
      <c r="B967" s="3"/>
    </row>
    <row r="968" customFormat="false" ht="13.5" hidden="false" customHeight="true" outlineLevel="0" collapsed="false">
      <c r="A968" s="3"/>
      <c r="B968" s="3"/>
    </row>
    <row r="969" customFormat="false" ht="13.5" hidden="false" customHeight="true" outlineLevel="0" collapsed="false">
      <c r="A969" s="3"/>
      <c r="B969" s="3"/>
    </row>
    <row r="970" customFormat="false" ht="13.5" hidden="false" customHeight="true" outlineLevel="0" collapsed="false">
      <c r="A970" s="3"/>
      <c r="B970" s="3"/>
    </row>
    <row r="971" customFormat="false" ht="13.5" hidden="false" customHeight="true" outlineLevel="0" collapsed="false">
      <c r="A971" s="3"/>
      <c r="B971" s="3"/>
    </row>
    <row r="972" customFormat="false" ht="13.5" hidden="false" customHeight="true" outlineLevel="0" collapsed="false">
      <c r="A972" s="3"/>
      <c r="B972" s="3"/>
    </row>
    <row r="973" customFormat="false" ht="13.5" hidden="false" customHeight="true" outlineLevel="0" collapsed="false">
      <c r="A973" s="3"/>
      <c r="B973" s="3"/>
    </row>
    <row r="974" customFormat="false" ht="13.5" hidden="false" customHeight="true" outlineLevel="0" collapsed="false">
      <c r="A974" s="3"/>
      <c r="B974" s="3"/>
    </row>
    <row r="975" customFormat="false" ht="13.5" hidden="false" customHeight="true" outlineLevel="0" collapsed="false">
      <c r="A975" s="3"/>
      <c r="B975" s="3"/>
    </row>
    <row r="976" customFormat="false" ht="13.5" hidden="false" customHeight="true" outlineLevel="0" collapsed="false">
      <c r="A976" s="3"/>
      <c r="B976" s="3"/>
    </row>
    <row r="977" customFormat="false" ht="13.5" hidden="false" customHeight="true" outlineLevel="0" collapsed="false">
      <c r="A977" s="3"/>
      <c r="B977" s="3"/>
    </row>
    <row r="978" customFormat="false" ht="13.5" hidden="false" customHeight="true" outlineLevel="0" collapsed="false">
      <c r="A978" s="3"/>
      <c r="B978" s="3"/>
    </row>
    <row r="979" customFormat="false" ht="13.5" hidden="false" customHeight="true" outlineLevel="0" collapsed="false">
      <c r="A979" s="3"/>
      <c r="B979" s="3"/>
    </row>
    <row r="980" customFormat="false" ht="13.5" hidden="false" customHeight="true" outlineLevel="0" collapsed="false">
      <c r="A980" s="3"/>
      <c r="B980" s="3"/>
    </row>
    <row r="981" customFormat="false" ht="13.5" hidden="false" customHeight="true" outlineLevel="0" collapsed="false">
      <c r="A981" s="3"/>
      <c r="B981" s="3"/>
    </row>
    <row r="982" customFormat="false" ht="13.5" hidden="false" customHeight="true" outlineLevel="0" collapsed="false">
      <c r="A982" s="3"/>
      <c r="B982" s="3"/>
    </row>
    <row r="983" customFormat="false" ht="13.5" hidden="false" customHeight="true" outlineLevel="0" collapsed="false">
      <c r="A983" s="3"/>
      <c r="B983" s="3"/>
    </row>
    <row r="984" customFormat="false" ht="13.5" hidden="false" customHeight="true" outlineLevel="0" collapsed="false">
      <c r="A984" s="3"/>
      <c r="B984" s="3"/>
    </row>
    <row r="985" customFormat="false" ht="13.5" hidden="false" customHeight="true" outlineLevel="0" collapsed="false">
      <c r="A985" s="3"/>
      <c r="B985" s="3"/>
    </row>
    <row r="986" customFormat="false" ht="13.5" hidden="false" customHeight="true" outlineLevel="0" collapsed="false">
      <c r="A986" s="3"/>
      <c r="B986" s="3"/>
    </row>
    <row r="987" customFormat="false" ht="13.5" hidden="false" customHeight="true" outlineLevel="0" collapsed="false">
      <c r="A987" s="3"/>
      <c r="B987" s="3"/>
    </row>
    <row r="988" customFormat="false" ht="13.5" hidden="false" customHeight="true" outlineLevel="0" collapsed="false">
      <c r="A988" s="3"/>
      <c r="B988" s="3"/>
    </row>
    <row r="989" customFormat="false" ht="13.5" hidden="false" customHeight="true" outlineLevel="0" collapsed="false">
      <c r="A989" s="3"/>
      <c r="B989" s="3"/>
    </row>
    <row r="990" customFormat="false" ht="13.5" hidden="false" customHeight="true" outlineLevel="0" collapsed="false">
      <c r="A990" s="3"/>
      <c r="B990" s="3"/>
    </row>
    <row r="991" customFormat="false" ht="13.5" hidden="false" customHeight="true" outlineLevel="0" collapsed="false">
      <c r="A991" s="3"/>
      <c r="B991" s="3"/>
    </row>
    <row r="992" customFormat="false" ht="13.5" hidden="false" customHeight="true" outlineLevel="0" collapsed="false">
      <c r="A992" s="3"/>
      <c r="B992" s="3"/>
    </row>
    <row r="993" customFormat="false" ht="13.5" hidden="false" customHeight="true" outlineLevel="0" collapsed="false">
      <c r="A993" s="3"/>
      <c r="B993" s="3"/>
    </row>
    <row r="994" customFormat="false" ht="13.5" hidden="false" customHeight="true" outlineLevel="0" collapsed="false">
      <c r="A994" s="3"/>
      <c r="B994" s="3"/>
    </row>
    <row r="995" customFormat="false" ht="13.5" hidden="false" customHeight="true" outlineLevel="0" collapsed="false">
      <c r="A995" s="3"/>
      <c r="B995" s="3"/>
    </row>
    <row r="996" customFormat="false" ht="13.5" hidden="false" customHeight="true" outlineLevel="0" collapsed="false">
      <c r="A996" s="3"/>
      <c r="B996" s="3"/>
    </row>
    <row r="997" customFormat="false" ht="13.5" hidden="false" customHeight="true" outlineLevel="0" collapsed="false">
      <c r="A997" s="3"/>
      <c r="B997" s="3"/>
    </row>
    <row r="998" customFormat="false" ht="13.5" hidden="false" customHeight="true" outlineLevel="0" collapsed="false">
      <c r="A998" s="3"/>
      <c r="B998" s="3"/>
    </row>
    <row r="999" customFormat="false" ht="13.5" hidden="false" customHeight="true" outlineLevel="0" collapsed="false">
      <c r="A999" s="3"/>
      <c r="B999" s="3"/>
    </row>
    <row r="1000" customFormat="false" ht="13.5" hidden="false" customHeight="true" outlineLevel="0" collapsed="false">
      <c r="A1000" s="3"/>
      <c r="B1000" s="3"/>
    </row>
    <row r="1001" customFormat="false" ht="13.5" hidden="false" customHeight="true" outlineLevel="0" collapsed="false">
      <c r="A1001" s="3"/>
      <c r="B1001" s="3"/>
    </row>
    <row r="1002" customFormat="false" ht="13.5" hidden="false" customHeight="true" outlineLevel="0" collapsed="false">
      <c r="A1002" s="3"/>
      <c r="B1002" s="3"/>
    </row>
    <row r="1003" customFormat="false" ht="13.5" hidden="false" customHeight="true" outlineLevel="0" collapsed="false">
      <c r="A1003" s="3"/>
      <c r="B1003" s="3"/>
    </row>
    <row r="1004" customFormat="false" ht="13.5" hidden="false" customHeight="true" outlineLevel="0" collapsed="false">
      <c r="A1004" s="3"/>
      <c r="B1004" s="3"/>
    </row>
    <row r="1005" customFormat="false" ht="13.5" hidden="false" customHeight="true" outlineLevel="0" collapsed="false">
      <c r="A1005" s="3"/>
      <c r="B1005" s="3"/>
    </row>
    <row r="1006" customFormat="false" ht="13.5" hidden="false" customHeight="true" outlineLevel="0" collapsed="false">
      <c r="A1006" s="3"/>
      <c r="B1006" s="3"/>
    </row>
    <row r="1007" customFormat="false" ht="13.5" hidden="false" customHeight="true" outlineLevel="0" collapsed="false">
      <c r="A1007" s="3"/>
      <c r="B1007" s="3"/>
    </row>
    <row r="1008" customFormat="false" ht="13.5" hidden="false" customHeight="true" outlineLevel="0" collapsed="false">
      <c r="A1008" s="3"/>
      <c r="B1008" s="3"/>
    </row>
    <row r="1009" customFormat="false" ht="13.5" hidden="false" customHeight="true" outlineLevel="0" collapsed="false">
      <c r="A1009" s="3"/>
      <c r="B1009" s="3"/>
    </row>
    <row r="1010" customFormat="false" ht="13.5" hidden="false" customHeight="true" outlineLevel="0" collapsed="false">
      <c r="A1010" s="3"/>
      <c r="B1010" s="3"/>
    </row>
    <row r="1011" customFormat="false" ht="13.5" hidden="false" customHeight="true" outlineLevel="0" collapsed="false">
      <c r="A1011" s="3"/>
      <c r="B1011" s="3"/>
    </row>
    <row r="1012" customFormat="false" ht="13.5" hidden="false" customHeight="true" outlineLevel="0" collapsed="false">
      <c r="A1012" s="3"/>
      <c r="B1012" s="3"/>
    </row>
    <row r="1013" customFormat="false" ht="13.5" hidden="false" customHeight="true" outlineLevel="0" collapsed="false">
      <c r="A1013" s="3"/>
      <c r="B1013" s="3"/>
    </row>
    <row r="1014" customFormat="false" ht="13.5" hidden="false" customHeight="true" outlineLevel="0" collapsed="false">
      <c r="A1014" s="3"/>
      <c r="B1014" s="3"/>
    </row>
    <row r="1015" customFormat="false" ht="13.5" hidden="false" customHeight="true" outlineLevel="0" collapsed="false">
      <c r="A1015" s="3"/>
      <c r="B1015" s="3"/>
    </row>
    <row r="1016" customFormat="false" ht="13.5" hidden="false" customHeight="true" outlineLevel="0" collapsed="false">
      <c r="A1016" s="3"/>
      <c r="B1016" s="3"/>
    </row>
    <row r="1017" customFormat="false" ht="13.5" hidden="false" customHeight="true" outlineLevel="0" collapsed="false">
      <c r="A1017" s="3"/>
      <c r="B1017" s="3"/>
    </row>
    <row r="1018" customFormat="false" ht="13.5" hidden="false" customHeight="true" outlineLevel="0" collapsed="false">
      <c r="A1018" s="3"/>
      <c r="B1018" s="3"/>
    </row>
    <row r="1019" customFormat="false" ht="13.5" hidden="false" customHeight="true" outlineLevel="0" collapsed="false">
      <c r="A1019" s="3"/>
      <c r="B1019" s="3"/>
    </row>
    <row r="1020" customFormat="false" ht="13.5" hidden="false" customHeight="true" outlineLevel="0" collapsed="false">
      <c r="A1020" s="3"/>
      <c r="B1020" s="3"/>
    </row>
    <row r="1021" customFormat="false" ht="13.5" hidden="false" customHeight="true" outlineLevel="0" collapsed="false">
      <c r="A1021" s="3"/>
      <c r="B1021" s="3"/>
    </row>
    <row r="1022" customFormat="false" ht="13.5" hidden="false" customHeight="true" outlineLevel="0" collapsed="false">
      <c r="A1022" s="3"/>
      <c r="B1022" s="3"/>
    </row>
  </sheetData>
  <mergeCells count="57">
    <mergeCell ref="A1:E1"/>
    <mergeCell ref="A8:E8"/>
    <mergeCell ref="C9:D9"/>
    <mergeCell ref="C10:D10"/>
    <mergeCell ref="C11:D11"/>
    <mergeCell ref="C12:D12"/>
    <mergeCell ref="A15:E15"/>
    <mergeCell ref="C16:D16"/>
    <mergeCell ref="C17:D17"/>
    <mergeCell ref="C18:D18"/>
    <mergeCell ref="C19:D19"/>
    <mergeCell ref="A22:E22"/>
    <mergeCell ref="C23:D23"/>
    <mergeCell ref="C24:D24"/>
    <mergeCell ref="C25:D25"/>
    <mergeCell ref="C26:D26"/>
    <mergeCell ref="A32:C32"/>
    <mergeCell ref="A34:C34"/>
    <mergeCell ref="A39:C40"/>
    <mergeCell ref="A47:C47"/>
    <mergeCell ref="A51:C51"/>
    <mergeCell ref="A56:C56"/>
    <mergeCell ref="A59:C59"/>
    <mergeCell ref="A65:C65"/>
    <mergeCell ref="A70:C70"/>
    <mergeCell ref="A77:C77"/>
    <mergeCell ref="A87:E87"/>
    <mergeCell ref="A88:B88"/>
    <mergeCell ref="C88:D88"/>
    <mergeCell ref="A89:B90"/>
    <mergeCell ref="C89:D89"/>
    <mergeCell ref="C90:D90"/>
    <mergeCell ref="A91:B91"/>
    <mergeCell ref="C91:D91"/>
    <mergeCell ref="C92:D92"/>
    <mergeCell ref="A94:E94"/>
    <mergeCell ref="A95:B95"/>
    <mergeCell ref="C95:D95"/>
    <mergeCell ref="A96:B96"/>
    <mergeCell ref="C96:D96"/>
    <mergeCell ref="A97:B98"/>
    <mergeCell ref="C97:D97"/>
    <mergeCell ref="C98:D98"/>
    <mergeCell ref="A99:B99"/>
    <mergeCell ref="C99:D99"/>
    <mergeCell ref="C100:D100"/>
    <mergeCell ref="A103:E103"/>
    <mergeCell ref="A104:B104"/>
    <mergeCell ref="C104:D104"/>
    <mergeCell ref="A105:B105"/>
    <mergeCell ref="C105:D105"/>
    <mergeCell ref="A106:B107"/>
    <mergeCell ref="C106:D106"/>
    <mergeCell ref="C107:D107"/>
    <mergeCell ref="A108:B108"/>
    <mergeCell ref="C108:D108"/>
    <mergeCell ref="C109:D109"/>
  </mergeCells>
  <conditionalFormatting sqref="C78:C82">
    <cfRule type="cellIs" priority="2" operator="lessThan" aboveAverage="0" equalAverage="0" bottom="0" percent="0" rank="0" text="" dxfId="124">
      <formula>0</formula>
    </cfRule>
    <cfRule type="cellIs" priority="3" operator="greaterThanOrEqual" aboveAverage="0" equalAverage="0" bottom="0" percent="0" rank="0" text="" dxfId="125">
      <formula>0</formula>
    </cfRule>
  </conditionalFormatting>
  <conditionalFormatting sqref="C4:C5">
    <cfRule type="cellIs" priority="4" operator="lessThan" aboveAverage="0" equalAverage="0" bottom="0" percent="0" rank="0" text="" dxfId="126">
      <formula>0</formula>
    </cfRule>
  </conditionalFormatting>
  <conditionalFormatting sqref="C5">
    <cfRule type="cellIs" priority="5" operator="greaterThanOrEqual" aboveAverage="0" equalAverage="0" bottom="0" percent="0" rank="0" text="" dxfId="127">
      <formula>0</formula>
    </cfRule>
  </conditionalFormatting>
  <conditionalFormatting sqref="C3">
    <cfRule type="cellIs" priority="6" operator="lessThan" aboveAverage="0" equalAverage="0" bottom="0" percent="0" rank="0" text="" dxfId="128">
      <formula>0</formula>
    </cfRule>
  </conditionalFormatting>
  <conditionalFormatting sqref="E109">
    <cfRule type="cellIs" priority="7" operator="greaterThanOrEqual" aboveAverage="0" equalAverage="0" bottom="0" percent="0" rank="0" text="" dxfId="129">
      <formula>0</formula>
    </cfRule>
    <cfRule type="cellIs" priority="8" operator="lessThan" aboveAverage="0" equalAverage="0" bottom="0" percent="0" rank="0" text="" dxfId="130">
      <formula>0</formula>
    </cfRule>
  </conditionalFormatting>
  <conditionalFormatting sqref="E105">
    <cfRule type="cellIs" priority="9" operator="greaterThanOrEqual" aboveAverage="0" equalAverage="0" bottom="0" percent="0" rank="0" text="" dxfId="131">
      <formula>0</formula>
    </cfRule>
    <cfRule type="cellIs" priority="10" operator="lessThan" aboveAverage="0" equalAverage="0" bottom="0" percent="0" rank="0" text="" dxfId="132">
      <formula>0</formula>
    </cfRule>
  </conditionalFormatting>
  <conditionalFormatting sqref="E96">
    <cfRule type="cellIs" priority="11" operator="greaterThanOrEqual" aboveAverage="0" equalAverage="0" bottom="0" percent="0" rank="0" text="" dxfId="133">
      <formula>0</formula>
    </cfRule>
    <cfRule type="cellIs" priority="12" operator="lessThan" aboveAverage="0" equalAverage="0" bottom="0" percent="0" rank="0" text="" dxfId="134">
      <formula>0</formula>
    </cfRule>
  </conditionalFormatting>
  <conditionalFormatting sqref="E100">
    <cfRule type="cellIs" priority="13" operator="greaterThanOrEqual" aboveAverage="0" equalAverage="0" bottom="0" percent="0" rank="0" text="" dxfId="135">
      <formula>0</formula>
    </cfRule>
    <cfRule type="cellIs" priority="14" operator="lessThan" aboveAverage="0" equalAverage="0" bottom="0" percent="0" rank="0" text="" dxfId="136">
      <formula>0</formula>
    </cfRule>
  </conditionalFormatting>
  <conditionalFormatting sqref="E92">
    <cfRule type="cellIs" priority="15" operator="greaterThanOrEqual" aboveAverage="0" equalAverage="0" bottom="0" percent="0" rank="0" text="" dxfId="137">
      <formula>0</formula>
    </cfRule>
    <cfRule type="cellIs" priority="16" operator="lessThan" aboveAverage="0" equalAverage="0" bottom="0" percent="0" rank="0" text="" dxfId="138">
      <formula>0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83</TotalTime>
  <Application>LibreOffice/24.8.2.1$Windows_X86_64 LibreOffice_project/0f794b6e29741098670a3b95d60478a65d05ef13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2022-04-23T15:32:00Z</dcterms:created>
  <dc:creator>alantang</dc:creator>
  <dc:description/>
  <dc:language>en-US</dc:language>
  <cp:lastModifiedBy/>
  <dcterms:modified xsi:type="dcterms:W3CDTF">2024-10-27T16:26:47Z</dcterms:modified>
  <cp:revision>39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1033-3.2.0.6442</vt:lpwstr>
  </property>
</Properties>
</file>