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&amp;B Trading\Downloads\"/>
    </mc:Choice>
  </mc:AlternateContent>
  <xr:revisionPtr revIDLastSave="0" documentId="13_ncr:1_{97A57EA0-7AAD-4919-A6A5-1B023CEF0C60}" xr6:coauthVersionLast="47" xr6:coauthVersionMax="47" xr10:uidLastSave="{00000000-0000-0000-0000-000000000000}"/>
  <bookViews>
    <workbookView xWindow="-120" yWindow="-120" windowWidth="24240" windowHeight="13020" activeTab="1" xr2:uid="{F6FACC03-0B33-42EC-9B56-DD1B7188BD48}"/>
  </bookViews>
  <sheets>
    <sheet name="Supplier" sheetId="4" r:id="rId1"/>
    <sheet name="Purchase (2)" sheetId="3" r:id="rId2"/>
    <sheet name="jan2025" sheetId="1" r:id="rId3"/>
    <sheet name="PURCHASE" sheetId="2" r:id="rId4"/>
  </sheets>
  <definedNames>
    <definedName name="ExternalData_1" localSheetId="1" hidden="1">'Purchase (2)'!$A$1:$O$201</definedName>
    <definedName name="ExternalData_2" localSheetId="0" hidden="1">Supplier!$A$1:$L$57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0" i="1" l="1"/>
  <c r="G209" i="1"/>
  <c r="G208" i="1"/>
  <c r="G210" i="1" s="1"/>
  <c r="M202" i="1"/>
  <c r="E202" i="1"/>
  <c r="L201" i="1"/>
  <c r="I201" i="1"/>
  <c r="G201" i="1"/>
  <c r="N201" i="1" s="1"/>
  <c r="L200" i="1"/>
  <c r="I200" i="1"/>
  <c r="G200" i="1"/>
  <c r="L199" i="1"/>
  <c r="I199" i="1"/>
  <c r="G199" i="1"/>
  <c r="L198" i="1"/>
  <c r="I198" i="1"/>
  <c r="G198" i="1"/>
  <c r="L197" i="1"/>
  <c r="I197" i="1"/>
  <c r="G197" i="1"/>
  <c r="N197" i="1" s="1"/>
  <c r="L196" i="1"/>
  <c r="I196" i="1"/>
  <c r="G196" i="1"/>
  <c r="G195" i="1"/>
  <c r="N195" i="1" s="1"/>
  <c r="G194" i="1"/>
  <c r="N194" i="1" s="1"/>
  <c r="L193" i="1"/>
  <c r="I193" i="1"/>
  <c r="G193" i="1"/>
  <c r="N193" i="1" s="1"/>
  <c r="L192" i="1"/>
  <c r="I192" i="1"/>
  <c r="G192" i="1"/>
  <c r="N192" i="1" s="1"/>
  <c r="L191" i="1"/>
  <c r="I191" i="1"/>
  <c r="G191" i="1"/>
  <c r="L190" i="1"/>
  <c r="I190" i="1"/>
  <c r="G190" i="1"/>
  <c r="L189" i="1"/>
  <c r="I189" i="1"/>
  <c r="G189" i="1"/>
  <c r="N189" i="1" s="1"/>
  <c r="L188" i="1"/>
  <c r="I188" i="1"/>
  <c r="G188" i="1"/>
  <c r="N188" i="1" s="1"/>
  <c r="L187" i="1"/>
  <c r="I187" i="1"/>
  <c r="G187" i="1"/>
  <c r="L186" i="1"/>
  <c r="I186" i="1"/>
  <c r="G186" i="1"/>
  <c r="L185" i="1"/>
  <c r="I185" i="1"/>
  <c r="G185" i="1"/>
  <c r="N185" i="1" s="1"/>
  <c r="L184" i="1"/>
  <c r="I184" i="1"/>
  <c r="G184" i="1"/>
  <c r="N184" i="1" s="1"/>
  <c r="L183" i="1"/>
  <c r="I183" i="1"/>
  <c r="G183" i="1"/>
  <c r="L182" i="1"/>
  <c r="I182" i="1"/>
  <c r="G182" i="1"/>
  <c r="L181" i="1"/>
  <c r="I181" i="1"/>
  <c r="G181" i="1"/>
  <c r="N181" i="1" s="1"/>
  <c r="L180" i="1"/>
  <c r="I180" i="1"/>
  <c r="G180" i="1"/>
  <c r="N180" i="1" s="1"/>
  <c r="L179" i="1"/>
  <c r="I179" i="1"/>
  <c r="G179" i="1"/>
  <c r="L178" i="1"/>
  <c r="I178" i="1"/>
  <c r="G178" i="1"/>
  <c r="L177" i="1"/>
  <c r="I177" i="1"/>
  <c r="G177" i="1"/>
  <c r="N177" i="1" s="1"/>
  <c r="L176" i="1"/>
  <c r="I176" i="1"/>
  <c r="G176" i="1"/>
  <c r="N176" i="1" s="1"/>
  <c r="L175" i="1"/>
  <c r="I175" i="1"/>
  <c r="G175" i="1"/>
  <c r="L174" i="1"/>
  <c r="I174" i="1"/>
  <c r="G174" i="1"/>
  <c r="L173" i="1"/>
  <c r="I173" i="1"/>
  <c r="G173" i="1"/>
  <c r="N173" i="1" s="1"/>
  <c r="L172" i="1"/>
  <c r="I172" i="1"/>
  <c r="G172" i="1"/>
  <c r="N172" i="1" s="1"/>
  <c r="L171" i="1"/>
  <c r="I171" i="1"/>
  <c r="G171" i="1"/>
  <c r="L170" i="1"/>
  <c r="I170" i="1"/>
  <c r="G170" i="1"/>
  <c r="L169" i="1"/>
  <c r="I169" i="1"/>
  <c r="G169" i="1"/>
  <c r="N169" i="1" s="1"/>
  <c r="L168" i="1"/>
  <c r="I168" i="1"/>
  <c r="G168" i="1"/>
  <c r="N168" i="1" s="1"/>
  <c r="L167" i="1"/>
  <c r="I167" i="1"/>
  <c r="G167" i="1"/>
  <c r="L166" i="1"/>
  <c r="I166" i="1"/>
  <c r="G166" i="1"/>
  <c r="L165" i="1"/>
  <c r="I165" i="1"/>
  <c r="G165" i="1"/>
  <c r="N165" i="1" s="1"/>
  <c r="L164" i="1"/>
  <c r="I164" i="1"/>
  <c r="G164" i="1"/>
  <c r="N164" i="1" s="1"/>
  <c r="L163" i="1"/>
  <c r="I163" i="1"/>
  <c r="G163" i="1"/>
  <c r="L162" i="1"/>
  <c r="I162" i="1"/>
  <c r="G162" i="1"/>
  <c r="L161" i="1"/>
  <c r="I161" i="1"/>
  <c r="G161" i="1"/>
  <c r="N161" i="1" s="1"/>
  <c r="L160" i="1"/>
  <c r="I160" i="1"/>
  <c r="G160" i="1"/>
  <c r="N160" i="1" s="1"/>
  <c r="L159" i="1"/>
  <c r="I159" i="1"/>
  <c r="G159" i="1"/>
  <c r="L158" i="1"/>
  <c r="I158" i="1"/>
  <c r="G158" i="1"/>
  <c r="L157" i="1"/>
  <c r="I157" i="1"/>
  <c r="G157" i="1"/>
  <c r="N157" i="1" s="1"/>
  <c r="L156" i="1"/>
  <c r="I156" i="1"/>
  <c r="G156" i="1"/>
  <c r="N156" i="1" s="1"/>
  <c r="L155" i="1"/>
  <c r="I155" i="1"/>
  <c r="G155" i="1"/>
  <c r="L154" i="1"/>
  <c r="I154" i="1"/>
  <c r="G154" i="1"/>
  <c r="L153" i="1"/>
  <c r="I153" i="1"/>
  <c r="G153" i="1"/>
  <c r="N153" i="1" s="1"/>
  <c r="L152" i="1"/>
  <c r="I152" i="1"/>
  <c r="G152" i="1"/>
  <c r="N152" i="1" s="1"/>
  <c r="L151" i="1"/>
  <c r="I151" i="1"/>
  <c r="G151" i="1"/>
  <c r="L150" i="1"/>
  <c r="I150" i="1"/>
  <c r="G150" i="1"/>
  <c r="L149" i="1"/>
  <c r="I149" i="1"/>
  <c r="G149" i="1"/>
  <c r="N149" i="1" s="1"/>
  <c r="L148" i="1"/>
  <c r="I148" i="1"/>
  <c r="G148" i="1"/>
  <c r="N148" i="1" s="1"/>
  <c r="L147" i="1"/>
  <c r="I147" i="1"/>
  <c r="G147" i="1"/>
  <c r="L146" i="1"/>
  <c r="I146" i="1"/>
  <c r="G146" i="1"/>
  <c r="L145" i="1"/>
  <c r="I145" i="1"/>
  <c r="G145" i="1"/>
  <c r="N145" i="1" s="1"/>
  <c r="L144" i="1"/>
  <c r="I144" i="1"/>
  <c r="G144" i="1"/>
  <c r="N144" i="1" s="1"/>
  <c r="L143" i="1"/>
  <c r="I143" i="1"/>
  <c r="G143" i="1"/>
  <c r="L142" i="1"/>
  <c r="I142" i="1"/>
  <c r="G142" i="1"/>
  <c r="L141" i="1"/>
  <c r="I141" i="1"/>
  <c r="G141" i="1"/>
  <c r="N141" i="1" s="1"/>
  <c r="L140" i="1"/>
  <c r="I140" i="1"/>
  <c r="G140" i="1"/>
  <c r="N140" i="1" s="1"/>
  <c r="L139" i="1"/>
  <c r="I139" i="1"/>
  <c r="G139" i="1"/>
  <c r="L138" i="1"/>
  <c r="I138" i="1"/>
  <c r="G138" i="1"/>
  <c r="L137" i="1"/>
  <c r="I137" i="1"/>
  <c r="G137" i="1"/>
  <c r="N137" i="1" s="1"/>
  <c r="L136" i="1"/>
  <c r="I136" i="1"/>
  <c r="G136" i="1"/>
  <c r="N136" i="1" s="1"/>
  <c r="L135" i="1"/>
  <c r="I135" i="1"/>
  <c r="G135" i="1"/>
  <c r="L134" i="1"/>
  <c r="I134" i="1"/>
  <c r="G134" i="1"/>
  <c r="L133" i="1"/>
  <c r="I133" i="1"/>
  <c r="G133" i="1"/>
  <c r="N133" i="1" s="1"/>
  <c r="L132" i="1"/>
  <c r="I132" i="1"/>
  <c r="G132" i="1"/>
  <c r="N132" i="1" s="1"/>
  <c r="L131" i="1"/>
  <c r="I131" i="1"/>
  <c r="G131" i="1"/>
  <c r="L130" i="1"/>
  <c r="I130" i="1"/>
  <c r="G130" i="1"/>
  <c r="L129" i="1"/>
  <c r="I129" i="1"/>
  <c r="G129" i="1"/>
  <c r="N129" i="1" s="1"/>
  <c r="L128" i="1"/>
  <c r="I128" i="1"/>
  <c r="G128" i="1"/>
  <c r="N128" i="1" s="1"/>
  <c r="L127" i="1"/>
  <c r="I127" i="1"/>
  <c r="G127" i="1"/>
  <c r="L126" i="1"/>
  <c r="I126" i="1"/>
  <c r="G126" i="1"/>
  <c r="L125" i="1"/>
  <c r="I125" i="1"/>
  <c r="G125" i="1"/>
  <c r="N125" i="1" s="1"/>
  <c r="L124" i="1"/>
  <c r="I124" i="1"/>
  <c r="G124" i="1"/>
  <c r="N124" i="1" s="1"/>
  <c r="L123" i="1"/>
  <c r="I123" i="1"/>
  <c r="G123" i="1"/>
  <c r="L122" i="1"/>
  <c r="I122" i="1"/>
  <c r="G122" i="1"/>
  <c r="L121" i="1"/>
  <c r="I121" i="1"/>
  <c r="G121" i="1"/>
  <c r="N121" i="1" s="1"/>
  <c r="L120" i="1"/>
  <c r="I120" i="1"/>
  <c r="G120" i="1"/>
  <c r="N120" i="1" s="1"/>
  <c r="L119" i="1"/>
  <c r="I119" i="1"/>
  <c r="G119" i="1"/>
  <c r="L118" i="1"/>
  <c r="I118" i="1"/>
  <c r="N118" i="1" s="1"/>
  <c r="G118" i="1"/>
  <c r="L117" i="1"/>
  <c r="I117" i="1"/>
  <c r="G117" i="1"/>
  <c r="L116" i="1"/>
  <c r="I116" i="1"/>
  <c r="G116" i="1"/>
  <c r="L115" i="1"/>
  <c r="I115" i="1"/>
  <c r="G115" i="1"/>
  <c r="L114" i="1"/>
  <c r="I114" i="1"/>
  <c r="N114" i="1" s="1"/>
  <c r="G114" i="1"/>
  <c r="L113" i="1"/>
  <c r="I113" i="1"/>
  <c r="G113" i="1"/>
  <c r="L112" i="1"/>
  <c r="I112" i="1"/>
  <c r="G112" i="1"/>
  <c r="L111" i="1"/>
  <c r="I111" i="1"/>
  <c r="G111" i="1"/>
  <c r="L110" i="1"/>
  <c r="I110" i="1"/>
  <c r="N110" i="1" s="1"/>
  <c r="G110" i="1"/>
  <c r="L109" i="1"/>
  <c r="I109" i="1"/>
  <c r="G109" i="1"/>
  <c r="L108" i="1"/>
  <c r="I108" i="1"/>
  <c r="G108" i="1"/>
  <c r="L107" i="1"/>
  <c r="I107" i="1"/>
  <c r="G107" i="1"/>
  <c r="L106" i="1"/>
  <c r="I106" i="1"/>
  <c r="N106" i="1" s="1"/>
  <c r="G106" i="1"/>
  <c r="L105" i="1"/>
  <c r="I105" i="1"/>
  <c r="G105" i="1"/>
  <c r="L104" i="1"/>
  <c r="I104" i="1"/>
  <c r="G104" i="1"/>
  <c r="L103" i="1"/>
  <c r="I103" i="1"/>
  <c r="G103" i="1"/>
  <c r="G102" i="1"/>
  <c r="N102" i="1" s="1"/>
  <c r="N101" i="1"/>
  <c r="L101" i="1"/>
  <c r="I101" i="1"/>
  <c r="G101" i="1"/>
  <c r="N100" i="1"/>
  <c r="L100" i="1"/>
  <c r="I100" i="1"/>
  <c r="G100" i="1"/>
  <c r="N99" i="1"/>
  <c r="L99" i="1"/>
  <c r="I99" i="1"/>
  <c r="G99" i="1"/>
  <c r="N98" i="1"/>
  <c r="G98" i="1"/>
  <c r="L97" i="1"/>
  <c r="I97" i="1"/>
  <c r="G97" i="1"/>
  <c r="L96" i="1"/>
  <c r="I96" i="1"/>
  <c r="G96" i="1"/>
  <c r="L95" i="1"/>
  <c r="I95" i="1"/>
  <c r="G95" i="1"/>
  <c r="L94" i="1"/>
  <c r="I94" i="1"/>
  <c r="N94" i="1" s="1"/>
  <c r="G94" i="1"/>
  <c r="L93" i="1"/>
  <c r="I93" i="1"/>
  <c r="G93" i="1"/>
  <c r="L92" i="1"/>
  <c r="I92" i="1"/>
  <c r="G92" i="1"/>
  <c r="L91" i="1"/>
  <c r="I91" i="1"/>
  <c r="G91" i="1"/>
  <c r="G90" i="1"/>
  <c r="N90" i="1" s="1"/>
  <c r="N89" i="1"/>
  <c r="G89" i="1"/>
  <c r="I88" i="1"/>
  <c r="G88" i="1"/>
  <c r="N88" i="1" s="1"/>
  <c r="L87" i="1"/>
  <c r="I87" i="1"/>
  <c r="G87" i="1"/>
  <c r="L86" i="1"/>
  <c r="I86" i="1"/>
  <c r="G86" i="1"/>
  <c r="L85" i="1"/>
  <c r="G85" i="1"/>
  <c r="N85" i="1" s="1"/>
  <c r="N84" i="1"/>
  <c r="L84" i="1"/>
  <c r="I84" i="1"/>
  <c r="G84" i="1"/>
  <c r="N83" i="1"/>
  <c r="L83" i="1"/>
  <c r="I83" i="1"/>
  <c r="G83" i="1"/>
  <c r="N82" i="1"/>
  <c r="L82" i="1"/>
  <c r="I82" i="1"/>
  <c r="G82" i="1"/>
  <c r="N81" i="1"/>
  <c r="L81" i="1"/>
  <c r="G81" i="1"/>
  <c r="L80" i="1"/>
  <c r="G80" i="1"/>
  <c r="L79" i="1"/>
  <c r="G79" i="1"/>
  <c r="L78" i="1"/>
  <c r="I78" i="1"/>
  <c r="G78" i="1"/>
  <c r="L77" i="1"/>
  <c r="G77" i="1"/>
  <c r="N77" i="1" s="1"/>
  <c r="N76" i="1"/>
  <c r="L76" i="1"/>
  <c r="I76" i="1"/>
  <c r="G76" i="1"/>
  <c r="N75" i="1"/>
  <c r="L75" i="1"/>
  <c r="I75" i="1"/>
  <c r="G75" i="1"/>
  <c r="N74" i="1"/>
  <c r="L74" i="1"/>
  <c r="I74" i="1"/>
  <c r="G74" i="1"/>
  <c r="N73" i="1"/>
  <c r="L73" i="1"/>
  <c r="I73" i="1"/>
  <c r="G73" i="1"/>
  <c r="N72" i="1"/>
  <c r="L72" i="1"/>
  <c r="I72" i="1"/>
  <c r="G72" i="1"/>
  <c r="N71" i="1"/>
  <c r="L71" i="1"/>
  <c r="I71" i="1"/>
  <c r="G71" i="1"/>
  <c r="N70" i="1"/>
  <c r="L70" i="1"/>
  <c r="I70" i="1"/>
  <c r="G70" i="1"/>
  <c r="N69" i="1"/>
  <c r="L69" i="1"/>
  <c r="I69" i="1"/>
  <c r="G69" i="1"/>
  <c r="N68" i="1"/>
  <c r="L68" i="1"/>
  <c r="I68" i="1"/>
  <c r="G68" i="1"/>
  <c r="N67" i="1"/>
  <c r="L67" i="1"/>
  <c r="I67" i="1"/>
  <c r="G67" i="1"/>
  <c r="N66" i="1"/>
  <c r="L66" i="1"/>
  <c r="I66" i="1"/>
  <c r="G66" i="1"/>
  <c r="N65" i="1"/>
  <c r="L65" i="1"/>
  <c r="I65" i="1"/>
  <c r="G65" i="1"/>
  <c r="N64" i="1"/>
  <c r="L64" i="1"/>
  <c r="I64" i="1"/>
  <c r="G64" i="1"/>
  <c r="N63" i="1"/>
  <c r="L63" i="1"/>
  <c r="I63" i="1"/>
  <c r="G63" i="1"/>
  <c r="N62" i="1"/>
  <c r="L62" i="1"/>
  <c r="I62" i="1"/>
  <c r="G62" i="1"/>
  <c r="N61" i="1"/>
  <c r="L61" i="1"/>
  <c r="I61" i="1"/>
  <c r="G61" i="1"/>
  <c r="N60" i="1"/>
  <c r="L60" i="1"/>
  <c r="I60" i="1"/>
  <c r="G60" i="1"/>
  <c r="N59" i="1"/>
  <c r="L59" i="1"/>
  <c r="I59" i="1"/>
  <c r="G59" i="1"/>
  <c r="N58" i="1"/>
  <c r="L58" i="1"/>
  <c r="I58" i="1"/>
  <c r="G58" i="1"/>
  <c r="N57" i="1"/>
  <c r="L57" i="1"/>
  <c r="I57" i="1"/>
  <c r="G57" i="1"/>
  <c r="N56" i="1"/>
  <c r="L56" i="1"/>
  <c r="I56" i="1"/>
  <c r="G56" i="1"/>
  <c r="N55" i="1"/>
  <c r="L55" i="1"/>
  <c r="I55" i="1"/>
  <c r="G55" i="1"/>
  <c r="N54" i="1"/>
  <c r="L54" i="1"/>
  <c r="I54" i="1"/>
  <c r="G54" i="1"/>
  <c r="N53" i="1"/>
  <c r="L53" i="1"/>
  <c r="I53" i="1"/>
  <c r="G53" i="1"/>
  <c r="N52" i="1"/>
  <c r="L52" i="1"/>
  <c r="I52" i="1"/>
  <c r="G52" i="1"/>
  <c r="N51" i="1"/>
  <c r="L51" i="1"/>
  <c r="I51" i="1"/>
  <c r="G51" i="1"/>
  <c r="N50" i="1"/>
  <c r="L50" i="1"/>
  <c r="I50" i="1"/>
  <c r="G50" i="1"/>
  <c r="N49" i="1"/>
  <c r="L49" i="1"/>
  <c r="I49" i="1"/>
  <c r="G49" i="1"/>
  <c r="N48" i="1"/>
  <c r="L48" i="1"/>
  <c r="I48" i="1"/>
  <c r="G48" i="1"/>
  <c r="N47" i="1"/>
  <c r="L47" i="1"/>
  <c r="G47" i="1"/>
  <c r="G46" i="1"/>
  <c r="N46" i="1" s="1"/>
  <c r="L45" i="1"/>
  <c r="I45" i="1"/>
  <c r="G45" i="1"/>
  <c r="L44" i="1"/>
  <c r="I44" i="1"/>
  <c r="G44" i="1"/>
  <c r="L43" i="1"/>
  <c r="I43" i="1"/>
  <c r="G43" i="1"/>
  <c r="N43" i="1" s="1"/>
  <c r="L42" i="1"/>
  <c r="I42" i="1"/>
  <c r="G42" i="1"/>
  <c r="N42" i="1" s="1"/>
  <c r="L41" i="1"/>
  <c r="I41" i="1"/>
  <c r="G41" i="1"/>
  <c r="L40" i="1"/>
  <c r="I40" i="1"/>
  <c r="G40" i="1"/>
  <c r="L39" i="1"/>
  <c r="I39" i="1"/>
  <c r="J39" i="1" s="1"/>
  <c r="J202" i="1" s="1"/>
  <c r="G39" i="1"/>
  <c r="N39" i="1" s="1"/>
  <c r="L38" i="1"/>
  <c r="I38" i="1"/>
  <c r="G38" i="1"/>
  <c r="L37" i="1"/>
  <c r="I37" i="1"/>
  <c r="G37" i="1"/>
  <c r="L36" i="1"/>
  <c r="I36" i="1"/>
  <c r="N36" i="1" s="1"/>
  <c r="G36" i="1"/>
  <c r="L35" i="1"/>
  <c r="I35" i="1"/>
  <c r="G35" i="1"/>
  <c r="L34" i="1"/>
  <c r="I34" i="1"/>
  <c r="G34" i="1"/>
  <c r="L33" i="1"/>
  <c r="I33" i="1"/>
  <c r="G33" i="1"/>
  <c r="L32" i="1"/>
  <c r="I32" i="1"/>
  <c r="N32" i="1" s="1"/>
  <c r="G32" i="1"/>
  <c r="L31" i="1"/>
  <c r="G31" i="1"/>
  <c r="N31" i="1" s="1"/>
  <c r="L30" i="1"/>
  <c r="G30" i="1"/>
  <c r="L29" i="1"/>
  <c r="I29" i="1"/>
  <c r="G29" i="1"/>
  <c r="N29" i="1" s="1"/>
  <c r="L28" i="1"/>
  <c r="I28" i="1"/>
  <c r="G28" i="1"/>
  <c r="N28" i="1" s="1"/>
  <c r="L27" i="1"/>
  <c r="I27" i="1"/>
  <c r="G27" i="1"/>
  <c r="N27" i="1" s="1"/>
  <c r="L26" i="1"/>
  <c r="I26" i="1"/>
  <c r="G26" i="1"/>
  <c r="N26" i="1" s="1"/>
  <c r="L25" i="1"/>
  <c r="I25" i="1"/>
  <c r="G25" i="1"/>
  <c r="N25" i="1" s="1"/>
  <c r="L24" i="1"/>
  <c r="I24" i="1"/>
  <c r="G24" i="1"/>
  <c r="N24" i="1" s="1"/>
  <c r="L23" i="1"/>
  <c r="I23" i="1"/>
  <c r="G23" i="1"/>
  <c r="N23" i="1" s="1"/>
  <c r="L22" i="1"/>
  <c r="I22" i="1"/>
  <c r="G22" i="1"/>
  <c r="N22" i="1" s="1"/>
  <c r="L21" i="1"/>
  <c r="I21" i="1"/>
  <c r="G21" i="1"/>
  <c r="N21" i="1" s="1"/>
  <c r="L20" i="1"/>
  <c r="I20" i="1"/>
  <c r="G20" i="1"/>
  <c r="N20" i="1" s="1"/>
  <c r="L19" i="1"/>
  <c r="G19" i="1"/>
  <c r="N19" i="1" s="1"/>
  <c r="L18" i="1"/>
  <c r="N18" i="1" s="1"/>
  <c r="G18" i="1"/>
  <c r="L17" i="1"/>
  <c r="G17" i="1"/>
  <c r="N17" i="1" s="1"/>
  <c r="L16" i="1"/>
  <c r="I16" i="1"/>
  <c r="G16" i="1"/>
  <c r="N16" i="1" s="1"/>
  <c r="L15" i="1"/>
  <c r="I15" i="1"/>
  <c r="G15" i="1"/>
  <c r="L14" i="1"/>
  <c r="I14" i="1"/>
  <c r="G14" i="1"/>
  <c r="L13" i="1"/>
  <c r="I13" i="1"/>
  <c r="G13" i="1"/>
  <c r="N13" i="1" s="1"/>
  <c r="L12" i="1"/>
  <c r="I12" i="1"/>
  <c r="G12" i="1"/>
  <c r="N12" i="1" s="1"/>
  <c r="L11" i="1"/>
  <c r="I11" i="1"/>
  <c r="G11" i="1"/>
  <c r="L10" i="1"/>
  <c r="I10" i="1"/>
  <c r="G10" i="1"/>
  <c r="L9" i="1"/>
  <c r="I9" i="1"/>
  <c r="G9" i="1"/>
  <c r="N9" i="1" s="1"/>
  <c r="L8" i="1"/>
  <c r="I8" i="1"/>
  <c r="G8" i="1"/>
  <c r="N8" i="1" s="1"/>
  <c r="L7" i="1"/>
  <c r="I7" i="1"/>
  <c r="G7" i="1"/>
  <c r="L6" i="1"/>
  <c r="I6" i="1"/>
  <c r="G6" i="1"/>
  <c r="L5" i="1"/>
  <c r="I5" i="1"/>
  <c r="G5" i="1"/>
  <c r="N5" i="1" s="1"/>
  <c r="L4" i="1"/>
  <c r="I4" i="1"/>
  <c r="G4" i="1"/>
  <c r="N4" i="1" s="1"/>
  <c r="L3" i="1"/>
  <c r="I3" i="1"/>
  <c r="G3" i="1"/>
  <c r="L2" i="1"/>
  <c r="I2" i="1"/>
  <c r="G2" i="1"/>
  <c r="L202" i="1" l="1"/>
  <c r="N93" i="1"/>
  <c r="N105" i="1"/>
  <c r="N3" i="1"/>
  <c r="N7" i="1"/>
  <c r="N11" i="1"/>
  <c r="N15" i="1"/>
  <c r="N34" i="1"/>
  <c r="N38" i="1"/>
  <c r="N41" i="1"/>
  <c r="N45" i="1"/>
  <c r="N79" i="1"/>
  <c r="N87" i="1"/>
  <c r="N92" i="1"/>
  <c r="N96" i="1"/>
  <c r="N104" i="1"/>
  <c r="N108" i="1"/>
  <c r="N112" i="1"/>
  <c r="N116" i="1"/>
  <c r="N199" i="1"/>
  <c r="N35" i="1"/>
  <c r="N80" i="1"/>
  <c r="N97" i="1"/>
  <c r="N109" i="1"/>
  <c r="N113" i="1"/>
  <c r="N117" i="1"/>
  <c r="N2" i="1"/>
  <c r="N6" i="1"/>
  <c r="N10" i="1"/>
  <c r="N14" i="1"/>
  <c r="N30" i="1"/>
  <c r="N33" i="1"/>
  <c r="N37" i="1"/>
  <c r="N40" i="1"/>
  <c r="N44" i="1"/>
  <c r="N78" i="1"/>
  <c r="N86" i="1"/>
  <c r="N91" i="1"/>
  <c r="N95" i="1"/>
  <c r="N103" i="1"/>
  <c r="N107" i="1"/>
  <c r="N111" i="1"/>
  <c r="N115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8" i="1"/>
  <c r="I202" i="1"/>
  <c r="G202" i="1"/>
  <c r="E203" i="1" s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6" i="1"/>
  <c r="N200" i="1"/>
  <c r="N202" i="1" l="1"/>
  <c r="G2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ED34FD-A91F-4DB3-AB76-BEEE3B62F27D}" keepAlive="1" name="Query - Purchase" description="Connection to the 'Purchase' query in the workbook." type="5" refreshedVersion="7" background="1" saveData="1">
    <dbPr connection="Provider=Microsoft.Mashup.OleDb.1;Data Source=$Workbook$;Location=Purchase;Extended Properties=&quot;&quot;" command="SELECT * FROM [Purchase]"/>
  </connection>
  <connection id="2" xr16:uid="{C5692ECE-256C-453C-8963-CD9D52EEF563}" keepAlive="1" name="Query - Supplier" description="Connection to the 'Supplier' query in the workbook." type="5" refreshedVersion="7" background="1" saveData="1">
    <dbPr connection="Provider=Microsoft.Mashup.OleDb.1;Data Source=$Workbook$;Location=Supplier;Extended Properties=&quot;&quot;" command="SELECT * FROM [Supplier]"/>
  </connection>
</connections>
</file>

<file path=xl/sharedStrings.xml><?xml version="1.0" encoding="utf-8"?>
<sst xmlns="http://schemas.openxmlformats.org/spreadsheetml/2006/main" count="1840" uniqueCount="655">
  <si>
    <t>Date Out</t>
  </si>
  <si>
    <t>Serial No</t>
  </si>
  <si>
    <t>Lorry No</t>
  </si>
  <si>
    <t>Supplier</t>
  </si>
  <si>
    <t>Net Wt(Ton)</t>
  </si>
  <si>
    <t>Price(ton)</t>
  </si>
  <si>
    <t>Gross Amt</t>
  </si>
  <si>
    <t>TPT CHRG</t>
  </si>
  <si>
    <t>Tpt Amt</t>
  </si>
  <si>
    <t>Worker Chrg</t>
  </si>
  <si>
    <t>Worker Amt</t>
  </si>
  <si>
    <t>Others</t>
  </si>
  <si>
    <t>NET</t>
  </si>
  <si>
    <t>P0028959</t>
  </si>
  <si>
    <t>P0028960</t>
  </si>
  <si>
    <t>SA3357T</t>
  </si>
  <si>
    <t>P0028861</t>
  </si>
  <si>
    <t>WMH5591</t>
  </si>
  <si>
    <t>P0028866</t>
  </si>
  <si>
    <t>WH5591</t>
  </si>
  <si>
    <t>P0028943</t>
  </si>
  <si>
    <t>P0029002</t>
  </si>
  <si>
    <t>BKB3413</t>
  </si>
  <si>
    <t>P0029003</t>
  </si>
  <si>
    <t>P0028902</t>
  </si>
  <si>
    <t>P0028872</t>
  </si>
  <si>
    <t>P0028905</t>
  </si>
  <si>
    <t>W5087T</t>
  </si>
  <si>
    <t>P0028936</t>
  </si>
  <si>
    <t>P0028984</t>
  </si>
  <si>
    <t>P0028934</t>
  </si>
  <si>
    <t>WWS7393</t>
  </si>
  <si>
    <t>P0028879</t>
  </si>
  <si>
    <t>CBX1165</t>
  </si>
  <si>
    <t>P0028850</t>
  </si>
  <si>
    <t>CET5178</t>
  </si>
  <si>
    <t>P0028970</t>
  </si>
  <si>
    <t>QCS3228</t>
  </si>
  <si>
    <t>P0028832</t>
  </si>
  <si>
    <t>JQH3813</t>
  </si>
  <si>
    <t>P0028978</t>
  </si>
  <si>
    <t>P0028867</t>
  </si>
  <si>
    <t>P0028888</t>
  </si>
  <si>
    <t>CBS4280</t>
  </si>
  <si>
    <t>P0028989</t>
  </si>
  <si>
    <t>CBS4028</t>
  </si>
  <si>
    <t>P0029001</t>
  </si>
  <si>
    <t>P0028819</t>
  </si>
  <si>
    <t>P0028813</t>
  </si>
  <si>
    <t>2019B</t>
  </si>
  <si>
    <t>P0028814</t>
  </si>
  <si>
    <t>P0029004</t>
  </si>
  <si>
    <t>P0028852</t>
  </si>
  <si>
    <t>2023D</t>
  </si>
  <si>
    <t>P0028853</t>
  </si>
  <si>
    <t>2023D 2</t>
  </si>
  <si>
    <t>P0028968</t>
  </si>
  <si>
    <t>NCR3737</t>
  </si>
  <si>
    <t>2023E</t>
  </si>
  <si>
    <t>P0028967</t>
  </si>
  <si>
    <t>2023G</t>
  </si>
  <si>
    <t>P0028983</t>
  </si>
  <si>
    <t>P0028990</t>
  </si>
  <si>
    <t>TBW8831</t>
  </si>
  <si>
    <t>P0028995</t>
  </si>
  <si>
    <t>P0028846</t>
  </si>
  <si>
    <t>P0028930</t>
  </si>
  <si>
    <t>WQ1190</t>
  </si>
  <si>
    <t>P0028951</t>
  </si>
  <si>
    <t>WQ7001</t>
  </si>
  <si>
    <t>P0028848</t>
  </si>
  <si>
    <t>P0028910</t>
  </si>
  <si>
    <t>CEL7837</t>
  </si>
  <si>
    <t>P0028919</t>
  </si>
  <si>
    <t>P0028941</t>
  </si>
  <si>
    <t>P0028955</t>
  </si>
  <si>
    <t>P0028975</t>
  </si>
  <si>
    <t>P0028822</t>
  </si>
  <si>
    <t>P0028823</t>
  </si>
  <si>
    <t>P0028940</t>
  </si>
  <si>
    <t>P0028938</t>
  </si>
  <si>
    <t>P0028835</t>
  </si>
  <si>
    <t>P0028836</t>
  </si>
  <si>
    <t>P0028812</t>
  </si>
  <si>
    <t>P0028894</t>
  </si>
  <si>
    <t>WRF8183</t>
  </si>
  <si>
    <t>P0028925</t>
  </si>
  <si>
    <t>P0028900</t>
  </si>
  <si>
    <t>P0028908</t>
  </si>
  <si>
    <t>P0028870</t>
  </si>
  <si>
    <t>P0028897</t>
  </si>
  <si>
    <t>WB7123C</t>
  </si>
  <si>
    <t>P0028988</t>
  </si>
  <si>
    <t>P0028928</t>
  </si>
  <si>
    <t>P0028821</t>
  </si>
  <si>
    <t>P0028829</t>
  </si>
  <si>
    <t>P0028837</t>
  </si>
  <si>
    <t>P0028844</t>
  </si>
  <si>
    <t>P0028948</t>
  </si>
  <si>
    <t>P0028966</t>
  </si>
  <si>
    <t>P0028971</t>
  </si>
  <si>
    <t>P0028972</t>
  </si>
  <si>
    <t>P0028854</t>
  </si>
  <si>
    <t>2071C</t>
  </si>
  <si>
    <t>P0028855</t>
  </si>
  <si>
    <t>P0028932</t>
  </si>
  <si>
    <t>P0028811</t>
  </si>
  <si>
    <t>WHM8519</t>
  </si>
  <si>
    <t>P0028818</t>
  </si>
  <si>
    <t>P0028891</t>
  </si>
  <si>
    <t>P0028901</t>
  </si>
  <si>
    <t>P0028956</t>
  </si>
  <si>
    <t>P0028994</t>
  </si>
  <si>
    <t>P0028817</t>
  </si>
  <si>
    <t>P0028842</t>
  </si>
  <si>
    <t>P0028869</t>
  </si>
  <si>
    <t>P0028889</t>
  </si>
  <si>
    <t>P0028912</t>
  </si>
  <si>
    <t>P0028979</t>
  </si>
  <si>
    <t>P0028810</t>
  </si>
  <si>
    <t>CBX4345</t>
  </si>
  <si>
    <t>P0028906</t>
  </si>
  <si>
    <t>P0028980</t>
  </si>
  <si>
    <t>PGS3240</t>
  </si>
  <si>
    <t>P0029005</t>
  </si>
  <si>
    <t>P0028807</t>
  </si>
  <si>
    <t>CAQ9879</t>
  </si>
  <si>
    <t>P0028826</t>
  </si>
  <si>
    <t>P0028856</t>
  </si>
  <si>
    <t>P0028924</t>
  </si>
  <si>
    <t>P0028896</t>
  </si>
  <si>
    <t>P0028828</t>
  </si>
  <si>
    <t>P0028830</t>
  </si>
  <si>
    <t>P0028922</t>
  </si>
  <si>
    <t>P0028839</t>
  </si>
  <si>
    <t>P0028860</t>
  </si>
  <si>
    <t>P0028878</t>
  </si>
  <si>
    <t>CBQ4113</t>
  </si>
  <si>
    <t>P0028957</t>
  </si>
  <si>
    <t>CET1316</t>
  </si>
  <si>
    <t>P0028876</t>
  </si>
  <si>
    <t>P0028904</t>
  </si>
  <si>
    <t>2031D</t>
  </si>
  <si>
    <t>P0028973</t>
  </si>
  <si>
    <t>P0028981</t>
  </si>
  <si>
    <t>P0028987</t>
  </si>
  <si>
    <t>P0028961</t>
  </si>
  <si>
    <t>P0028963</t>
  </si>
  <si>
    <t>P0028964</t>
  </si>
  <si>
    <t>P0028996</t>
  </si>
  <si>
    <t>2002B</t>
  </si>
  <si>
    <t>P0028997</t>
  </si>
  <si>
    <t>P0028944</t>
  </si>
  <si>
    <t>WUX9265</t>
  </si>
  <si>
    <t>2002C</t>
  </si>
  <si>
    <t>P0028962</t>
  </si>
  <si>
    <t>2002D</t>
  </si>
  <si>
    <t>P0028945</t>
  </si>
  <si>
    <t>2002E</t>
  </si>
  <si>
    <t>P0028950</t>
  </si>
  <si>
    <t>P0028952</t>
  </si>
  <si>
    <t>P0028834</t>
  </si>
  <si>
    <t>P0028851</t>
  </si>
  <si>
    <t>P0028859</t>
  </si>
  <si>
    <t>P0028884</t>
  </si>
  <si>
    <t>P0028887</t>
  </si>
  <si>
    <t>P0028890</t>
  </si>
  <si>
    <t>P0028892</t>
  </si>
  <si>
    <t>P0028903</t>
  </si>
  <si>
    <t>P0028929</t>
  </si>
  <si>
    <t>P0028808</t>
  </si>
  <si>
    <t>2004B</t>
  </si>
  <si>
    <t>P0028833</t>
  </si>
  <si>
    <t>P0028911</t>
  </si>
  <si>
    <t>P0028895</t>
  </si>
  <si>
    <t>2005B</t>
  </si>
  <si>
    <t>P0028898</t>
  </si>
  <si>
    <t>P0028920</t>
  </si>
  <si>
    <t>2005C</t>
  </si>
  <si>
    <t>P0028958</t>
  </si>
  <si>
    <t>P0028843</t>
  </si>
  <si>
    <t>2005D</t>
  </si>
  <si>
    <t>P0028863</t>
  </si>
  <si>
    <t>P0028875</t>
  </si>
  <si>
    <t>P0028881</t>
  </si>
  <si>
    <t>P0028824</t>
  </si>
  <si>
    <t>2005E</t>
  </si>
  <si>
    <t>P0028825</t>
  </si>
  <si>
    <t>P0028827</t>
  </si>
  <si>
    <t>P0028917</t>
  </si>
  <si>
    <t>2009D</t>
  </si>
  <si>
    <t>P0028918</t>
  </si>
  <si>
    <t>P0028909</t>
  </si>
  <si>
    <t>CEN9155</t>
  </si>
  <si>
    <t>2009E</t>
  </si>
  <si>
    <t>P0028914</t>
  </si>
  <si>
    <t>P0028923</t>
  </si>
  <si>
    <t>2009F</t>
  </si>
  <si>
    <t>P0028933</t>
  </si>
  <si>
    <t>2009H</t>
  </si>
  <si>
    <t>P0028893</t>
  </si>
  <si>
    <t>2010B</t>
  </si>
  <si>
    <t>P0028899</t>
  </si>
  <si>
    <t>P0028915</t>
  </si>
  <si>
    <t>2010C</t>
  </si>
  <si>
    <t>P0028916</t>
  </si>
  <si>
    <t>P0028926</t>
  </si>
  <si>
    <t>2010D</t>
  </si>
  <si>
    <t>P0028935</t>
  </si>
  <si>
    <t>P0028993</t>
  </si>
  <si>
    <t>NDE6338</t>
  </si>
  <si>
    <t>P0028999</t>
  </si>
  <si>
    <t>P0029000</t>
  </si>
  <si>
    <t>P0028969</t>
  </si>
  <si>
    <t>P0028976</t>
  </si>
  <si>
    <t>P0028977</t>
  </si>
  <si>
    <t>P0028845</t>
  </si>
  <si>
    <t>P0028868</t>
  </si>
  <si>
    <t>P0028873</t>
  </si>
  <si>
    <t>P0028874</t>
  </si>
  <si>
    <t>P0028882</t>
  </si>
  <si>
    <t>P0028885</t>
  </si>
  <si>
    <t>P0028838</t>
  </si>
  <si>
    <t>2020A</t>
  </si>
  <si>
    <t>P0028847</t>
  </si>
  <si>
    <t>P0028858</t>
  </si>
  <si>
    <t>2020B</t>
  </si>
  <si>
    <t>P0028849</t>
  </si>
  <si>
    <t>2020D</t>
  </si>
  <si>
    <t>P0028857</t>
  </si>
  <si>
    <t>P0029006</t>
  </si>
  <si>
    <t>P0028921</t>
  </si>
  <si>
    <t>2024B</t>
  </si>
  <si>
    <t>P0028927</t>
  </si>
  <si>
    <t>P0028937</t>
  </si>
  <si>
    <t>P0028947</t>
  </si>
  <si>
    <t>2024C</t>
  </si>
  <si>
    <t>P0028949</t>
  </si>
  <si>
    <t>P0028880</t>
  </si>
  <si>
    <t>P0028815</t>
  </si>
  <si>
    <t>P0028816</t>
  </si>
  <si>
    <t>P0028831</t>
  </si>
  <si>
    <t>P0028840</t>
  </si>
  <si>
    <t>P0028939</t>
  </si>
  <si>
    <t>P0028991</t>
  </si>
  <si>
    <t>P0028992</t>
  </si>
  <si>
    <t>P0028820</t>
  </si>
  <si>
    <t>JUL8998</t>
  </si>
  <si>
    <t>2039B</t>
  </si>
  <si>
    <t>P0028841</t>
  </si>
  <si>
    <t>P0028862</t>
  </si>
  <si>
    <t>P0028886</t>
  </si>
  <si>
    <t>P0028913</t>
  </si>
  <si>
    <t>P0028931</t>
  </si>
  <si>
    <t>P0028982</t>
  </si>
  <si>
    <t>P0028998</t>
  </si>
  <si>
    <t>P0028946</t>
  </si>
  <si>
    <t>P0028954</t>
  </si>
  <si>
    <t>P0028942</t>
  </si>
  <si>
    <t>P0028953</t>
  </si>
  <si>
    <t>P0028965</t>
  </si>
  <si>
    <t>P0028985</t>
  </si>
  <si>
    <t>P0028974</t>
  </si>
  <si>
    <t>2082B</t>
  </si>
  <si>
    <t>P0028864</t>
  </si>
  <si>
    <t>P0028986</t>
  </si>
  <si>
    <t>2101B</t>
  </si>
  <si>
    <t>P0028865</t>
  </si>
  <si>
    <t>P0028871</t>
  </si>
  <si>
    <t>P0028877</t>
  </si>
  <si>
    <t>P0028883</t>
  </si>
  <si>
    <t>CD7482</t>
  </si>
  <si>
    <t>P0028907</t>
  </si>
  <si>
    <t>CBE9629</t>
  </si>
  <si>
    <t>P0028809</t>
  </si>
  <si>
    <t>sales:</t>
  </si>
  <si>
    <t>1. tian siang</t>
  </si>
  <si>
    <t>2. d&amp;b tdg</t>
  </si>
  <si>
    <t>P/L</t>
  </si>
  <si>
    <t>DocDate</t>
  </si>
  <si>
    <t>DocNo(20)</t>
  </si>
  <si>
    <t>Code(10)</t>
  </si>
  <si>
    <t>EIV_UTC</t>
  </si>
  <si>
    <t>IRBM_UUID</t>
  </si>
  <si>
    <t>IRBM_LONGID</t>
  </si>
  <si>
    <t>IRBM_STATUS</t>
  </si>
  <si>
    <t>CompanyName(100)</t>
  </si>
  <si>
    <t>ADDRESS1(60)</t>
  </si>
  <si>
    <t>ADDRESS2(60)</t>
  </si>
  <si>
    <t>ADDRESS3(60)</t>
  </si>
  <si>
    <t>ADDRESS4(60)</t>
  </si>
  <si>
    <t>POSTCODE(10)</t>
  </si>
  <si>
    <t>CITY(50)</t>
  </si>
  <si>
    <t>STATE(50)</t>
  </si>
  <si>
    <t>COUNTRY(2)</t>
  </si>
  <si>
    <t>PHONE1(200)</t>
  </si>
  <si>
    <t>Agent(10)</t>
  </si>
  <si>
    <t>TERMS(10)</t>
  </si>
  <si>
    <t>Description_HDR(200)</t>
  </si>
  <si>
    <t>Project_HDR(20)</t>
  </si>
  <si>
    <t>CC(200)</t>
  </si>
  <si>
    <t>SALESTAXNO(25)</t>
  </si>
  <si>
    <t>SERVICETAXNO(25)</t>
  </si>
  <si>
    <t>TIN(14)</t>
  </si>
  <si>
    <t>IDTYPE</t>
  </si>
  <si>
    <t>IDNO(20)</t>
  </si>
  <si>
    <t>TOURISMNO(17)</t>
  </si>
  <si>
    <t>SIC(10)</t>
  </si>
  <si>
    <t>INCOTERMS(3)</t>
  </si>
  <si>
    <t>SUBMISSIONTYPE</t>
  </si>
  <si>
    <t>SEQ</t>
  </si>
  <si>
    <t>ACCOUNT(10)</t>
  </si>
  <si>
    <t>ItemCode(30)</t>
  </si>
  <si>
    <t>Description_DTL(200)</t>
  </si>
  <si>
    <t>Qty</t>
  </si>
  <si>
    <t>UOM(10)</t>
  </si>
  <si>
    <t>UnitPrice</t>
  </si>
  <si>
    <t>DISC(20)</t>
  </si>
  <si>
    <t>Tax(10)</t>
  </si>
  <si>
    <t>TaxInclusive</t>
  </si>
  <si>
    <t>TaxAmt</t>
  </si>
  <si>
    <t>Amount</t>
  </si>
  <si>
    <t>IRBM_CLASSIFICATION(3)</t>
  </si>
  <si>
    <t>TAXEXEMPTIONREASON(300)</t>
  </si>
  <si>
    <t>Location(20)</t>
  </si>
  <si>
    <t>Batch(30)</t>
  </si>
  <si>
    <t>Project_DTL(20)</t>
  </si>
  <si>
    <t>Remark1(200)</t>
  </si>
  <si>
    <t>Remark2(200)</t>
  </si>
  <si>
    <t>FromDocType(2)</t>
  </si>
  <si>
    <t>FromDocNo(20)</t>
  </si>
  <si>
    <t>FromSeqNo</t>
  </si>
  <si>
    <t>IV-1000061</t>
  </si>
  <si>
    <t>300-A0001</t>
  </si>
  <si>
    <t>AB ENTERPRISE SDN BHD</t>
  </si>
  <si>
    <t>48 FLOOR MENARA ARNOT</t>
  </si>
  <si>
    <t>NO 98 JALN TANGJUNG</t>
  </si>
  <si>
    <t>46400 PETALING JAYA</t>
  </si>
  <si>
    <t>SELANGOR</t>
  </si>
  <si>
    <t>Petaling Jaya</t>
  </si>
  <si>
    <t>Selangor</t>
  </si>
  <si>
    <t>MY</t>
  </si>
  <si>
    <t>03-49380578</t>
  </si>
  <si>
    <t>LF</t>
  </si>
  <si>
    <t>30 Days</t>
  </si>
  <si>
    <t>Sales</t>
  </si>
  <si>
    <t>P12W1</t>
  </si>
  <si>
    <t>Post From 3rd Party App/System</t>
  </si>
  <si>
    <t>C12356489018</t>
  </si>
  <si>
    <t>500-000</t>
  </si>
  <si>
    <t>E-A1018s</t>
  </si>
  <si>
    <t>ERICSSON A1018s</t>
  </si>
  <si>
    <t>UNIT</t>
  </si>
  <si>
    <t/>
  </si>
  <si>
    <t>SV</t>
  </si>
  <si>
    <t>003</t>
  </si>
  <si>
    <t>KL</t>
  </si>
  <si>
    <t>SO</t>
  </si>
  <si>
    <t>SO-1000181</t>
  </si>
  <si>
    <t>P-N-3120</t>
  </si>
  <si>
    <t>NOKIA 3120 PACKAGE</t>
  </si>
  <si>
    <t>PKG</t>
  </si>
  <si>
    <t>8752/060/0793</t>
  </si>
  <si>
    <t>C-PRE-100</t>
  </si>
  <si>
    <t>CELCOM PREPAID-RM100</t>
  </si>
  <si>
    <t>022</t>
  </si>
  <si>
    <t>RTN5Cents</t>
  </si>
  <si>
    <t>Rounding Adjustment</t>
  </si>
  <si>
    <t>15/10/2019</t>
  </si>
  <si>
    <t>IV-1007168</t>
  </si>
  <si>
    <t>300-S0015</t>
  </si>
  <si>
    <t>STAR TRADING SDN BHD</t>
  </si>
  <si>
    <t>----</t>
  </si>
  <si>
    <t>C.O.D.</t>
  </si>
  <si>
    <t>ANT</t>
  </si>
  <si>
    <t>ANTENA</t>
  </si>
  <si>
    <t>BC</t>
  </si>
  <si>
    <t>Note</t>
  </si>
  <si>
    <t>DD/MM/YYYY
Can't Empty</t>
  </si>
  <si>
    <t>Can't Empty</t>
  </si>
  <si>
    <t>Can't Empty
Customer/Supplier Code</t>
  </si>
  <si>
    <t>* E-Invoicing Submitted Date time in the UTC timezone
* eg 19/07/2024 7:17:43 AM</t>
  </si>
  <si>
    <t>* E-Invoicing Submited respond UUID
*eg FSEP22A4Y5BFGGWAX95N943811</t>
  </si>
  <si>
    <t>* E-Invoicing Submited respond Long UUID
* eg TM9AFNQ0M76T07BTX95NX43J10CzvSE31712365482</t>
  </si>
  <si>
    <r>
      <rPr>
        <sz val="11"/>
        <color theme="1"/>
        <rFont val="Calibri"/>
      </rPr>
      <t xml:space="preserve">* E-Invoicing Submited Status
* </t>
    </r>
    <r>
      <rPr>
        <u/>
        <sz val="11"/>
        <color rgb="FF1155CC"/>
        <rFont val="Calibri"/>
      </rPr>
      <t xml:space="preserve">https://sdk.myinvois.hasil.gov.my/faq/
</t>
    </r>
    <r>
      <rPr>
        <sz val="11"/>
        <color theme="1"/>
        <rFont val="Calibri"/>
      </rPr>
      <t>* eg 2</t>
    </r>
  </si>
  <si>
    <t>Credit Terms Code</t>
  </si>
  <si>
    <t>Leave blank if not applicable</t>
  </si>
  <si>
    <t>0 - Empty
1 - New Reg No
2 - NRIC
3 - Passport
4 - ARMY</t>
  </si>
  <si>
    <r>
      <rPr>
        <sz val="11"/>
        <color rgb="FF000000"/>
        <rFont val="Calibri"/>
      </rPr>
      <t xml:space="preserve">* For Purchase Only
* Malaysia Standard Industrial Classification (MSIC) Codes
* </t>
    </r>
    <r>
      <rPr>
        <u/>
        <sz val="11"/>
        <color rgb="FF1155CC"/>
        <rFont val="Calibri"/>
      </rPr>
      <t>https://sdk.myinvois.hasil.gov.my/codes/#msic-codes</t>
    </r>
  </si>
  <si>
    <t>* A set of international trade rules that define the responsibilities of buyers and suppliers.The input of special characters is not allowed.</t>
  </si>
  <si>
    <t>0 = None
17 = E-Invoice / Self Billing(for Purchase)
18 = Consolidate</t>
  </si>
  <si>
    <t>Detail Line
Can't Empty</t>
  </si>
  <si>
    <t>GL Sales/Purchase Account Code</t>
  </si>
  <si>
    <t>Product/SKU Code</t>
  </si>
  <si>
    <t>Product/SKU Description</t>
  </si>
  <si>
    <t>0 = False
1= True</t>
  </si>
  <si>
    <t>SubTotal without Tax
Qty * Unit Price</t>
  </si>
  <si>
    <r>
      <rPr>
        <sz val="11"/>
        <color theme="1"/>
        <rFont val="Calibri"/>
      </rPr>
      <t xml:space="preserve">* Category of products or services being billed as a result of a commercial transaction. More than 1 classification codes can be added for goods / services included in the e-Invoice.
* </t>
    </r>
    <r>
      <rPr>
        <u/>
        <sz val="11"/>
        <color rgb="FF1155CC"/>
        <rFont val="Calibri"/>
      </rPr>
      <t>https://sdk.myinvois.hasil.gov.my/codes/classification-codes/</t>
    </r>
  </si>
  <si>
    <t>For Tax Exemption Code use only</t>
  </si>
  <si>
    <t>QT = Quotation
SO = Sales Order
DO = Delivery Order
IV = Invoice(For CN only)
DN = Debit Note(For CN Only)
CS = Cash Sales(For CN Only)
====
PQ = Purchase Request
PO =  Purchase Order
GR = Goods Received Note
PI = Purchase Invoice(For SC only)
SD = Purchase Debit Note(For SC Only)
CP = Cash Purchase(For SC Only)</t>
  </si>
  <si>
    <t>***Yellow Highlighted is very important field, must have to import…others column can delete if you do not need it</t>
  </si>
  <si>
    <t>**Item Code is necessary(mandatory) if you have stock item (if you are service / non trading co can omit it)</t>
  </si>
  <si>
    <t>**Account is necessary(mandatory) if you not using stock item (ItemCode is empty)</t>
  </si>
  <si>
    <t>**For Transfer Status only all fields is mandatory</t>
  </si>
  <si>
    <t>**For E-Invocing Only &amp; only mandatory if Not Maintain In SQL Accounting</t>
  </si>
  <si>
    <t>**For Third-party system passes submitted e-invoices information to SQL</t>
  </si>
  <si>
    <t>### ==&gt; Just Click File | Download | Microsoft Excel (.xlsx) to downlad the template</t>
  </si>
  <si>
    <t>***Please delete Row 9 to 23 before Load to Import Program</t>
  </si>
  <si>
    <t>***For Detail field Info may refer this link =&gt; https://wiki.sql.com.my/wiki/SQL_Accounting_Linking#Table/Fields_Detail</t>
  </si>
  <si>
    <t>***Excel Filename must be BIZOBJECT.YYYYMMDDHHMMSS.xlsx eg SL_IV.20190214101508.xlsx</t>
  </si>
  <si>
    <t>***For Full list FileName =&gt; https://wiki.sql.com.my/wiki/SQL_Accounting_Linking#Normal_Used_Table/Biz_Object_Name</t>
  </si>
  <si>
    <t>30%</t>
  </si>
  <si>
    <t>3357</t>
  </si>
  <si>
    <t>1001</t>
  </si>
  <si>
    <t>1004</t>
  </si>
  <si>
    <t>4867</t>
  </si>
  <si>
    <t>1005</t>
  </si>
  <si>
    <t>1007</t>
  </si>
  <si>
    <t>695</t>
  </si>
  <si>
    <t>1009</t>
  </si>
  <si>
    <t>1234</t>
  </si>
  <si>
    <t>1014</t>
  </si>
  <si>
    <t>1015</t>
  </si>
  <si>
    <t>5087</t>
  </si>
  <si>
    <t>5442</t>
  </si>
  <si>
    <t>1016</t>
  </si>
  <si>
    <t>1017</t>
  </si>
  <si>
    <t>1018</t>
  </si>
  <si>
    <t>1020</t>
  </si>
  <si>
    <t>1026</t>
  </si>
  <si>
    <t>1034</t>
  </si>
  <si>
    <t>1039</t>
  </si>
  <si>
    <t>4280</t>
  </si>
  <si>
    <t>1045</t>
  </si>
  <si>
    <t>2019</t>
  </si>
  <si>
    <t>2026</t>
  </si>
  <si>
    <t>1190</t>
  </si>
  <si>
    <t>2027</t>
  </si>
  <si>
    <t>2033</t>
  </si>
  <si>
    <t>1165</t>
  </si>
  <si>
    <t>2036</t>
  </si>
  <si>
    <t>3813</t>
  </si>
  <si>
    <t>2038</t>
  </si>
  <si>
    <t>2045</t>
  </si>
  <si>
    <t>3228</t>
  </si>
  <si>
    <t>2058</t>
  </si>
  <si>
    <t>8183</t>
  </si>
  <si>
    <t>2061</t>
  </si>
  <si>
    <t>2064</t>
  </si>
  <si>
    <t>8026</t>
  </si>
  <si>
    <t>7123</t>
  </si>
  <si>
    <t>2067</t>
  </si>
  <si>
    <t>2069</t>
  </si>
  <si>
    <t>2071</t>
  </si>
  <si>
    <t>2073</t>
  </si>
  <si>
    <t>8519</t>
  </si>
  <si>
    <t>2078</t>
  </si>
  <si>
    <t>2084</t>
  </si>
  <si>
    <t>2086</t>
  </si>
  <si>
    <t>2087</t>
  </si>
  <si>
    <t>2090</t>
  </si>
  <si>
    <t>2094</t>
  </si>
  <si>
    <t>2097</t>
  </si>
  <si>
    <t>2104</t>
  </si>
  <si>
    <t>2105</t>
  </si>
  <si>
    <t>2108</t>
  </si>
  <si>
    <t>4113</t>
  </si>
  <si>
    <t>2110</t>
  </si>
  <si>
    <t>2126</t>
  </si>
  <si>
    <t>2039</t>
  </si>
  <si>
    <t>2088</t>
  </si>
  <si>
    <t>2002</t>
  </si>
  <si>
    <t>2004</t>
  </si>
  <si>
    <t>9223</t>
  </si>
  <si>
    <t>2005</t>
  </si>
  <si>
    <t>2013</t>
  </si>
  <si>
    <t>2015</t>
  </si>
  <si>
    <t>2016</t>
  </si>
  <si>
    <t>2018</t>
  </si>
  <si>
    <t>2024</t>
  </si>
  <si>
    <t>2029</t>
  </si>
  <si>
    <t>2034</t>
  </si>
  <si>
    <t>01/07/8998 00:00:00</t>
  </si>
  <si>
    <t>8998</t>
  </si>
  <si>
    <t>2059</t>
  </si>
  <si>
    <t>2082</t>
  </si>
  <si>
    <t>2101</t>
  </si>
  <si>
    <t>2114</t>
  </si>
  <si>
    <t>9629</t>
  </si>
  <si>
    <t>2119</t>
  </si>
  <si>
    <t>Company Name</t>
  </si>
  <si>
    <t>AHMAD SANI BIN HUSSIN</t>
  </si>
  <si>
    <t>CHONG CHIN YIN</t>
  </si>
  <si>
    <t>CHONG KAR KEAN</t>
  </si>
  <si>
    <t>GAN THIAN HOCK</t>
  </si>
  <si>
    <t>KISHORE KUMAR A/L MURUGAN</t>
  </si>
  <si>
    <t>LAI YOON SANG</t>
  </si>
  <si>
    <t>LEE KIAM WAN</t>
  </si>
  <si>
    <t>RIZAL DOLLAH</t>
  </si>
  <si>
    <t>PATIMAH</t>
  </si>
  <si>
    <t>CHONG SAU HONG</t>
  </si>
  <si>
    <t>SHARUNIZAM BIN CHE WOK</t>
  </si>
  <si>
    <t>HAMDAN BIN ABDULLAH</t>
  </si>
  <si>
    <t>KRISHNAN A/L RAMASAMY</t>
  </si>
  <si>
    <t>MOHD ROS SOFI</t>
  </si>
  <si>
    <t>CHAN TONG SANG</t>
  </si>
  <si>
    <t>LEE NGOK POH</t>
  </si>
  <si>
    <t>LEE KON</t>
  </si>
  <si>
    <t>TEH YOKE HONG</t>
  </si>
  <si>
    <t>SHARIL SAFRI</t>
  </si>
  <si>
    <t>THONG JIN YONG</t>
  </si>
  <si>
    <t>YAP DIAT KIONG</t>
  </si>
  <si>
    <t>WONG KOK MAN</t>
  </si>
  <si>
    <t>TAN BEE SENG</t>
  </si>
  <si>
    <t>CHONG MEE LAN</t>
  </si>
  <si>
    <t>LOCK TSE HOW ANDREW</t>
  </si>
  <si>
    <t>LIM TJAU FONG</t>
  </si>
  <si>
    <t>TAN AN GUAN</t>
  </si>
  <si>
    <t>TAN CHENG CHUI</t>
  </si>
  <si>
    <t>CHEAM LOW SOO</t>
  </si>
  <si>
    <t>GAN SAY CHIT</t>
  </si>
  <si>
    <t>CHIA MOK SEN</t>
  </si>
  <si>
    <t>TAN BEE DIN</t>
  </si>
  <si>
    <t>HO KWOK YIN</t>
  </si>
  <si>
    <t>WONG KAM</t>
  </si>
  <si>
    <t>TAM FOOK WING</t>
  </si>
  <si>
    <t>Control A/C</t>
  </si>
  <si>
    <t>Code</t>
  </si>
  <si>
    <t>Company Category</t>
  </si>
  <si>
    <t>Address 1</t>
  </si>
  <si>
    <t>Address 2</t>
  </si>
  <si>
    <t>Address 3</t>
  </si>
  <si>
    <t>Address 4</t>
  </si>
  <si>
    <t>Post Code</t>
  </si>
  <si>
    <t>TIN</t>
  </si>
  <si>
    <t>ID Type</t>
  </si>
  <si>
    <t>ID No</t>
  </si>
  <si>
    <t>ABD SUKOR BIN DAHALAN</t>
  </si>
  <si>
    <t>400-000</t>
  </si>
  <si>
    <t>2074</t>
  </si>
  <si>
    <t>KG BARU BENTA</t>
  </si>
  <si>
    <t>IG3275429090</t>
  </si>
  <si>
    <t>NRIC</t>
  </si>
  <si>
    <t>KG JENUAR</t>
  </si>
  <si>
    <t>IG25024526040</t>
  </si>
  <si>
    <t>AMIRUDDIN ABU KASSIM</t>
  </si>
  <si>
    <t>400-A0001</t>
  </si>
  <si>
    <t>KEMAHANG</t>
  </si>
  <si>
    <t>IG23530364100</t>
  </si>
  <si>
    <t>ANUAR BIN ISMAIL</t>
  </si>
  <si>
    <t>2023I</t>
  </si>
  <si>
    <t>KG PENJOM</t>
  </si>
  <si>
    <t>IG8426596050</t>
  </si>
  <si>
    <t>KG BARU PENJOM</t>
  </si>
  <si>
    <t>IG6340127040</t>
  </si>
  <si>
    <t>15 JALAN SS21/26</t>
  </si>
  <si>
    <t>DAMASARA UTAMA</t>
  </si>
  <si>
    <t>IG2186186020</t>
  </si>
  <si>
    <t>IG11873254040</t>
  </si>
  <si>
    <t>CHIN KONG SEONG</t>
  </si>
  <si>
    <t>2008</t>
  </si>
  <si>
    <t>IG2163157030</t>
  </si>
  <si>
    <t>KG BARU JERKOH</t>
  </si>
  <si>
    <t>IG11303795030</t>
  </si>
  <si>
    <t>IG11081982090</t>
  </si>
  <si>
    <t>IG3006707031</t>
  </si>
  <si>
    <t>IG3638854080</t>
  </si>
  <si>
    <t>FADIRAWATI BIN ABDULLAH</t>
  </si>
  <si>
    <t>2011</t>
  </si>
  <si>
    <t>KG TUA</t>
  </si>
  <si>
    <t>IG21966319100</t>
  </si>
  <si>
    <t>IG10456961010</t>
  </si>
  <si>
    <t>IG5538275040</t>
  </si>
  <si>
    <t>IG10822557070</t>
  </si>
  <si>
    <t>HAZEMI BIN YUSOF</t>
  </si>
  <si>
    <t>2023L</t>
  </si>
  <si>
    <t>KG RENGAI</t>
  </si>
  <si>
    <t>IG20778572040</t>
  </si>
  <si>
    <t>IG3377432030</t>
  </si>
  <si>
    <t>ISMAIL BIN BAKAR</t>
  </si>
  <si>
    <t>2023K</t>
  </si>
  <si>
    <t>IG3009244020</t>
  </si>
  <si>
    <t>KAW TAN YONG</t>
  </si>
  <si>
    <t>2009</t>
  </si>
  <si>
    <t>359 KG BARU KJERKOH</t>
  </si>
  <si>
    <t>IG379374050</t>
  </si>
  <si>
    <t>SMK BENTA</t>
  </si>
  <si>
    <t>IG6152073100</t>
  </si>
  <si>
    <t>BATU 13 BENTA</t>
  </si>
  <si>
    <t>IG3497960030</t>
  </si>
  <si>
    <t>RAUB</t>
  </si>
  <si>
    <t>IG3097157080</t>
  </si>
  <si>
    <t>13A KG BARU JERKOH</t>
  </si>
  <si>
    <t>IG6332769040</t>
  </si>
  <si>
    <t>IG251013080</t>
  </si>
  <si>
    <t>IG3638831090</t>
  </si>
  <si>
    <t>LEE YONG SUNG</t>
  </si>
  <si>
    <t>2117</t>
  </si>
  <si>
    <t>IG3090758060</t>
  </si>
  <si>
    <t>IG54368464040</t>
  </si>
  <si>
    <t>IG11251421090</t>
  </si>
  <si>
    <t>IG55308537090</t>
  </si>
  <si>
    <t>MOHD SHUKRI BIN MOHD NOH</t>
  </si>
  <si>
    <t>2007</t>
  </si>
  <si>
    <t>IG21883776030</t>
  </si>
  <si>
    <t>MUNIANDY</t>
  </si>
  <si>
    <t>400-M0001</t>
  </si>
  <si>
    <t>IG4378050040</t>
  </si>
  <si>
    <t>PAH AH CHEONG</t>
  </si>
  <si>
    <t>2009G</t>
  </si>
  <si>
    <t>IG2415588080</t>
  </si>
  <si>
    <t>IG52699399050</t>
  </si>
  <si>
    <t>PUAH HOON TUAN</t>
  </si>
  <si>
    <t>2014</t>
  </si>
  <si>
    <t>IG3485888011</t>
  </si>
  <si>
    <t>RAJENDERAN A/L MUNIANDY</t>
  </si>
  <si>
    <t>2112</t>
  </si>
  <si>
    <t>IG12131070010</t>
  </si>
  <si>
    <t>RAYMOND SI PEH LIM</t>
  </si>
  <si>
    <t>2010</t>
  </si>
  <si>
    <t>NO.5, TAMAN MINANG RIA</t>
  </si>
  <si>
    <t>JALAN MINANG RIA 5</t>
  </si>
  <si>
    <t>IG6190488000</t>
  </si>
  <si>
    <t>IG10632038060</t>
  </si>
  <si>
    <t>SABTIYAH BINTI YAHAYA</t>
  </si>
  <si>
    <t>2063</t>
  </si>
  <si>
    <t>KG ULU ATOK</t>
  </si>
  <si>
    <t>IG53786234100</t>
  </si>
  <si>
    <t>SARUDIN BIN SAMAD</t>
  </si>
  <si>
    <t>2023J</t>
  </si>
  <si>
    <t>IG10270192100</t>
  </si>
  <si>
    <t>SHAMSURI BIN ZAKARIA</t>
  </si>
  <si>
    <t>2023M</t>
  </si>
  <si>
    <t>IG54115618070</t>
  </si>
  <si>
    <t>BUDU CHAT</t>
  </si>
  <si>
    <t>IG21819537000</t>
  </si>
  <si>
    <t>IG27735482100</t>
  </si>
  <si>
    <t>103A, KG BARU BENTA</t>
  </si>
  <si>
    <t>IG3009033040</t>
  </si>
  <si>
    <t>IG231997070</t>
  </si>
  <si>
    <t>IG5407893080</t>
  </si>
  <si>
    <t>IG3006707030</t>
  </si>
  <si>
    <t>IG3643214080</t>
  </si>
  <si>
    <t>IG10967598030</t>
  </si>
  <si>
    <t>KUALA LIPIS</t>
  </si>
  <si>
    <t>IG21559283020</t>
  </si>
  <si>
    <t>IG494884100</t>
  </si>
  <si>
    <t>IG3382786090</t>
  </si>
  <si>
    <t>YAP CHENG CHON</t>
  </si>
  <si>
    <t>2020</t>
  </si>
  <si>
    <t>IG3096789090</t>
  </si>
  <si>
    <t>IG6667391070</t>
  </si>
  <si>
    <t>ZAFERY BIN AHMAD</t>
  </si>
  <si>
    <t>2023H</t>
  </si>
  <si>
    <t>IG53236211100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</si>
</sst>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FF00FF"/>
      <name val="Arial"/>
      <family val="2"/>
    </font>
    <font>
      <sz val="12"/>
      <name val="Arial"/>
      <family val="2"/>
    </font>
    <font>
      <sz val="12"/>
      <color rgb="FF0000FF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sz val="12"/>
      <color rgb="FF000000"/>
      <name val="Calibri"/>
    </font>
    <font>
      <sz val="11"/>
      <color rgb="FF1F1F1F"/>
      <name val="Calibri"/>
    </font>
    <font>
      <u/>
      <sz val="11"/>
      <color theme="1"/>
      <name val="Calibri"/>
    </font>
    <font>
      <u/>
      <sz val="11"/>
      <color rgb="FF1155CC"/>
      <name val="Calibri"/>
    </font>
    <font>
      <u/>
      <sz val="11"/>
      <color rgb="FF000000"/>
      <name val="Calibri"/>
    </font>
    <font>
      <sz val="11"/>
      <color rgb="FF6D6D6D"/>
      <name val="Calibri"/>
    </font>
    <font>
      <b/>
      <sz val="12"/>
      <color rgb="FF000000"/>
      <name val="Calibri"/>
    </font>
    <font>
      <sz val="12"/>
      <color rgb="FF6D6D6D"/>
      <name val="Calibri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theme="9"/>
        <bgColor theme="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</cellStyleXfs>
  <cellXfs count="137">
    <xf numFmtId="0" fontId="0" fillId="0" borderId="0" xfId="0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left"/>
    </xf>
    <xf numFmtId="165" fontId="3" fillId="0" borderId="0" xfId="2" applyNumberFormat="1" applyFont="1"/>
    <xf numFmtId="164" fontId="3" fillId="0" borderId="0" xfId="1" applyFont="1" applyFill="1" applyBorder="1" applyAlignment="1">
      <alignment horizontal="center"/>
    </xf>
    <xf numFmtId="164" fontId="5" fillId="2" borderId="0" xfId="1" applyFont="1" applyFill="1" applyBorder="1" applyAlignment="1">
      <alignment horizontal="center"/>
    </xf>
    <xf numFmtId="164" fontId="3" fillId="0" borderId="0" xfId="1" applyFont="1" applyFill="1" applyBorder="1"/>
    <xf numFmtId="164" fontId="5" fillId="0" borderId="0" xfId="1" applyFont="1" applyFill="1" applyBorder="1"/>
    <xf numFmtId="14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65" fontId="4" fillId="0" borderId="0" xfId="0" quotePrefix="1" applyNumberFormat="1" applyFont="1"/>
    <xf numFmtId="164" fontId="4" fillId="0" borderId="0" xfId="1" applyFont="1" applyFill="1" applyBorder="1"/>
    <xf numFmtId="164" fontId="5" fillId="2" borderId="0" xfId="1" applyFont="1" applyFill="1" applyBorder="1"/>
    <xf numFmtId="0" fontId="4" fillId="0" borderId="0" xfId="3" applyFont="1" applyAlignment="1">
      <alignment horizontal="left"/>
    </xf>
    <xf numFmtId="164" fontId="4" fillId="0" borderId="0" xfId="1" applyFont="1" applyFill="1" applyBorder="1" applyAlignment="1"/>
    <xf numFmtId="164" fontId="5" fillId="2" borderId="0" xfId="1" applyFont="1" applyFill="1" applyBorder="1" applyAlignment="1"/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165" fontId="4" fillId="0" borderId="1" xfId="0" quotePrefix="1" applyNumberFormat="1" applyFont="1" applyBorder="1"/>
    <xf numFmtId="164" fontId="4" fillId="0" borderId="1" xfId="1" applyFont="1" applyFill="1" applyBorder="1"/>
    <xf numFmtId="164" fontId="5" fillId="2" borderId="1" xfId="1" applyFont="1" applyFill="1" applyBorder="1"/>
    <xf numFmtId="164" fontId="5" fillId="0" borderId="1" xfId="1" applyFont="1" applyFill="1" applyBorder="1"/>
    <xf numFmtId="14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165" fontId="3" fillId="0" borderId="0" xfId="0" quotePrefix="1" applyNumberFormat="1" applyFont="1"/>
    <xf numFmtId="164" fontId="3" fillId="2" borderId="0" xfId="1" applyFont="1" applyFill="1" applyBorder="1"/>
    <xf numFmtId="164" fontId="3" fillId="0" borderId="0" xfId="1" applyFont="1" applyBorder="1"/>
    <xf numFmtId="164" fontId="4" fillId="2" borderId="0" xfId="1" applyFont="1" applyFill="1" applyBorder="1"/>
    <xf numFmtId="164" fontId="4" fillId="2" borderId="0" xfId="0" applyNumberFormat="1" applyFont="1" applyFill="1"/>
    <xf numFmtId="164" fontId="4" fillId="0" borderId="0" xfId="0" applyNumberFormat="1" applyFont="1"/>
    <xf numFmtId="14" fontId="3" fillId="0" borderId="1" xfId="0" applyNumberFormat="1" applyFont="1" applyBorder="1" applyAlignment="1">
      <alignment horizontal="left"/>
    </xf>
    <xf numFmtId="0" fontId="3" fillId="0" borderId="1" xfId="3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1" xfId="0" quotePrefix="1" applyNumberFormat="1" applyFont="1" applyBorder="1"/>
    <xf numFmtId="164" fontId="3" fillId="0" borderId="1" xfId="1" applyFont="1" applyFill="1" applyBorder="1"/>
    <xf numFmtId="164" fontId="3" fillId="2" borderId="1" xfId="1" applyFont="1" applyFill="1" applyBorder="1"/>
    <xf numFmtId="14" fontId="5" fillId="0" borderId="2" xfId="0" applyNumberFormat="1" applyFont="1" applyBorder="1" applyAlignment="1">
      <alignment horizontal="left"/>
    </xf>
    <xf numFmtId="0" fontId="5" fillId="0" borderId="2" xfId="3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165" fontId="5" fillId="0" borderId="2" xfId="0" quotePrefix="1" applyNumberFormat="1" applyFont="1" applyBorder="1"/>
    <xf numFmtId="164" fontId="5" fillId="0" borderId="2" xfId="1" applyFont="1" applyFill="1" applyBorder="1"/>
    <xf numFmtId="164" fontId="5" fillId="2" borderId="2" xfId="1" applyFont="1" applyFill="1" applyBorder="1"/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/>
    <xf numFmtId="0" fontId="5" fillId="0" borderId="3" xfId="0" applyFont="1" applyBorder="1" applyAlignment="1">
      <alignment horizontal="left"/>
    </xf>
    <xf numFmtId="165" fontId="5" fillId="0" borderId="3" xfId="0" quotePrefix="1" applyNumberFormat="1" applyFont="1" applyBorder="1"/>
    <xf numFmtId="164" fontId="5" fillId="0" borderId="3" xfId="1" applyFont="1" applyFill="1" applyBorder="1"/>
    <xf numFmtId="164" fontId="5" fillId="2" borderId="3" xfId="1" applyFont="1" applyFill="1" applyBorder="1"/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5" fontId="5" fillId="0" borderId="1" xfId="0" quotePrefix="1" applyNumberFormat="1" applyFont="1" applyBorder="1"/>
    <xf numFmtId="0" fontId="4" fillId="0" borderId="0" xfId="0" quotePrefix="1" applyFont="1" applyAlignment="1">
      <alignment horizontal="left"/>
    </xf>
    <xf numFmtId="17" fontId="4" fillId="0" borderId="0" xfId="0" quotePrefix="1" applyNumberFormat="1" applyFont="1" applyAlignment="1">
      <alignment horizontal="left"/>
    </xf>
    <xf numFmtId="17" fontId="4" fillId="0" borderId="0" xfId="0" applyNumberFormat="1" applyFont="1" applyAlignment="1">
      <alignment horizontal="left"/>
    </xf>
    <xf numFmtId="165" fontId="4" fillId="0" borderId="0" xfId="0" applyNumberFormat="1" applyFont="1"/>
    <xf numFmtId="0" fontId="4" fillId="2" borderId="0" xfId="0" applyFont="1" applyFill="1"/>
    <xf numFmtId="164" fontId="5" fillId="3" borderId="0" xfId="1" applyFont="1" applyFill="1" applyBorder="1" applyAlignment="1">
      <alignment horizontal="center"/>
    </xf>
    <xf numFmtId="9" fontId="5" fillId="3" borderId="0" xfId="1" applyNumberFormat="1" applyFont="1" applyFill="1" applyBorder="1" applyAlignment="1">
      <alignment horizontal="center"/>
    </xf>
    <xf numFmtId="164" fontId="3" fillId="3" borderId="0" xfId="1" applyFont="1" applyFill="1" applyBorder="1" applyAlignment="1">
      <alignment horizontal="center"/>
    </xf>
    <xf numFmtId="164" fontId="5" fillId="3" borderId="0" xfId="1" applyFont="1" applyFill="1" applyBorder="1"/>
    <xf numFmtId="164" fontId="4" fillId="3" borderId="0" xfId="1" applyFont="1" applyFill="1" applyBorder="1"/>
    <xf numFmtId="164" fontId="5" fillId="3" borderId="0" xfId="1" applyFont="1" applyFill="1" applyBorder="1" applyAlignment="1"/>
    <xf numFmtId="164" fontId="4" fillId="3" borderId="0" xfId="1" applyFont="1" applyFill="1" applyBorder="1" applyAlignment="1"/>
    <xf numFmtId="164" fontId="5" fillId="3" borderId="1" xfId="1" applyFont="1" applyFill="1" applyBorder="1"/>
    <xf numFmtId="164" fontId="4" fillId="3" borderId="1" xfId="1" applyFont="1" applyFill="1" applyBorder="1"/>
    <xf numFmtId="164" fontId="3" fillId="3" borderId="0" xfId="1" applyFont="1" applyFill="1" applyBorder="1"/>
    <xf numFmtId="164" fontId="3" fillId="3" borderId="1" xfId="1" applyFont="1" applyFill="1" applyBorder="1"/>
    <xf numFmtId="164" fontId="5" fillId="3" borderId="2" xfId="1" applyFont="1" applyFill="1" applyBorder="1"/>
    <xf numFmtId="164" fontId="5" fillId="3" borderId="3" xfId="1" applyFont="1" applyFill="1" applyBorder="1"/>
    <xf numFmtId="0" fontId="4" fillId="3" borderId="0" xfId="0" applyFont="1" applyFill="1"/>
    <xf numFmtId="164" fontId="5" fillId="0" borderId="0" xfId="0" applyNumberFormat="1" applyFont="1"/>
    <xf numFmtId="164" fontId="5" fillId="0" borderId="1" xfId="0" applyNumberFormat="1" applyFont="1" applyBorder="1"/>
    <xf numFmtId="164" fontId="3" fillId="0" borderId="0" xfId="0" applyNumberFormat="1" applyFont="1"/>
    <xf numFmtId="164" fontId="3" fillId="0" borderId="1" xfId="0" applyNumberFormat="1" applyFont="1" applyBorder="1"/>
    <xf numFmtId="164" fontId="5" fillId="0" borderId="2" xfId="0" applyNumberFormat="1" applyFont="1" applyBorder="1"/>
    <xf numFmtId="164" fontId="5" fillId="0" borderId="3" xfId="0" applyNumberFormat="1" applyFont="1" applyBorder="1"/>
    <xf numFmtId="0" fontId="5" fillId="0" borderId="0" xfId="0" applyFont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7" fillId="6" borderId="0" xfId="0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6" fillId="7" borderId="0" xfId="0" applyFont="1" applyFill="1" applyAlignment="1">
      <alignment horizontal="left" vertical="top"/>
    </xf>
    <xf numFmtId="0" fontId="6" fillId="7" borderId="0" xfId="0" applyFont="1" applyFill="1"/>
    <xf numFmtId="0" fontId="6" fillId="6" borderId="0" xfId="0" applyFont="1" applyFill="1" applyAlignment="1">
      <alignment horizontal="left" vertical="top"/>
    </xf>
    <xf numFmtId="0" fontId="7" fillId="8" borderId="0" xfId="0" applyFont="1" applyFill="1"/>
    <xf numFmtId="14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6" fillId="0" borderId="0" xfId="0" quotePrefix="1" applyFont="1"/>
    <xf numFmtId="0" fontId="7" fillId="0" borderId="0" xfId="0" applyFont="1" applyAlignment="1">
      <alignment vertical="top"/>
    </xf>
    <xf numFmtId="0" fontId="7" fillId="0" borderId="0" xfId="0" applyFont="1"/>
    <xf numFmtId="0" fontId="7" fillId="0" borderId="0" xfId="0" applyFont="1" applyAlignment="1">
      <alignment horizontal="right"/>
    </xf>
    <xf numFmtId="0" fontId="10" fillId="9" borderId="0" xfId="0" applyFont="1" applyFill="1"/>
    <xf numFmtId="0" fontId="6" fillId="0" borderId="0" xfId="0" quotePrefix="1" applyFont="1" applyAlignment="1">
      <alignment horizontal="left" vertical="top"/>
    </xf>
    <xf numFmtId="0" fontId="6" fillId="10" borderId="0" xfId="0" applyFont="1" applyFill="1"/>
    <xf numFmtId="0" fontId="9" fillId="10" borderId="0" xfId="0" applyFont="1" applyFill="1" applyAlignment="1">
      <alignment horizontal="left" vertical="top"/>
    </xf>
    <xf numFmtId="0" fontId="6" fillId="10" borderId="0" xfId="0" applyFont="1" applyFill="1" applyAlignment="1">
      <alignment horizontal="right" vertical="top" wrapText="1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vertical="top" wrapText="1"/>
    </xf>
    <xf numFmtId="0" fontId="11" fillId="10" borderId="0" xfId="0" applyFont="1" applyFill="1" applyAlignment="1">
      <alignment vertical="top"/>
    </xf>
    <xf numFmtId="0" fontId="7" fillId="10" borderId="0" xfId="0" applyFont="1" applyFill="1" applyAlignment="1">
      <alignment horizontal="left" vertical="top"/>
    </xf>
    <xf numFmtId="0" fontId="7" fillId="10" borderId="0" xfId="0" applyFont="1" applyFill="1" applyAlignment="1">
      <alignment vertical="top"/>
    </xf>
    <xf numFmtId="0" fontId="13" fillId="10" borderId="0" xfId="0" applyFont="1" applyFill="1" applyAlignment="1">
      <alignment vertical="top" wrapText="1"/>
    </xf>
    <xf numFmtId="0" fontId="7" fillId="10" borderId="0" xfId="0" applyFont="1" applyFill="1" applyAlignment="1">
      <alignment vertical="top" wrapText="1"/>
    </xf>
    <xf numFmtId="0" fontId="11" fillId="10" borderId="0" xfId="0" applyFont="1" applyFill="1" applyAlignment="1">
      <alignment vertical="top" wrapText="1"/>
    </xf>
    <xf numFmtId="0" fontId="6" fillId="0" borderId="0" xfId="0" applyFont="1" applyAlignment="1">
      <alignment horizontal="right" vertical="top" wrapText="1"/>
    </xf>
    <xf numFmtId="0" fontId="9" fillId="8" borderId="0" xfId="0" applyFont="1" applyFill="1"/>
    <xf numFmtId="0" fontId="6" fillId="8" borderId="0" xfId="0" applyFont="1" applyFill="1"/>
    <xf numFmtId="0" fontId="7" fillId="6" borderId="0" xfId="0" applyFont="1" applyFill="1"/>
    <xf numFmtId="0" fontId="14" fillId="6" borderId="0" xfId="0" applyFont="1" applyFill="1" applyAlignment="1">
      <alignment horizontal="left" vertical="top"/>
    </xf>
    <xf numFmtId="0" fontId="7" fillId="5" borderId="0" xfId="0" applyFont="1" applyFill="1"/>
    <xf numFmtId="0" fontId="14" fillId="5" borderId="0" xfId="0" applyFont="1" applyFill="1" applyAlignment="1">
      <alignment horizontal="left" vertical="top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0" borderId="0" xfId="0" applyFont="1"/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left"/>
    </xf>
    <xf numFmtId="165" fontId="4" fillId="0" borderId="4" xfId="0" quotePrefix="1" applyNumberFormat="1" applyFont="1" applyBorder="1"/>
    <xf numFmtId="164" fontId="4" fillId="0" borderId="4" xfId="1" applyFont="1" applyFill="1" applyBorder="1"/>
    <xf numFmtId="164" fontId="5" fillId="2" borderId="4" xfId="1" applyFont="1" applyFill="1" applyBorder="1"/>
    <xf numFmtId="164" fontId="5" fillId="3" borderId="4" xfId="1" applyFont="1" applyFill="1" applyBorder="1"/>
    <xf numFmtId="164" fontId="4" fillId="3" borderId="4" xfId="1" applyFont="1" applyFill="1" applyBorder="1"/>
    <xf numFmtId="164" fontId="5" fillId="0" borderId="4" xfId="0" applyNumberFormat="1" applyFont="1" applyBorder="1"/>
    <xf numFmtId="14" fontId="0" fillId="0" borderId="0" xfId="0" applyNumberFormat="1"/>
    <xf numFmtId="0" fontId="0" fillId="0" borderId="0" xfId="0" applyNumberFormat="1"/>
  </cellXfs>
  <cellStyles count="4">
    <cellStyle name="Currency" xfId="1" builtinId="4"/>
    <cellStyle name="Normal" xfId="0" builtinId="0"/>
    <cellStyle name="Normal 15" xfId="3" xr:uid="{D103ACE0-87E2-4854-A510-B8AB25CE9D59}"/>
    <cellStyle name="Normal 2" xfId="2" xr:uid="{1A8CE71F-6522-4270-A769-75A239B556ED}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Arial"/>
        <family val="2"/>
        <scheme val="none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Arial"/>
        <family val="2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Arial"/>
        <family val="2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Arial"/>
        <family val="2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Arial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AB2EF65-3CC2-45AA-A2D2-84A4CFE52AB5}" autoFormatId="16" applyNumberFormats="0" applyBorderFormats="0" applyFontFormats="0" applyPatternFormats="0" applyAlignmentFormats="0" applyWidthHeightFormats="0">
  <queryTableRefresh nextId="13">
    <queryTableFields count="12">
      <queryTableField id="1" name="Company Name" tableColumnId="1"/>
      <queryTableField id="2" name="Control A/C" tableColumnId="2"/>
      <queryTableField id="3" name="Code" tableColumnId="3"/>
      <queryTableField id="4" name="Company Category" tableColumnId="4"/>
      <queryTableField id="5" name="Address 1" tableColumnId="5"/>
      <queryTableField id="6" name="Address 2" tableColumnId="6"/>
      <queryTableField id="7" name="Address 3" tableColumnId="7"/>
      <queryTableField id="8" name="Address 4" tableColumnId="8"/>
      <queryTableField id="9" name="Post Code" tableColumnId="9"/>
      <queryTableField id="10" name="TIN" tableColumnId="10"/>
      <queryTableField id="11" name="ID Type" tableColumnId="11"/>
      <queryTableField id="12" name="ID No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C46FA8-B017-49E7-ABF3-FFB7F2589B90}" autoFormatId="16" applyNumberFormats="0" applyBorderFormats="0" applyFontFormats="0" applyPatternFormats="0" applyAlignmentFormats="0" applyWidthHeightFormats="0">
  <queryTableRefresh nextId="17">
    <queryTableFields count="15">
      <queryTableField id="1" name="Date Out" tableColumnId="1"/>
      <queryTableField id="2" name="Serial No" tableColumnId="2"/>
      <queryTableField id="3" name="Lorry No" tableColumnId="3"/>
      <queryTableField id="15" name="Company Name" tableColumnId="15"/>
      <queryTableField id="4" name="Supplier" tableColumnId="4"/>
      <queryTableField id="5" name="Net Wt(Ton)" tableColumnId="5"/>
      <queryTableField id="6" name="Price(ton)" tableColumnId="6"/>
      <queryTableField id="7" name="Gross Amt" tableColumnId="7"/>
      <queryTableField id="8" name="TPT CHRG" tableColumnId="8"/>
      <queryTableField id="9" name="Tpt Amt" tableColumnId="9"/>
      <queryTableField id="10" name="30%" tableColumnId="10"/>
      <queryTableField id="11" name="Worker Chrg" tableColumnId="11"/>
      <queryTableField id="12" name="Worker Amt" tableColumnId="12"/>
      <queryTableField id="13" name="Others" tableColumnId="13"/>
      <queryTableField id="14" name="NE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274E45-CBBF-4772-8AE6-775CA8C51544}" name="Supplier" displayName="Supplier" ref="A1:L57" tableType="queryTable" totalsRowShown="0">
  <autoFilter ref="A1:L57" xr:uid="{DD274E45-CBBF-4772-8AE6-775CA8C51544}"/>
  <tableColumns count="12">
    <tableColumn id="1" xr3:uid="{BD7C9495-F48A-4C9B-BB4A-39F50395191A}" uniqueName="1" name="Company Name" queryTableFieldId="1"/>
    <tableColumn id="2" xr3:uid="{A88FB4A7-7AAC-4D9A-AE37-AA72EE988FA3}" uniqueName="2" name="Control A/C" queryTableFieldId="2" dataDxfId="6"/>
    <tableColumn id="3" xr3:uid="{D7EDFEAB-C717-4187-81D2-42FA46A89F03}" uniqueName="3" name="Code" queryTableFieldId="3" dataDxfId="5"/>
    <tableColumn id="4" xr3:uid="{5A8575BA-C1C8-4A5A-A2F6-B49017BDFB4B}" uniqueName="4" name="Company Category" queryTableFieldId="4" dataDxfId="4"/>
    <tableColumn id="5" xr3:uid="{F816398A-BAF3-499F-9B57-57D29FD26A2B}" uniqueName="5" name="Address 1" queryTableFieldId="5" dataDxfId="3"/>
    <tableColumn id="6" xr3:uid="{E107C308-114A-45E9-8546-5132FCB27405}" uniqueName="6" name="Address 2" queryTableFieldId="6" dataDxfId="2"/>
    <tableColumn id="7" xr3:uid="{B4508EB3-1500-482C-80E0-C269C36475C8}" uniqueName="7" name="Address 3" queryTableFieldId="7"/>
    <tableColumn id="8" xr3:uid="{EC597628-B3A7-4F1D-A503-6C05663A18C0}" uniqueName="8" name="Address 4" queryTableFieldId="8"/>
    <tableColumn id="9" xr3:uid="{FEEA77F0-0E16-4745-82F3-1DA0831120C8}" uniqueName="9" name="Post Code" queryTableFieldId="9"/>
    <tableColumn id="10" xr3:uid="{9CA3D78F-554B-4243-9FF4-CAB0D854C22B}" uniqueName="10" name="TIN" queryTableFieldId="10" dataDxfId="1"/>
    <tableColumn id="11" xr3:uid="{F59614D6-5E55-4089-95FB-D14D378677D2}" uniqueName="11" name="ID Type" queryTableFieldId="11" dataDxfId="0"/>
    <tableColumn id="12" xr3:uid="{3B1D3D78-01E6-421E-AE58-3E7819706961}" uniqueName="12" name="ID No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8C2AE5-B87A-4221-AA0D-9D3EC3E26988}" name="Purchase" displayName="Purchase" ref="A1:O201" tableType="queryTable" totalsRowShown="0">
  <autoFilter ref="A1:O201" xr:uid="{188C2AE5-B87A-4221-AA0D-9D3EC3E26988}"/>
  <tableColumns count="15">
    <tableColumn id="1" xr3:uid="{9F75E9F7-3B0F-4E4B-BDB1-9D04959F268F}" uniqueName="1" name="Date Out" queryTableFieldId="1" dataDxfId="10"/>
    <tableColumn id="2" xr3:uid="{B6C222F5-3CF8-42CC-802E-0913AF29E008}" uniqueName="2" name="Serial No" queryTableFieldId="2" dataDxfId="9"/>
    <tableColumn id="3" xr3:uid="{4348EF87-95D3-4768-8724-0E2C6A5CCC74}" uniqueName="3" name="Lorry No" queryTableFieldId="3" dataDxfId="8"/>
    <tableColumn id="15" xr3:uid="{E07892E5-F527-463A-B953-C3A0657A72B9}" uniqueName="15" name="Company Name" queryTableFieldId="15"/>
    <tableColumn id="4" xr3:uid="{6A24FBA7-FCCA-4261-A011-AB4A8AAB2BD4}" uniqueName="4" name="Supplier" queryTableFieldId="4" dataDxfId="7"/>
    <tableColumn id="5" xr3:uid="{9125E10F-21BD-4CBC-8952-617663180B59}" uniqueName="5" name="Net Wt(Ton)" queryTableFieldId="5"/>
    <tableColumn id="6" xr3:uid="{70FE1A2C-4AE4-4052-9CD7-5AC939FA2432}" uniqueName="6" name="Price(ton)" queryTableFieldId="6"/>
    <tableColumn id="7" xr3:uid="{3CC8A4C8-523D-41A6-B248-2C6C57DA7850}" uniqueName="7" name="Gross Amt" queryTableFieldId="7"/>
    <tableColumn id="8" xr3:uid="{31EA60B2-3A56-4DAC-8D69-2147383F7CDC}" uniqueName="8" name="TPT CHRG" queryTableFieldId="8"/>
    <tableColumn id="9" xr3:uid="{F830D811-FA24-444B-9266-2C2B9467D4E0}" uniqueName="9" name="Tpt Amt" queryTableFieldId="9"/>
    <tableColumn id="10" xr3:uid="{B09D197C-CA94-4A22-997B-BD0AC52CED55}" uniqueName="10" name="30%" queryTableFieldId="10"/>
    <tableColumn id="11" xr3:uid="{864792CD-BCD6-4333-9240-4F6CE94A4434}" uniqueName="11" name="Worker Chrg" queryTableFieldId="11"/>
    <tableColumn id="12" xr3:uid="{C1514E35-B8E4-458C-A738-ADB756296572}" uniqueName="12" name="Worker Amt" queryTableFieldId="12"/>
    <tableColumn id="13" xr3:uid="{6DE73FC2-680F-4FDB-ABA4-CA053E212F4C}" uniqueName="13" name="Others" queryTableFieldId="13"/>
    <tableColumn id="14" xr3:uid="{1D5BCCE8-368C-49E9-8BB3-F5A29B426E91}" uniqueName="14" name="NET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275E7C-F069-4E5D-B717-F4F0CDC4F929}" name="Table1" displayName="Table1" ref="A1:N201" totalsRowShown="0" tableBorderDxfId="25">
  <autoFilter ref="A1:N201" xr:uid="{AA275E7C-F069-4E5D-B717-F4F0CDC4F929}"/>
  <tableColumns count="14">
    <tableColumn id="1" xr3:uid="{D471FF76-267A-489B-A20B-F06B22C3C51E}" name="Date Out" dataDxfId="24"/>
    <tableColumn id="2" xr3:uid="{B11EBF67-E838-4707-A7A6-7C1501D9A2EA}" name="Serial No" dataDxfId="23"/>
    <tableColumn id="3" xr3:uid="{8478C8AC-3578-4516-B230-0C577605509B}" name="Lorry No" dataDxfId="22"/>
    <tableColumn id="4" xr3:uid="{927EAA22-2447-4F02-9827-1F772F295786}" name="Supplier" dataDxfId="21"/>
    <tableColumn id="5" xr3:uid="{FFBAD9CC-CB64-42E4-9241-1B9828F241AC}" name="Net Wt(Ton)" dataDxfId="20"/>
    <tableColumn id="6" xr3:uid="{5DD3A1C8-3E77-4419-A4F4-EC5F68743B34}" name="Price(ton)" dataDxfId="19" dataCellStyle="Currency"/>
    <tableColumn id="7" xr3:uid="{C6BE2E2D-46D6-431E-9AD4-438E72531A12}" name="Gross Amt" dataDxfId="18" dataCellStyle="Currency">
      <calculatedColumnFormula>F2*E2</calculatedColumnFormula>
    </tableColumn>
    <tableColumn id="8" xr3:uid="{8FD59109-B64C-41B0-9E96-A6DD4D38D7FF}" name="TPT CHRG" dataDxfId="17" dataCellStyle="Currency"/>
    <tableColumn id="9" xr3:uid="{2819BB18-2DE7-433A-B856-7FE1EFB7915F}" name="Tpt Amt" dataDxfId="16" dataCellStyle="Currency">
      <calculatedColumnFormula>E2*H2</calculatedColumnFormula>
    </tableColumn>
    <tableColumn id="10" xr3:uid="{2CDE4A67-2048-4A5A-84FE-4B557AC4BD54}" name="30%" dataDxfId="15" dataCellStyle="Currency"/>
    <tableColumn id="11" xr3:uid="{1E72C3B0-8FBB-46D6-ABC6-D85759B9895D}" name="Worker Chrg" dataDxfId="14" dataCellStyle="Currency"/>
    <tableColumn id="12" xr3:uid="{66001987-EF42-4F90-B147-BE05DEA556AB}" name="Worker Amt" dataDxfId="13" dataCellStyle="Currency">
      <calculatedColumnFormula>E2*K2</calculatedColumnFormula>
    </tableColumn>
    <tableColumn id="13" xr3:uid="{AB8E5538-1D8B-4BF6-A951-522D108A6247}" name="Others" dataDxfId="12"/>
    <tableColumn id="14" xr3:uid="{E745CD82-2672-482B-928D-7733DEE5C456}" name="NET" dataDxfId="11">
      <calculatedColumnFormula>G2-I2-L2-M2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dk.myinvois.hasil.gov.my/codes/classification-codes/" TargetMode="External"/><Relationship Id="rId2" Type="http://schemas.openxmlformats.org/officeDocument/2006/relationships/hyperlink" Target="https://sdk.myinvois.hasil.gov.my/codes/" TargetMode="External"/><Relationship Id="rId1" Type="http://schemas.openxmlformats.org/officeDocument/2006/relationships/hyperlink" Target="https://sdk.myinvois.hasil.gov.my/fa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DC82-D575-49DE-8235-00415885FB96}">
  <dimension ref="A1:L57"/>
  <sheetViews>
    <sheetView workbookViewId="0"/>
  </sheetViews>
  <sheetFormatPr defaultRowHeight="15" x14ac:dyDescent="0.25"/>
  <cols>
    <col min="1" max="1" width="29.42578125" bestFit="1" customWidth="1"/>
    <col min="2" max="2" width="13.5703125" bestFit="1" customWidth="1"/>
    <col min="3" max="3" width="10.42578125" bestFit="1" customWidth="1"/>
    <col min="4" max="4" width="20.140625" bestFit="1" customWidth="1"/>
    <col min="5" max="5" width="25.140625" bestFit="1" customWidth="1"/>
    <col min="6" max="6" width="19.85546875" bestFit="1" customWidth="1"/>
    <col min="7" max="8" width="11.85546875" bestFit="1" customWidth="1"/>
    <col min="9" max="9" width="12.140625" bestFit="1" customWidth="1"/>
    <col min="10" max="10" width="14" bestFit="1" customWidth="1"/>
    <col min="11" max="11" width="9.85546875" bestFit="1" customWidth="1"/>
    <col min="12" max="12" width="12" bestFit="1" customWidth="1"/>
  </cols>
  <sheetData>
    <row r="1" spans="1:12" x14ac:dyDescent="0.25">
      <c r="A1" t="s">
        <v>490</v>
      </c>
      <c r="B1" t="s">
        <v>526</v>
      </c>
      <c r="C1" t="s">
        <v>527</v>
      </c>
      <c r="D1" t="s">
        <v>528</v>
      </c>
      <c r="E1" t="s">
        <v>529</v>
      </c>
      <c r="F1" t="s">
        <v>530</v>
      </c>
      <c r="G1" t="s">
        <v>531</v>
      </c>
      <c r="H1" t="s">
        <v>532</v>
      </c>
      <c r="I1" t="s">
        <v>533</v>
      </c>
      <c r="J1" t="s">
        <v>534</v>
      </c>
      <c r="K1" t="s">
        <v>535</v>
      </c>
      <c r="L1" t="s">
        <v>536</v>
      </c>
    </row>
    <row r="2" spans="1:12" x14ac:dyDescent="0.25">
      <c r="A2" t="s">
        <v>537</v>
      </c>
      <c r="B2" s="136" t="s">
        <v>538</v>
      </c>
      <c r="C2" s="136" t="s">
        <v>539</v>
      </c>
      <c r="D2" s="136" t="s">
        <v>372</v>
      </c>
      <c r="E2" s="136" t="s">
        <v>540</v>
      </c>
      <c r="F2" s="136"/>
      <c r="I2">
        <v>27300</v>
      </c>
      <c r="J2" s="136" t="s">
        <v>541</v>
      </c>
      <c r="K2" s="136" t="s">
        <v>542</v>
      </c>
      <c r="L2">
        <v>600415065199</v>
      </c>
    </row>
    <row r="3" spans="1:12" x14ac:dyDescent="0.25">
      <c r="A3" t="s">
        <v>491</v>
      </c>
      <c r="B3" s="136" t="s">
        <v>538</v>
      </c>
      <c r="C3" s="136" t="s">
        <v>438</v>
      </c>
      <c r="D3" s="136" t="s">
        <v>372</v>
      </c>
      <c r="E3" s="136" t="s">
        <v>543</v>
      </c>
      <c r="F3" s="136"/>
      <c r="I3">
        <v>27600</v>
      </c>
      <c r="J3" s="136" t="s">
        <v>544</v>
      </c>
      <c r="K3" s="136" t="s">
        <v>542</v>
      </c>
      <c r="L3">
        <v>830128065499</v>
      </c>
    </row>
    <row r="4" spans="1:12" x14ac:dyDescent="0.25">
      <c r="A4" t="s">
        <v>545</v>
      </c>
      <c r="B4" s="136" t="s">
        <v>538</v>
      </c>
      <c r="C4" s="136" t="s">
        <v>546</v>
      </c>
      <c r="D4" s="136" t="s">
        <v>372</v>
      </c>
      <c r="E4" s="136" t="s">
        <v>547</v>
      </c>
      <c r="F4" s="136"/>
      <c r="I4">
        <v>27600</v>
      </c>
      <c r="J4" s="136" t="s">
        <v>548</v>
      </c>
      <c r="K4" s="136" t="s">
        <v>542</v>
      </c>
      <c r="L4">
        <v>790223065979</v>
      </c>
    </row>
    <row r="5" spans="1:12" x14ac:dyDescent="0.25">
      <c r="A5" t="s">
        <v>549</v>
      </c>
      <c r="B5" s="136" t="s">
        <v>538</v>
      </c>
      <c r="C5" s="136" t="s">
        <v>550</v>
      </c>
      <c r="D5" s="136" t="s">
        <v>372</v>
      </c>
      <c r="E5" s="136" t="s">
        <v>551</v>
      </c>
      <c r="F5" s="136"/>
      <c r="I5">
        <v>27200</v>
      </c>
      <c r="J5" s="136" t="s">
        <v>552</v>
      </c>
      <c r="K5" s="136" t="s">
        <v>542</v>
      </c>
      <c r="L5">
        <v>660709065017</v>
      </c>
    </row>
    <row r="6" spans="1:12" x14ac:dyDescent="0.25">
      <c r="A6" t="s">
        <v>505</v>
      </c>
      <c r="B6" s="136" t="s">
        <v>538</v>
      </c>
      <c r="C6" s="136" t="s">
        <v>461</v>
      </c>
      <c r="D6" s="136" t="s">
        <v>372</v>
      </c>
      <c r="E6" s="136" t="s">
        <v>553</v>
      </c>
      <c r="F6" s="136"/>
      <c r="I6">
        <v>27200</v>
      </c>
      <c r="J6" s="136" t="s">
        <v>554</v>
      </c>
      <c r="K6" s="136" t="s">
        <v>542</v>
      </c>
      <c r="L6">
        <v>690520065379</v>
      </c>
    </row>
    <row r="7" spans="1:12" x14ac:dyDescent="0.25">
      <c r="A7" t="s">
        <v>519</v>
      </c>
      <c r="B7" s="136" t="s">
        <v>538</v>
      </c>
      <c r="C7" s="136" t="s">
        <v>479</v>
      </c>
      <c r="D7" s="136" t="s">
        <v>372</v>
      </c>
      <c r="E7" s="136" t="s">
        <v>555</v>
      </c>
      <c r="F7" s="136" t="s">
        <v>556</v>
      </c>
      <c r="I7">
        <v>47400</v>
      </c>
      <c r="J7" s="136" t="s">
        <v>557</v>
      </c>
      <c r="K7" s="136" t="s">
        <v>542</v>
      </c>
      <c r="L7">
        <v>511206065171</v>
      </c>
    </row>
    <row r="8" spans="1:12" x14ac:dyDescent="0.25">
      <c r="A8" t="s">
        <v>521</v>
      </c>
      <c r="B8" s="136" t="s">
        <v>538</v>
      </c>
      <c r="C8" s="136" t="s">
        <v>484</v>
      </c>
      <c r="D8" s="136" t="s">
        <v>372</v>
      </c>
      <c r="E8" s="136" t="s">
        <v>540</v>
      </c>
      <c r="F8" s="136"/>
      <c r="I8">
        <v>27300</v>
      </c>
      <c r="J8" s="136" t="s">
        <v>558</v>
      </c>
      <c r="K8" s="136" t="s">
        <v>542</v>
      </c>
      <c r="L8">
        <v>700827105669</v>
      </c>
    </row>
    <row r="9" spans="1:12" x14ac:dyDescent="0.25">
      <c r="A9" t="s">
        <v>559</v>
      </c>
      <c r="B9" s="136" t="s">
        <v>538</v>
      </c>
      <c r="C9" s="136" t="s">
        <v>560</v>
      </c>
      <c r="D9" s="136" t="s">
        <v>372</v>
      </c>
      <c r="E9" s="136" t="s">
        <v>540</v>
      </c>
      <c r="F9" s="136"/>
      <c r="I9">
        <v>27300</v>
      </c>
      <c r="J9" s="136" t="s">
        <v>561</v>
      </c>
      <c r="K9" s="136" t="s">
        <v>542</v>
      </c>
      <c r="L9">
        <v>500426065161</v>
      </c>
    </row>
    <row r="10" spans="1:12" x14ac:dyDescent="0.25">
      <c r="A10" t="s">
        <v>492</v>
      </c>
      <c r="B10" s="136" t="s">
        <v>538</v>
      </c>
      <c r="C10" s="136" t="s">
        <v>442</v>
      </c>
      <c r="D10" s="136" t="s">
        <v>372</v>
      </c>
      <c r="E10" s="136" t="s">
        <v>562</v>
      </c>
      <c r="F10" s="136"/>
      <c r="I10">
        <v>27300</v>
      </c>
      <c r="J10" s="136" t="s">
        <v>563</v>
      </c>
      <c r="K10" s="136" t="s">
        <v>542</v>
      </c>
      <c r="L10">
        <v>780204065819</v>
      </c>
    </row>
    <row r="11" spans="1:12" x14ac:dyDescent="0.25">
      <c r="A11" t="s">
        <v>493</v>
      </c>
      <c r="B11" s="136" t="s">
        <v>538</v>
      </c>
      <c r="C11" s="136" t="s">
        <v>434</v>
      </c>
      <c r="D11" s="136" t="s">
        <v>372</v>
      </c>
      <c r="E11" s="136" t="s">
        <v>540</v>
      </c>
      <c r="F11" s="136"/>
      <c r="I11">
        <v>27300</v>
      </c>
      <c r="J11" s="136" t="s">
        <v>564</v>
      </c>
      <c r="K11" s="136" t="s">
        <v>542</v>
      </c>
      <c r="L11">
        <v>751219065181</v>
      </c>
    </row>
    <row r="12" spans="1:12" x14ac:dyDescent="0.25">
      <c r="A12" t="s">
        <v>514</v>
      </c>
      <c r="B12" s="136" t="s">
        <v>538</v>
      </c>
      <c r="C12" s="136" t="s">
        <v>171</v>
      </c>
      <c r="D12" s="136" t="s">
        <v>372</v>
      </c>
      <c r="E12" s="136" t="s">
        <v>540</v>
      </c>
      <c r="F12" s="136"/>
      <c r="I12">
        <v>27300</v>
      </c>
      <c r="J12" s="136" t="s">
        <v>565</v>
      </c>
      <c r="K12" s="136" t="s">
        <v>542</v>
      </c>
      <c r="L12">
        <v>590102065394</v>
      </c>
    </row>
    <row r="13" spans="1:12" x14ac:dyDescent="0.25">
      <c r="A13" t="s">
        <v>500</v>
      </c>
      <c r="B13" s="136" t="s">
        <v>538</v>
      </c>
      <c r="C13" s="136" t="s">
        <v>453</v>
      </c>
      <c r="D13" s="136" t="s">
        <v>372</v>
      </c>
      <c r="E13" s="136" t="s">
        <v>540</v>
      </c>
      <c r="F13" s="136"/>
      <c r="I13">
        <v>27300</v>
      </c>
      <c r="J13" s="136" t="s">
        <v>566</v>
      </c>
      <c r="K13" s="136" t="s">
        <v>542</v>
      </c>
      <c r="L13">
        <v>660509065549</v>
      </c>
    </row>
    <row r="14" spans="1:12" x14ac:dyDescent="0.25">
      <c r="A14" t="s">
        <v>567</v>
      </c>
      <c r="B14" s="136" t="s">
        <v>538</v>
      </c>
      <c r="C14" s="136" t="s">
        <v>568</v>
      </c>
      <c r="D14" s="136" t="s">
        <v>372</v>
      </c>
      <c r="E14" s="136" t="s">
        <v>569</v>
      </c>
      <c r="F14" s="136"/>
      <c r="I14">
        <v>27300</v>
      </c>
      <c r="J14" s="136" t="s">
        <v>570</v>
      </c>
      <c r="K14" s="136" t="s">
        <v>542</v>
      </c>
      <c r="L14">
        <v>830122065316</v>
      </c>
    </row>
    <row r="15" spans="1:12" x14ac:dyDescent="0.25">
      <c r="A15" t="s">
        <v>520</v>
      </c>
      <c r="B15" s="136" t="s">
        <v>538</v>
      </c>
      <c r="C15" s="136" t="s">
        <v>481</v>
      </c>
      <c r="D15" s="136" t="s">
        <v>372</v>
      </c>
      <c r="E15" s="136" t="s">
        <v>540</v>
      </c>
      <c r="F15" s="136"/>
      <c r="I15">
        <v>27300</v>
      </c>
      <c r="J15" s="136" t="s">
        <v>571</v>
      </c>
      <c r="K15" s="136" t="s">
        <v>542</v>
      </c>
      <c r="L15">
        <v>700430055341</v>
      </c>
    </row>
    <row r="16" spans="1:12" x14ac:dyDescent="0.25">
      <c r="A16" t="s">
        <v>494</v>
      </c>
      <c r="B16" s="136" t="s">
        <v>538</v>
      </c>
      <c r="C16" s="136" t="s">
        <v>452</v>
      </c>
      <c r="D16" s="136" t="s">
        <v>372</v>
      </c>
      <c r="E16" s="136" t="s">
        <v>540</v>
      </c>
      <c r="F16" s="136"/>
      <c r="I16">
        <v>27300</v>
      </c>
      <c r="J16" s="136" t="s">
        <v>572</v>
      </c>
      <c r="K16" s="136" t="s">
        <v>542</v>
      </c>
      <c r="L16">
        <v>741205105825</v>
      </c>
    </row>
    <row r="17" spans="1:12" x14ac:dyDescent="0.25">
      <c r="A17" t="s">
        <v>502</v>
      </c>
      <c r="B17" s="136" t="s">
        <v>538</v>
      </c>
      <c r="C17" s="136" t="s">
        <v>458</v>
      </c>
      <c r="D17" s="136" t="s">
        <v>372</v>
      </c>
      <c r="E17" s="136" t="s">
        <v>540</v>
      </c>
      <c r="F17" s="136"/>
      <c r="I17">
        <v>27300</v>
      </c>
      <c r="J17" s="136" t="s">
        <v>573</v>
      </c>
      <c r="K17" s="136" t="s">
        <v>542</v>
      </c>
      <c r="L17">
        <v>631110065579</v>
      </c>
    </row>
    <row r="18" spans="1:12" x14ac:dyDescent="0.25">
      <c r="A18" t="s">
        <v>574</v>
      </c>
      <c r="B18" s="136" t="s">
        <v>538</v>
      </c>
      <c r="C18" s="136" t="s">
        <v>575</v>
      </c>
      <c r="D18" s="136" t="s">
        <v>372</v>
      </c>
      <c r="E18" s="136" t="s">
        <v>576</v>
      </c>
      <c r="F18" s="136"/>
      <c r="I18">
        <v>27200</v>
      </c>
      <c r="J18" s="136" t="s">
        <v>577</v>
      </c>
      <c r="K18" s="136" t="s">
        <v>542</v>
      </c>
      <c r="L18">
        <v>710811065243</v>
      </c>
    </row>
    <row r="19" spans="1:12" x14ac:dyDescent="0.25">
      <c r="A19" t="s">
        <v>523</v>
      </c>
      <c r="B19" s="136" t="s">
        <v>538</v>
      </c>
      <c r="C19" s="136" t="s">
        <v>486</v>
      </c>
      <c r="D19" s="136" t="s">
        <v>372</v>
      </c>
      <c r="E19" s="136" t="s">
        <v>540</v>
      </c>
      <c r="F19" s="136"/>
      <c r="I19">
        <v>27300</v>
      </c>
      <c r="J19" s="136" t="s">
        <v>578</v>
      </c>
      <c r="K19" s="136" t="s">
        <v>542</v>
      </c>
      <c r="L19">
        <v>670614106399</v>
      </c>
    </row>
    <row r="20" spans="1:12" x14ac:dyDescent="0.25">
      <c r="A20" t="s">
        <v>579</v>
      </c>
      <c r="B20" s="136" t="s">
        <v>538</v>
      </c>
      <c r="C20" s="136" t="s">
        <v>580</v>
      </c>
      <c r="D20" s="136" t="s">
        <v>372</v>
      </c>
      <c r="E20" s="136" t="s">
        <v>576</v>
      </c>
      <c r="F20" s="136"/>
      <c r="I20">
        <v>27200</v>
      </c>
      <c r="J20" s="136" t="s">
        <v>581</v>
      </c>
      <c r="K20" s="136" t="s">
        <v>542</v>
      </c>
      <c r="L20">
        <v>421113065157</v>
      </c>
    </row>
    <row r="21" spans="1:12" x14ac:dyDescent="0.25">
      <c r="A21" t="s">
        <v>582</v>
      </c>
      <c r="B21" s="136" t="s">
        <v>538</v>
      </c>
      <c r="C21" s="136" t="s">
        <v>583</v>
      </c>
      <c r="D21" s="136" t="s">
        <v>372</v>
      </c>
      <c r="E21" s="136" t="s">
        <v>584</v>
      </c>
      <c r="F21" s="136"/>
      <c r="I21">
        <v>27300</v>
      </c>
      <c r="J21" s="136" t="s">
        <v>585</v>
      </c>
      <c r="K21" s="136" t="s">
        <v>542</v>
      </c>
      <c r="L21">
        <v>410616065163</v>
      </c>
    </row>
    <row r="22" spans="1:12" x14ac:dyDescent="0.25">
      <c r="A22" t="s">
        <v>495</v>
      </c>
      <c r="B22" s="136" t="s">
        <v>538</v>
      </c>
      <c r="C22" s="136" t="s">
        <v>440</v>
      </c>
      <c r="D22" s="136" t="s">
        <v>372</v>
      </c>
      <c r="E22" s="136" t="s">
        <v>586</v>
      </c>
      <c r="F22" s="136"/>
      <c r="I22">
        <v>27300</v>
      </c>
      <c r="J22" s="136" t="s">
        <v>587</v>
      </c>
      <c r="K22" s="136" t="s">
        <v>542</v>
      </c>
      <c r="L22">
        <v>680319065239</v>
      </c>
    </row>
    <row r="23" spans="1:12" x14ac:dyDescent="0.25">
      <c r="A23" t="s">
        <v>503</v>
      </c>
      <c r="B23" s="136" t="s">
        <v>538</v>
      </c>
      <c r="C23" s="136" t="s">
        <v>459</v>
      </c>
      <c r="D23" s="136" t="s">
        <v>372</v>
      </c>
      <c r="E23" s="136" t="s">
        <v>588</v>
      </c>
      <c r="F23" s="136"/>
      <c r="I23">
        <v>27300</v>
      </c>
      <c r="J23" s="136" t="s">
        <v>589</v>
      </c>
      <c r="K23" s="136" t="s">
        <v>542</v>
      </c>
      <c r="L23">
        <v>510730035089</v>
      </c>
    </row>
    <row r="24" spans="1:12" x14ac:dyDescent="0.25">
      <c r="A24" t="s">
        <v>496</v>
      </c>
      <c r="B24" s="136" t="s">
        <v>538</v>
      </c>
      <c r="C24" s="136" t="s">
        <v>447</v>
      </c>
      <c r="D24" s="136" t="s">
        <v>372</v>
      </c>
      <c r="E24" s="136" t="s">
        <v>590</v>
      </c>
      <c r="F24" s="136"/>
      <c r="I24">
        <v>27600</v>
      </c>
      <c r="J24" s="136" t="s">
        <v>591</v>
      </c>
      <c r="K24" s="136" t="s">
        <v>542</v>
      </c>
      <c r="L24">
        <v>530817065027</v>
      </c>
    </row>
    <row r="25" spans="1:12" x14ac:dyDescent="0.25">
      <c r="A25" t="s">
        <v>497</v>
      </c>
      <c r="B25" s="136" t="s">
        <v>538</v>
      </c>
      <c r="C25" s="136" t="s">
        <v>443</v>
      </c>
      <c r="D25" s="136" t="s">
        <v>372</v>
      </c>
      <c r="E25" s="136" t="s">
        <v>592</v>
      </c>
      <c r="F25" s="136"/>
      <c r="I25">
        <v>27300</v>
      </c>
      <c r="J25" s="136" t="s">
        <v>593</v>
      </c>
      <c r="K25" s="136" t="s">
        <v>542</v>
      </c>
      <c r="L25">
        <v>740807065053</v>
      </c>
    </row>
    <row r="26" spans="1:12" x14ac:dyDescent="0.25">
      <c r="A26" t="s">
        <v>507</v>
      </c>
      <c r="B26" s="136" t="s">
        <v>538</v>
      </c>
      <c r="C26" s="136" t="s">
        <v>464</v>
      </c>
      <c r="D26" s="136" t="s">
        <v>372</v>
      </c>
      <c r="E26" s="136" t="s">
        <v>540</v>
      </c>
      <c r="F26" s="136"/>
      <c r="I26">
        <v>27300</v>
      </c>
      <c r="J26" s="136" t="s">
        <v>594</v>
      </c>
      <c r="K26" s="136" t="s">
        <v>542</v>
      </c>
      <c r="L26">
        <v>441010335001</v>
      </c>
    </row>
    <row r="27" spans="1:12" x14ac:dyDescent="0.25">
      <c r="A27" t="s">
        <v>506</v>
      </c>
      <c r="B27" s="136" t="s">
        <v>538</v>
      </c>
      <c r="C27" s="136" t="s">
        <v>463</v>
      </c>
      <c r="D27" s="136" t="s">
        <v>372</v>
      </c>
      <c r="E27" s="136" t="s">
        <v>540</v>
      </c>
      <c r="F27" s="136"/>
      <c r="I27">
        <v>27300</v>
      </c>
      <c r="J27" s="136" t="s">
        <v>595</v>
      </c>
      <c r="K27" s="136" t="s">
        <v>542</v>
      </c>
      <c r="L27">
        <v>541128065009</v>
      </c>
    </row>
    <row r="28" spans="1:12" x14ac:dyDescent="0.25">
      <c r="A28" t="s">
        <v>596</v>
      </c>
      <c r="B28" s="136" t="s">
        <v>538</v>
      </c>
      <c r="C28" s="136" t="s">
        <v>597</v>
      </c>
      <c r="D28" s="136" t="s">
        <v>372</v>
      </c>
      <c r="E28" s="136" t="s">
        <v>562</v>
      </c>
      <c r="F28" s="136"/>
      <c r="I28">
        <v>27300</v>
      </c>
      <c r="J28" s="136" t="s">
        <v>598</v>
      </c>
      <c r="K28" s="136" t="s">
        <v>542</v>
      </c>
      <c r="L28">
        <v>570907065115</v>
      </c>
    </row>
    <row r="29" spans="1:12" x14ac:dyDescent="0.25">
      <c r="A29" t="s">
        <v>516</v>
      </c>
      <c r="B29" s="136" t="s">
        <v>538</v>
      </c>
      <c r="C29" s="136" t="s">
        <v>199</v>
      </c>
      <c r="D29" s="136" t="s">
        <v>372</v>
      </c>
      <c r="E29" s="136" t="s">
        <v>562</v>
      </c>
      <c r="F29" s="136"/>
      <c r="I29">
        <v>27300</v>
      </c>
      <c r="J29" s="136" t="s">
        <v>599</v>
      </c>
      <c r="K29" s="136" t="s">
        <v>542</v>
      </c>
      <c r="L29">
        <v>800528615026</v>
      </c>
    </row>
    <row r="30" spans="1:12" x14ac:dyDescent="0.25">
      <c r="A30" t="s">
        <v>515</v>
      </c>
      <c r="B30" s="136" t="s">
        <v>538</v>
      </c>
      <c r="C30" s="136" t="s">
        <v>194</v>
      </c>
      <c r="D30" s="136" t="s">
        <v>372</v>
      </c>
      <c r="E30" s="136" t="s">
        <v>562</v>
      </c>
      <c r="F30" s="136"/>
      <c r="I30">
        <v>27300</v>
      </c>
      <c r="J30" s="136" t="s">
        <v>600</v>
      </c>
      <c r="K30" s="136" t="s">
        <v>542</v>
      </c>
      <c r="L30">
        <v>790822715099</v>
      </c>
    </row>
    <row r="31" spans="1:12" x14ac:dyDescent="0.25">
      <c r="A31" t="s">
        <v>504</v>
      </c>
      <c r="B31" s="136" t="s">
        <v>538</v>
      </c>
      <c r="C31" s="136" t="s">
        <v>460</v>
      </c>
      <c r="D31" s="136" t="s">
        <v>372</v>
      </c>
      <c r="E31" s="136" t="s">
        <v>540</v>
      </c>
      <c r="F31" s="136"/>
      <c r="J31" s="136" t="s">
        <v>601</v>
      </c>
      <c r="K31" s="136" t="s">
        <v>542</v>
      </c>
      <c r="L31">
        <v>871027065335</v>
      </c>
    </row>
    <row r="32" spans="1:12" x14ac:dyDescent="0.25">
      <c r="A32" t="s">
        <v>602</v>
      </c>
      <c r="B32" s="136" t="s">
        <v>538</v>
      </c>
      <c r="C32" s="136" t="s">
        <v>603</v>
      </c>
      <c r="D32" s="136" t="s">
        <v>372</v>
      </c>
      <c r="E32" s="136" t="s">
        <v>540</v>
      </c>
      <c r="F32" s="136"/>
      <c r="I32">
        <v>27300</v>
      </c>
      <c r="J32" s="136" t="s">
        <v>604</v>
      </c>
      <c r="K32" s="136" t="s">
        <v>542</v>
      </c>
      <c r="L32">
        <v>770813066009</v>
      </c>
    </row>
    <row r="33" spans="1:12" x14ac:dyDescent="0.25">
      <c r="A33" t="s">
        <v>605</v>
      </c>
      <c r="B33" s="136" t="s">
        <v>538</v>
      </c>
      <c r="C33" s="136" t="s">
        <v>606</v>
      </c>
      <c r="D33" s="136" t="s">
        <v>372</v>
      </c>
      <c r="E33" s="136" t="s">
        <v>540</v>
      </c>
      <c r="F33" s="136"/>
      <c r="I33">
        <v>27300</v>
      </c>
      <c r="J33" s="136" t="s">
        <v>607</v>
      </c>
      <c r="K33" s="136" t="s">
        <v>542</v>
      </c>
      <c r="L33">
        <v>530120065297</v>
      </c>
    </row>
    <row r="34" spans="1:12" x14ac:dyDescent="0.25">
      <c r="A34" t="s">
        <v>608</v>
      </c>
      <c r="B34" s="136" t="s">
        <v>538</v>
      </c>
      <c r="C34" s="136" t="s">
        <v>609</v>
      </c>
      <c r="D34" s="136" t="s">
        <v>372</v>
      </c>
      <c r="E34" s="136" t="s">
        <v>562</v>
      </c>
      <c r="F34" s="136"/>
      <c r="I34">
        <v>27300</v>
      </c>
      <c r="J34" s="136" t="s">
        <v>610</v>
      </c>
      <c r="K34" s="136" t="s">
        <v>542</v>
      </c>
      <c r="L34">
        <v>550223065167</v>
      </c>
    </row>
    <row r="35" spans="1:12" x14ac:dyDescent="0.25">
      <c r="A35" t="s">
        <v>499</v>
      </c>
      <c r="B35" s="136" t="s">
        <v>538</v>
      </c>
      <c r="C35" s="136" t="s">
        <v>448</v>
      </c>
      <c r="D35" s="136" t="s">
        <v>372</v>
      </c>
      <c r="E35" s="136" t="s">
        <v>540</v>
      </c>
      <c r="F35" s="136"/>
      <c r="I35">
        <v>27300</v>
      </c>
      <c r="J35" s="136" t="s">
        <v>611</v>
      </c>
      <c r="K35" s="136" t="s">
        <v>542</v>
      </c>
      <c r="L35">
        <v>571228065126</v>
      </c>
    </row>
    <row r="36" spans="1:12" x14ac:dyDescent="0.25">
      <c r="A36" t="s">
        <v>612</v>
      </c>
      <c r="B36" s="136" t="s">
        <v>538</v>
      </c>
      <c r="C36" s="136" t="s">
        <v>613</v>
      </c>
      <c r="D36" s="136" t="s">
        <v>372</v>
      </c>
      <c r="E36" s="136" t="s">
        <v>562</v>
      </c>
      <c r="F36" s="136"/>
      <c r="I36">
        <v>27300</v>
      </c>
      <c r="J36" s="136" t="s">
        <v>614</v>
      </c>
      <c r="K36" s="136" t="s">
        <v>542</v>
      </c>
      <c r="L36">
        <v>680404105610</v>
      </c>
    </row>
    <row r="37" spans="1:12" x14ac:dyDescent="0.25">
      <c r="A37" t="s">
        <v>615</v>
      </c>
      <c r="B37" s="136" t="s">
        <v>538</v>
      </c>
      <c r="C37" s="136" t="s">
        <v>616</v>
      </c>
      <c r="D37" s="136" t="s">
        <v>372</v>
      </c>
      <c r="E37" s="136" t="s">
        <v>540</v>
      </c>
      <c r="F37" s="136"/>
      <c r="I37">
        <v>27300</v>
      </c>
      <c r="J37" s="136" t="s">
        <v>617</v>
      </c>
      <c r="K37" s="136" t="s">
        <v>542</v>
      </c>
      <c r="L37">
        <v>841112086707</v>
      </c>
    </row>
    <row r="38" spans="1:12" x14ac:dyDescent="0.25">
      <c r="A38" t="s">
        <v>618</v>
      </c>
      <c r="B38" s="136" t="s">
        <v>538</v>
      </c>
      <c r="C38" s="136" t="s">
        <v>619</v>
      </c>
      <c r="D38" s="136" t="s">
        <v>372</v>
      </c>
      <c r="E38" s="136" t="s">
        <v>620</v>
      </c>
      <c r="F38" s="136" t="s">
        <v>621</v>
      </c>
      <c r="I38">
        <v>43200</v>
      </c>
      <c r="J38" s="136" t="s">
        <v>622</v>
      </c>
      <c r="K38" s="136" t="s">
        <v>542</v>
      </c>
      <c r="L38">
        <v>751016135485</v>
      </c>
    </row>
    <row r="39" spans="1:12" x14ac:dyDescent="0.25">
      <c r="A39" t="s">
        <v>498</v>
      </c>
      <c r="B39" s="136" t="s">
        <v>538</v>
      </c>
      <c r="C39" s="136" t="s">
        <v>437</v>
      </c>
      <c r="D39" s="136" t="s">
        <v>372</v>
      </c>
      <c r="E39" s="136" t="s">
        <v>540</v>
      </c>
      <c r="F39" s="136"/>
      <c r="I39">
        <v>27300</v>
      </c>
      <c r="J39" s="136" t="s">
        <v>623</v>
      </c>
      <c r="K39" s="136" t="s">
        <v>542</v>
      </c>
      <c r="L39">
        <v>751117065295</v>
      </c>
    </row>
    <row r="40" spans="1:12" x14ac:dyDescent="0.25">
      <c r="A40" t="s">
        <v>624</v>
      </c>
      <c r="B40" s="136" t="s">
        <v>538</v>
      </c>
      <c r="C40" s="136" t="s">
        <v>625</v>
      </c>
      <c r="D40" s="136" t="s">
        <v>372</v>
      </c>
      <c r="E40" s="136" t="s">
        <v>626</v>
      </c>
      <c r="F40" s="136"/>
      <c r="I40">
        <v>27300</v>
      </c>
      <c r="J40" s="136" t="s">
        <v>627</v>
      </c>
      <c r="K40" s="136" t="s">
        <v>542</v>
      </c>
      <c r="L40">
        <v>720610065318</v>
      </c>
    </row>
    <row r="41" spans="1:12" x14ac:dyDescent="0.25">
      <c r="A41" t="s">
        <v>628</v>
      </c>
      <c r="B41" s="136" t="s">
        <v>538</v>
      </c>
      <c r="C41" s="136" t="s">
        <v>629</v>
      </c>
      <c r="D41" s="136" t="s">
        <v>372</v>
      </c>
      <c r="E41" s="136" t="s">
        <v>576</v>
      </c>
      <c r="F41" s="136"/>
      <c r="I41">
        <v>27200</v>
      </c>
      <c r="J41" s="136" t="s">
        <v>630</v>
      </c>
      <c r="K41" s="136" t="s">
        <v>542</v>
      </c>
      <c r="L41">
        <v>671015065075</v>
      </c>
    </row>
    <row r="42" spans="1:12" x14ac:dyDescent="0.25">
      <c r="A42" t="s">
        <v>631</v>
      </c>
      <c r="B42" s="136" t="s">
        <v>538</v>
      </c>
      <c r="C42" s="136" t="s">
        <v>632</v>
      </c>
      <c r="D42" s="136" t="s">
        <v>372</v>
      </c>
      <c r="E42" s="136" t="s">
        <v>551</v>
      </c>
      <c r="F42" s="136"/>
      <c r="I42">
        <v>27200</v>
      </c>
      <c r="J42" s="136" t="s">
        <v>633</v>
      </c>
      <c r="K42" s="136" t="s">
        <v>542</v>
      </c>
      <c r="L42">
        <v>770319065895</v>
      </c>
    </row>
    <row r="43" spans="1:12" x14ac:dyDescent="0.25">
      <c r="A43" t="s">
        <v>509</v>
      </c>
      <c r="B43" s="136" t="s">
        <v>538</v>
      </c>
      <c r="C43" s="136" t="s">
        <v>467</v>
      </c>
      <c r="D43" s="136" t="s">
        <v>372</v>
      </c>
      <c r="E43" s="136" t="s">
        <v>634</v>
      </c>
      <c r="F43" s="136"/>
      <c r="I43">
        <v>27200</v>
      </c>
      <c r="J43" s="136" t="s">
        <v>635</v>
      </c>
      <c r="K43" s="136" t="s">
        <v>542</v>
      </c>
      <c r="L43">
        <v>760630065055</v>
      </c>
    </row>
    <row r="44" spans="1:12" x14ac:dyDescent="0.25">
      <c r="A44" t="s">
        <v>501</v>
      </c>
      <c r="B44" s="136" t="s">
        <v>538</v>
      </c>
      <c r="C44" s="136" t="s">
        <v>457</v>
      </c>
      <c r="D44" s="136" t="s">
        <v>372</v>
      </c>
      <c r="E44" s="136" t="s">
        <v>540</v>
      </c>
      <c r="F44" s="136"/>
      <c r="I44">
        <v>27300</v>
      </c>
      <c r="J44" s="136" t="s">
        <v>636</v>
      </c>
      <c r="K44" s="136" t="s">
        <v>542</v>
      </c>
      <c r="L44">
        <v>830917065547</v>
      </c>
    </row>
    <row r="45" spans="1:12" x14ac:dyDescent="0.25">
      <c r="A45" t="s">
        <v>525</v>
      </c>
      <c r="B45" s="136" t="s">
        <v>538</v>
      </c>
      <c r="C45" s="136" t="s">
        <v>489</v>
      </c>
      <c r="D45" s="136" t="s">
        <v>372</v>
      </c>
      <c r="E45" s="136" t="s">
        <v>637</v>
      </c>
      <c r="F45" s="136"/>
      <c r="I45">
        <v>27300</v>
      </c>
      <c r="J45" s="136" t="s">
        <v>638</v>
      </c>
      <c r="K45" s="136" t="s">
        <v>542</v>
      </c>
      <c r="L45">
        <v>560211065169</v>
      </c>
    </row>
    <row r="46" spans="1:12" x14ac:dyDescent="0.25">
      <c r="A46" t="s">
        <v>517</v>
      </c>
      <c r="B46" s="136" t="s">
        <v>538</v>
      </c>
      <c r="C46" s="136" t="s">
        <v>477</v>
      </c>
      <c r="D46" s="136" t="s">
        <v>372</v>
      </c>
      <c r="E46" s="136" t="s">
        <v>562</v>
      </c>
      <c r="F46" s="136"/>
      <c r="I46">
        <v>27300</v>
      </c>
      <c r="J46" s="136" t="s">
        <v>639</v>
      </c>
      <c r="K46" s="136" t="s">
        <v>542</v>
      </c>
      <c r="L46">
        <v>411012085117</v>
      </c>
    </row>
    <row r="47" spans="1:12" x14ac:dyDescent="0.25">
      <c r="A47" t="s">
        <v>522</v>
      </c>
      <c r="B47" s="136" t="s">
        <v>538</v>
      </c>
      <c r="C47" s="136" t="s">
        <v>485</v>
      </c>
      <c r="D47" s="136" t="s">
        <v>372</v>
      </c>
      <c r="E47" s="136" t="s">
        <v>562</v>
      </c>
      <c r="F47" s="136"/>
      <c r="I47">
        <v>27300</v>
      </c>
      <c r="J47" s="136" t="s">
        <v>640</v>
      </c>
      <c r="K47" s="136" t="s">
        <v>542</v>
      </c>
      <c r="L47">
        <v>581017065168</v>
      </c>
    </row>
    <row r="48" spans="1:12" x14ac:dyDescent="0.25">
      <c r="A48" t="s">
        <v>513</v>
      </c>
      <c r="B48" s="136" t="s">
        <v>538</v>
      </c>
      <c r="C48" s="136" t="s">
        <v>472</v>
      </c>
      <c r="D48" s="136" t="s">
        <v>372</v>
      </c>
      <c r="E48" s="136" t="s">
        <v>540</v>
      </c>
      <c r="F48" s="136"/>
      <c r="I48">
        <v>27300</v>
      </c>
      <c r="J48" s="136" t="s">
        <v>641</v>
      </c>
      <c r="K48" s="136" t="s">
        <v>542</v>
      </c>
      <c r="L48">
        <v>550914065211</v>
      </c>
    </row>
    <row r="49" spans="1:12" x14ac:dyDescent="0.25">
      <c r="A49" t="s">
        <v>518</v>
      </c>
      <c r="B49" s="136" t="s">
        <v>538</v>
      </c>
      <c r="C49" s="136" t="s">
        <v>478</v>
      </c>
      <c r="D49" s="136" t="s">
        <v>372</v>
      </c>
      <c r="E49" s="136" t="s">
        <v>540</v>
      </c>
      <c r="F49" s="136"/>
      <c r="I49">
        <v>27300</v>
      </c>
      <c r="J49" s="136" t="s">
        <v>642</v>
      </c>
      <c r="K49" s="136" t="s">
        <v>542</v>
      </c>
      <c r="L49">
        <v>720118085229</v>
      </c>
    </row>
    <row r="50" spans="1:12" x14ac:dyDescent="0.25">
      <c r="A50" t="s">
        <v>508</v>
      </c>
      <c r="B50" s="136" t="s">
        <v>538</v>
      </c>
      <c r="C50" s="136" t="s">
        <v>465</v>
      </c>
      <c r="D50" s="136" t="s">
        <v>372</v>
      </c>
      <c r="E50" s="136" t="s">
        <v>540</v>
      </c>
      <c r="F50" s="136"/>
      <c r="I50">
        <v>27300</v>
      </c>
      <c r="J50" s="136" t="s">
        <v>643</v>
      </c>
      <c r="K50" s="136" t="s">
        <v>542</v>
      </c>
      <c r="L50">
        <v>620719065153</v>
      </c>
    </row>
    <row r="51" spans="1:12" x14ac:dyDescent="0.25">
      <c r="A51" t="s">
        <v>510</v>
      </c>
      <c r="B51" s="136" t="s">
        <v>538</v>
      </c>
      <c r="C51" s="136" t="s">
        <v>469</v>
      </c>
      <c r="D51" s="136" t="s">
        <v>372</v>
      </c>
      <c r="E51" s="136" t="s">
        <v>644</v>
      </c>
      <c r="F51" s="136"/>
      <c r="I51">
        <v>27200</v>
      </c>
      <c r="J51" s="136" t="s">
        <v>645</v>
      </c>
      <c r="K51" s="136" t="s">
        <v>542</v>
      </c>
      <c r="L51">
        <v>901029145579</v>
      </c>
    </row>
    <row r="52" spans="1:12" x14ac:dyDescent="0.25">
      <c r="A52" t="s">
        <v>524</v>
      </c>
      <c r="B52" s="136" t="s">
        <v>538</v>
      </c>
      <c r="C52" s="136" t="s">
        <v>487</v>
      </c>
      <c r="D52" s="136" t="s">
        <v>372</v>
      </c>
      <c r="E52" s="136" t="s">
        <v>540</v>
      </c>
      <c r="F52" s="136"/>
      <c r="I52">
        <v>27300</v>
      </c>
      <c r="J52" s="136" t="s">
        <v>646</v>
      </c>
      <c r="K52" s="136" t="s">
        <v>542</v>
      </c>
      <c r="L52">
        <v>490903065185</v>
      </c>
    </row>
    <row r="53" spans="1:12" x14ac:dyDescent="0.25">
      <c r="A53" t="s">
        <v>512</v>
      </c>
      <c r="B53" s="136" t="s">
        <v>538</v>
      </c>
      <c r="C53" s="136" t="s">
        <v>471</v>
      </c>
      <c r="D53" s="136" t="s">
        <v>372</v>
      </c>
      <c r="E53" s="136" t="s">
        <v>562</v>
      </c>
      <c r="F53" s="136"/>
      <c r="I53">
        <v>27300</v>
      </c>
      <c r="J53" s="136" t="s">
        <v>647</v>
      </c>
      <c r="K53" s="136" t="s">
        <v>542</v>
      </c>
      <c r="L53">
        <v>610702065457</v>
      </c>
    </row>
    <row r="54" spans="1:12" x14ac:dyDescent="0.25">
      <c r="A54" t="s">
        <v>512</v>
      </c>
      <c r="B54" s="136" t="s">
        <v>538</v>
      </c>
      <c r="C54" s="136" t="s">
        <v>476</v>
      </c>
      <c r="D54" s="136" t="s">
        <v>372</v>
      </c>
      <c r="E54" s="136" t="s">
        <v>562</v>
      </c>
      <c r="F54" s="136"/>
      <c r="I54">
        <v>27300</v>
      </c>
      <c r="J54" s="136" t="s">
        <v>647</v>
      </c>
      <c r="K54" s="136" t="s">
        <v>542</v>
      </c>
      <c r="L54">
        <v>610702065457</v>
      </c>
    </row>
    <row r="55" spans="1:12" x14ac:dyDescent="0.25">
      <c r="A55" t="s">
        <v>648</v>
      </c>
      <c r="B55" s="136" t="s">
        <v>538</v>
      </c>
      <c r="C55" s="136" t="s">
        <v>649</v>
      </c>
      <c r="D55" s="136" t="s">
        <v>372</v>
      </c>
      <c r="E55" s="136" t="s">
        <v>540</v>
      </c>
      <c r="F55" s="136"/>
      <c r="I55">
        <v>27300</v>
      </c>
      <c r="J55" s="136" t="s">
        <v>650</v>
      </c>
      <c r="K55" s="136" t="s">
        <v>542</v>
      </c>
      <c r="L55">
        <v>651002105017</v>
      </c>
    </row>
    <row r="56" spans="1:12" x14ac:dyDescent="0.25">
      <c r="A56" t="s">
        <v>511</v>
      </c>
      <c r="B56" s="136" t="s">
        <v>538</v>
      </c>
      <c r="C56" s="136" t="s">
        <v>470</v>
      </c>
      <c r="D56" s="136" t="s">
        <v>372</v>
      </c>
      <c r="E56" s="136" t="s">
        <v>540</v>
      </c>
      <c r="F56" s="136"/>
      <c r="I56">
        <v>27300</v>
      </c>
      <c r="J56" s="136" t="s">
        <v>651</v>
      </c>
      <c r="K56" s="136" t="s">
        <v>542</v>
      </c>
      <c r="L56">
        <v>730323105427</v>
      </c>
    </row>
    <row r="57" spans="1:12" x14ac:dyDescent="0.25">
      <c r="A57" t="s">
        <v>652</v>
      </c>
      <c r="B57" s="136" t="s">
        <v>538</v>
      </c>
      <c r="C57" s="136" t="s">
        <v>653</v>
      </c>
      <c r="D57" s="136" t="s">
        <v>372</v>
      </c>
      <c r="E57" s="136" t="s">
        <v>576</v>
      </c>
      <c r="F57" s="136"/>
      <c r="I57">
        <v>27200</v>
      </c>
      <c r="J57" s="136" t="s">
        <v>654</v>
      </c>
      <c r="K57" s="136" t="s">
        <v>542</v>
      </c>
      <c r="L57">
        <v>650424065305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D6C8-2161-4579-8212-F02D3D4DDCF2}">
  <dimension ref="A1:O201"/>
  <sheetViews>
    <sheetView tabSelected="1" workbookViewId="0">
      <selection activeCell="F10" sqref="F10"/>
    </sheetView>
  </sheetViews>
  <sheetFormatPr defaultRowHeight="15" x14ac:dyDescent="0.25"/>
  <cols>
    <col min="1" max="1" width="11.140625" bestFit="1" customWidth="1"/>
    <col min="2" max="2" width="11.28515625" bestFit="1" customWidth="1"/>
    <col min="3" max="3" width="18.5703125" bestFit="1" customWidth="1"/>
    <col min="4" max="4" width="29.42578125" bestFit="1" customWidth="1"/>
    <col min="5" max="5" width="10.7109375" bestFit="1" customWidth="1"/>
    <col min="6" max="6" width="14.42578125" bestFit="1" customWidth="1"/>
    <col min="7" max="7" width="12.140625" bestFit="1" customWidth="1"/>
    <col min="8" max="8" width="12.42578125" bestFit="1" customWidth="1"/>
    <col min="9" max="9" width="11.85546875" bestFit="1" customWidth="1"/>
    <col min="10" max="10" width="10.28515625" bestFit="1" customWidth="1"/>
    <col min="11" max="11" width="8" bestFit="1" customWidth="1"/>
    <col min="12" max="12" width="14.42578125" bestFit="1" customWidth="1"/>
    <col min="13" max="13" width="14.140625" bestFit="1" customWidth="1"/>
    <col min="14" max="14" width="9.28515625" bestFit="1" customWidth="1"/>
    <col min="15" max="15" width="8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490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411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35">
        <v>45679</v>
      </c>
      <c r="B2" s="136" t="s">
        <v>13</v>
      </c>
      <c r="C2" s="136" t="s">
        <v>412</v>
      </c>
      <c r="E2" s="136" t="s">
        <v>413</v>
      </c>
      <c r="F2">
        <v>0.12</v>
      </c>
      <c r="G2">
        <v>880</v>
      </c>
      <c r="H2">
        <v>105.6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105.6</v>
      </c>
    </row>
    <row r="3" spans="1:15" x14ac:dyDescent="0.25">
      <c r="A3" s="135">
        <v>45679</v>
      </c>
      <c r="B3" s="136" t="s">
        <v>14</v>
      </c>
      <c r="C3" s="136" t="s">
        <v>15</v>
      </c>
      <c r="E3" s="136" t="s">
        <v>413</v>
      </c>
      <c r="F3">
        <v>0.05</v>
      </c>
      <c r="G3">
        <v>880</v>
      </c>
      <c r="H3">
        <v>44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44</v>
      </c>
    </row>
    <row r="4" spans="1:15" x14ac:dyDescent="0.25">
      <c r="A4" s="135">
        <v>45665</v>
      </c>
      <c r="B4" s="136" t="s">
        <v>70</v>
      </c>
      <c r="C4" s="136" t="s">
        <v>57</v>
      </c>
      <c r="D4" t="s">
        <v>491</v>
      </c>
      <c r="E4" s="136" t="s">
        <v>438</v>
      </c>
      <c r="F4">
        <v>2.67</v>
      </c>
      <c r="G4">
        <v>925</v>
      </c>
      <c r="H4">
        <v>2469.75</v>
      </c>
      <c r="I4">
        <v>28</v>
      </c>
      <c r="J4">
        <v>74.759999999999991</v>
      </c>
      <c r="K4">
        <v>0</v>
      </c>
      <c r="L4">
        <v>0</v>
      </c>
      <c r="M4">
        <v>0</v>
      </c>
      <c r="N4">
        <v>700</v>
      </c>
      <c r="O4">
        <v>1694.9899999999998</v>
      </c>
    </row>
    <row r="5" spans="1:15" x14ac:dyDescent="0.25">
      <c r="A5" s="135">
        <v>45673</v>
      </c>
      <c r="B5" s="136" t="s">
        <v>71</v>
      </c>
      <c r="C5" s="136" t="s">
        <v>72</v>
      </c>
      <c r="D5" t="s">
        <v>491</v>
      </c>
      <c r="E5" s="136" t="s">
        <v>438</v>
      </c>
      <c r="F5">
        <v>2.77</v>
      </c>
      <c r="G5">
        <v>905</v>
      </c>
      <c r="H5">
        <v>2506.85</v>
      </c>
      <c r="I5">
        <v>28</v>
      </c>
      <c r="J5">
        <v>77.56</v>
      </c>
      <c r="K5">
        <v>70191.8</v>
      </c>
      <c r="L5">
        <v>0</v>
      </c>
      <c r="M5">
        <v>0</v>
      </c>
      <c r="N5">
        <v>0</v>
      </c>
      <c r="O5">
        <v>2429.29</v>
      </c>
    </row>
    <row r="6" spans="1:15" x14ac:dyDescent="0.25">
      <c r="A6" s="135">
        <v>45675</v>
      </c>
      <c r="B6" s="136" t="s">
        <v>73</v>
      </c>
      <c r="C6" s="136" t="s">
        <v>72</v>
      </c>
      <c r="D6" t="s">
        <v>491</v>
      </c>
      <c r="E6" s="136" t="s">
        <v>438</v>
      </c>
      <c r="F6">
        <v>1.82</v>
      </c>
      <c r="G6">
        <v>885</v>
      </c>
      <c r="H6">
        <v>1610.7</v>
      </c>
      <c r="I6">
        <v>28</v>
      </c>
      <c r="J6">
        <v>50.96</v>
      </c>
      <c r="K6">
        <v>0</v>
      </c>
      <c r="L6">
        <v>0</v>
      </c>
      <c r="M6">
        <v>0</v>
      </c>
      <c r="N6">
        <v>0</v>
      </c>
      <c r="O6">
        <v>1559.74</v>
      </c>
    </row>
    <row r="7" spans="1:15" x14ac:dyDescent="0.25">
      <c r="A7" s="135">
        <v>45677</v>
      </c>
      <c r="B7" s="136" t="s">
        <v>74</v>
      </c>
      <c r="C7" s="136" t="s">
        <v>33</v>
      </c>
      <c r="D7" t="s">
        <v>491</v>
      </c>
      <c r="E7" s="136" t="s">
        <v>438</v>
      </c>
      <c r="F7">
        <v>3.14</v>
      </c>
      <c r="G7">
        <v>885</v>
      </c>
      <c r="H7">
        <v>2778.9</v>
      </c>
      <c r="I7">
        <v>28</v>
      </c>
      <c r="J7">
        <v>87.92</v>
      </c>
      <c r="K7">
        <v>0</v>
      </c>
      <c r="L7">
        <v>0</v>
      </c>
      <c r="M7">
        <v>0</v>
      </c>
      <c r="N7">
        <v>0</v>
      </c>
      <c r="O7">
        <v>2690.98</v>
      </c>
    </row>
    <row r="8" spans="1:15" x14ac:dyDescent="0.25">
      <c r="A8" s="135">
        <v>45679</v>
      </c>
      <c r="B8" s="136" t="s">
        <v>75</v>
      </c>
      <c r="C8" s="136" t="s">
        <v>57</v>
      </c>
      <c r="D8" t="s">
        <v>491</v>
      </c>
      <c r="E8" s="136" t="s">
        <v>438</v>
      </c>
      <c r="F8">
        <v>2.42</v>
      </c>
      <c r="G8">
        <v>885</v>
      </c>
      <c r="H8">
        <v>2141.6999999999998</v>
      </c>
      <c r="I8">
        <v>28</v>
      </c>
      <c r="J8">
        <v>67.759999999999991</v>
      </c>
      <c r="K8">
        <v>0</v>
      </c>
      <c r="L8">
        <v>0</v>
      </c>
      <c r="M8">
        <v>0</v>
      </c>
      <c r="N8">
        <v>0</v>
      </c>
      <c r="O8">
        <v>2073.9399999999996</v>
      </c>
    </row>
    <row r="9" spans="1:15" x14ac:dyDescent="0.25">
      <c r="A9" s="135">
        <v>45680</v>
      </c>
      <c r="B9" s="136" t="s">
        <v>76</v>
      </c>
      <c r="C9" s="136" t="s">
        <v>57</v>
      </c>
      <c r="D9" t="s">
        <v>491</v>
      </c>
      <c r="E9" s="136" t="s">
        <v>438</v>
      </c>
      <c r="F9">
        <v>1.78</v>
      </c>
      <c r="G9">
        <v>885</v>
      </c>
      <c r="H9">
        <v>1575.3</v>
      </c>
      <c r="I9">
        <v>28</v>
      </c>
      <c r="J9">
        <v>49.84</v>
      </c>
      <c r="K9">
        <v>0</v>
      </c>
      <c r="L9">
        <v>0</v>
      </c>
      <c r="M9">
        <v>0</v>
      </c>
      <c r="N9">
        <v>0</v>
      </c>
      <c r="O9">
        <v>1525.46</v>
      </c>
    </row>
    <row r="10" spans="1:15" x14ac:dyDescent="0.25">
      <c r="A10" s="135">
        <v>45666</v>
      </c>
      <c r="B10" s="136" t="s">
        <v>16</v>
      </c>
      <c r="C10" s="136" t="s">
        <v>17</v>
      </c>
      <c r="E10" s="136" t="s">
        <v>414</v>
      </c>
      <c r="F10">
        <v>0.16</v>
      </c>
      <c r="G10">
        <v>920</v>
      </c>
      <c r="H10">
        <v>147.20000000000002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147.20000000000002</v>
      </c>
    </row>
    <row r="11" spans="1:15" x14ac:dyDescent="0.25">
      <c r="A11" s="135">
        <v>45667</v>
      </c>
      <c r="B11" s="136" t="s">
        <v>18</v>
      </c>
      <c r="C11" s="136" t="s">
        <v>19</v>
      </c>
      <c r="E11" s="136" t="s">
        <v>414</v>
      </c>
      <c r="F11">
        <v>0.17</v>
      </c>
      <c r="G11">
        <v>900</v>
      </c>
      <c r="H11">
        <v>153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153</v>
      </c>
    </row>
    <row r="12" spans="1:15" x14ac:dyDescent="0.25">
      <c r="A12" s="135">
        <v>45678</v>
      </c>
      <c r="B12" s="136" t="s">
        <v>20</v>
      </c>
      <c r="C12" s="136" t="s">
        <v>415</v>
      </c>
      <c r="E12" s="136" t="s">
        <v>416</v>
      </c>
      <c r="F12">
        <v>0.25</v>
      </c>
      <c r="G12">
        <v>880</v>
      </c>
      <c r="H12">
        <v>220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220</v>
      </c>
    </row>
    <row r="13" spans="1:15" x14ac:dyDescent="0.25">
      <c r="A13" s="135">
        <v>45683</v>
      </c>
      <c r="B13" s="136" t="s">
        <v>21</v>
      </c>
      <c r="C13" s="136" t="s">
        <v>22</v>
      </c>
      <c r="E13" s="136" t="s">
        <v>417</v>
      </c>
      <c r="F13">
        <v>1.05</v>
      </c>
      <c r="G13">
        <v>880</v>
      </c>
      <c r="H13">
        <v>924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924</v>
      </c>
    </row>
    <row r="14" spans="1:15" x14ac:dyDescent="0.25">
      <c r="A14" s="135">
        <v>45683</v>
      </c>
      <c r="B14" s="136" t="s">
        <v>23</v>
      </c>
      <c r="C14" s="136" t="s">
        <v>22</v>
      </c>
      <c r="E14" s="136" t="s">
        <v>417</v>
      </c>
      <c r="F14">
        <v>0.1</v>
      </c>
      <c r="G14">
        <v>880</v>
      </c>
      <c r="H14">
        <v>88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88</v>
      </c>
    </row>
    <row r="15" spans="1:15" x14ac:dyDescent="0.25">
      <c r="A15" s="135">
        <v>45672</v>
      </c>
      <c r="B15" s="136" t="s">
        <v>24</v>
      </c>
      <c r="C15" s="136" t="s">
        <v>418</v>
      </c>
      <c r="E15" s="136" t="s">
        <v>419</v>
      </c>
      <c r="F15">
        <v>0.52</v>
      </c>
      <c r="G15">
        <v>900</v>
      </c>
      <c r="H15">
        <v>468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468</v>
      </c>
    </row>
    <row r="16" spans="1:15" x14ac:dyDescent="0.25">
      <c r="A16" s="135">
        <v>45668</v>
      </c>
      <c r="B16" s="136" t="s">
        <v>25</v>
      </c>
      <c r="C16" s="136" t="s">
        <v>420</v>
      </c>
      <c r="E16" s="136" t="s">
        <v>421</v>
      </c>
      <c r="F16">
        <v>0.08</v>
      </c>
      <c r="G16">
        <v>900</v>
      </c>
      <c r="H16">
        <v>72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72</v>
      </c>
    </row>
    <row r="17" spans="1:15" x14ac:dyDescent="0.25">
      <c r="A17" s="135">
        <v>45677</v>
      </c>
      <c r="B17" s="136" t="s">
        <v>79</v>
      </c>
      <c r="C17" s="136" t="s">
        <v>37</v>
      </c>
      <c r="D17" t="s">
        <v>492</v>
      </c>
      <c r="E17" s="136" t="s">
        <v>442</v>
      </c>
      <c r="F17">
        <v>0.82</v>
      </c>
      <c r="G17">
        <v>880</v>
      </c>
      <c r="H17">
        <v>721.59999999999991</v>
      </c>
      <c r="I17">
        <v>20</v>
      </c>
      <c r="J17">
        <v>20</v>
      </c>
      <c r="K17">
        <v>0</v>
      </c>
      <c r="L17">
        <v>60</v>
      </c>
      <c r="M17">
        <v>60</v>
      </c>
      <c r="N17">
        <v>0</v>
      </c>
      <c r="O17">
        <v>641.59999999999991</v>
      </c>
    </row>
    <row r="18" spans="1:15" x14ac:dyDescent="0.25">
      <c r="A18" s="135">
        <v>45673</v>
      </c>
      <c r="B18" s="136" t="s">
        <v>26</v>
      </c>
      <c r="C18" s="136" t="s">
        <v>27</v>
      </c>
      <c r="E18" s="136" t="s">
        <v>422</v>
      </c>
      <c r="F18">
        <v>0.96</v>
      </c>
      <c r="G18">
        <v>900</v>
      </c>
      <c r="H18">
        <v>864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864</v>
      </c>
    </row>
    <row r="19" spans="1:15" x14ac:dyDescent="0.25">
      <c r="A19" s="135">
        <v>45677</v>
      </c>
      <c r="B19" s="136" t="s">
        <v>28</v>
      </c>
      <c r="C19" s="136" t="s">
        <v>423</v>
      </c>
      <c r="E19" s="136" t="s">
        <v>422</v>
      </c>
      <c r="F19">
        <v>0.82</v>
      </c>
      <c r="G19">
        <v>880</v>
      </c>
      <c r="H19">
        <v>721.59999999999991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721.59999999999991</v>
      </c>
    </row>
    <row r="20" spans="1:15" x14ac:dyDescent="0.25">
      <c r="A20" s="135">
        <v>45661</v>
      </c>
      <c r="B20" s="136" t="s">
        <v>47</v>
      </c>
      <c r="C20" s="136" t="s">
        <v>39</v>
      </c>
      <c r="D20" t="s">
        <v>493</v>
      </c>
      <c r="E20" s="136" t="s">
        <v>434</v>
      </c>
      <c r="F20">
        <v>0.81</v>
      </c>
      <c r="G20">
        <v>920</v>
      </c>
      <c r="H20">
        <v>745.2</v>
      </c>
      <c r="I20">
        <v>18</v>
      </c>
      <c r="J20">
        <v>14.580000000000002</v>
      </c>
      <c r="K20">
        <v>0</v>
      </c>
      <c r="L20">
        <v>70</v>
      </c>
      <c r="M20">
        <v>56.7</v>
      </c>
      <c r="N20">
        <v>0</v>
      </c>
      <c r="O20">
        <v>673.92</v>
      </c>
    </row>
    <row r="21" spans="1:15" x14ac:dyDescent="0.25">
      <c r="A21" s="135">
        <v>45683</v>
      </c>
      <c r="B21" s="136" t="s">
        <v>51</v>
      </c>
      <c r="C21" s="136" t="s">
        <v>37</v>
      </c>
      <c r="D21" t="s">
        <v>493</v>
      </c>
      <c r="E21" s="136" t="s">
        <v>434</v>
      </c>
      <c r="F21">
        <v>1.08</v>
      </c>
      <c r="G21">
        <v>880</v>
      </c>
      <c r="H21">
        <v>950.40000000000009</v>
      </c>
      <c r="I21">
        <v>18</v>
      </c>
      <c r="J21">
        <v>19.440000000000001</v>
      </c>
      <c r="K21">
        <v>0</v>
      </c>
      <c r="L21">
        <v>60</v>
      </c>
      <c r="M21">
        <v>64.800000000000011</v>
      </c>
      <c r="N21">
        <v>0</v>
      </c>
      <c r="O21">
        <v>866.16000000000008</v>
      </c>
    </row>
    <row r="22" spans="1:15" x14ac:dyDescent="0.25">
      <c r="A22" s="135">
        <v>45681</v>
      </c>
      <c r="B22" s="136" t="s">
        <v>29</v>
      </c>
      <c r="C22" s="136" t="s">
        <v>424</v>
      </c>
      <c r="E22" s="136" t="s">
        <v>425</v>
      </c>
      <c r="F22">
        <v>0.41</v>
      </c>
      <c r="G22">
        <v>880</v>
      </c>
      <c r="H22">
        <v>360.79999999999995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360.79999999999995</v>
      </c>
    </row>
    <row r="23" spans="1:15" x14ac:dyDescent="0.25">
      <c r="A23" s="135">
        <v>45677</v>
      </c>
      <c r="B23" s="136" t="s">
        <v>30</v>
      </c>
      <c r="C23" s="136" t="s">
        <v>31</v>
      </c>
      <c r="E23" s="136" t="s">
        <v>426</v>
      </c>
      <c r="F23">
        <v>0.04</v>
      </c>
      <c r="G23">
        <v>880</v>
      </c>
      <c r="H23">
        <v>35.200000000000003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35.200000000000003</v>
      </c>
    </row>
    <row r="24" spans="1:15" x14ac:dyDescent="0.25">
      <c r="A24" s="135">
        <v>45669</v>
      </c>
      <c r="B24" s="136" t="s">
        <v>32</v>
      </c>
      <c r="C24" s="136" t="s">
        <v>33</v>
      </c>
      <c r="E24" s="136" t="s">
        <v>427</v>
      </c>
      <c r="F24">
        <v>1.31</v>
      </c>
      <c r="G24">
        <v>900</v>
      </c>
      <c r="H24">
        <v>1179</v>
      </c>
      <c r="I24">
        <v>40</v>
      </c>
      <c r="J24">
        <v>52.400000000000006</v>
      </c>
      <c r="K24">
        <v>0</v>
      </c>
      <c r="L24">
        <v>0</v>
      </c>
      <c r="M24">
        <v>0</v>
      </c>
      <c r="N24">
        <v>0</v>
      </c>
      <c r="O24">
        <v>1126.5999999999999</v>
      </c>
    </row>
    <row r="25" spans="1:15" x14ac:dyDescent="0.25">
      <c r="A25" s="135">
        <v>45666</v>
      </c>
      <c r="B25" s="136" t="s">
        <v>34</v>
      </c>
      <c r="C25" s="136" t="s">
        <v>35</v>
      </c>
      <c r="E25" s="136" t="s">
        <v>428</v>
      </c>
      <c r="F25">
        <v>0.02</v>
      </c>
      <c r="G25">
        <v>920</v>
      </c>
      <c r="H25">
        <v>18.400000000000002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18.400000000000002</v>
      </c>
    </row>
    <row r="26" spans="1:15" x14ac:dyDescent="0.25">
      <c r="A26" s="135">
        <v>45677</v>
      </c>
      <c r="B26" s="136" t="s">
        <v>93</v>
      </c>
      <c r="C26" s="136" t="s">
        <v>33</v>
      </c>
      <c r="D26" t="s">
        <v>494</v>
      </c>
      <c r="E26" s="136" t="s">
        <v>452</v>
      </c>
      <c r="F26">
        <v>2.5299999999999998</v>
      </c>
      <c r="G26">
        <v>880</v>
      </c>
      <c r="H26">
        <v>2226.3999999999996</v>
      </c>
      <c r="I26">
        <v>60</v>
      </c>
      <c r="J26">
        <v>151.79999999999998</v>
      </c>
      <c r="K26">
        <v>0</v>
      </c>
      <c r="L26">
        <v>60</v>
      </c>
      <c r="M26">
        <v>151.79999999999998</v>
      </c>
      <c r="N26">
        <v>0</v>
      </c>
      <c r="O26">
        <v>1922.7999999999995</v>
      </c>
    </row>
    <row r="27" spans="1:15" x14ac:dyDescent="0.25">
      <c r="A27" s="135">
        <v>45680</v>
      </c>
      <c r="B27" s="136" t="s">
        <v>36</v>
      </c>
      <c r="C27" s="136" t="s">
        <v>37</v>
      </c>
      <c r="E27" s="136" t="s">
        <v>429</v>
      </c>
      <c r="F27">
        <v>0.36</v>
      </c>
      <c r="G27">
        <v>880</v>
      </c>
      <c r="H27">
        <v>316.8</v>
      </c>
      <c r="I27">
        <v>20</v>
      </c>
      <c r="J27">
        <v>20</v>
      </c>
      <c r="K27">
        <v>0</v>
      </c>
      <c r="L27">
        <v>0</v>
      </c>
      <c r="M27">
        <v>0</v>
      </c>
      <c r="N27">
        <v>0</v>
      </c>
      <c r="O27">
        <v>296.8</v>
      </c>
    </row>
    <row r="28" spans="1:15" x14ac:dyDescent="0.25">
      <c r="A28" s="135">
        <v>45663</v>
      </c>
      <c r="B28" s="136" t="s">
        <v>38</v>
      </c>
      <c r="C28" s="136" t="s">
        <v>39</v>
      </c>
      <c r="E28" s="136" t="s">
        <v>430</v>
      </c>
      <c r="F28">
        <v>0.3</v>
      </c>
      <c r="G28">
        <v>920</v>
      </c>
      <c r="H28">
        <v>276</v>
      </c>
      <c r="I28">
        <v>50</v>
      </c>
      <c r="J28">
        <v>50</v>
      </c>
      <c r="K28">
        <v>0</v>
      </c>
      <c r="L28">
        <v>0</v>
      </c>
      <c r="M28">
        <v>0</v>
      </c>
      <c r="N28">
        <v>0</v>
      </c>
      <c r="O28">
        <v>226</v>
      </c>
    </row>
    <row r="29" spans="1:15" x14ac:dyDescent="0.25">
      <c r="A29" s="135">
        <v>45681</v>
      </c>
      <c r="B29" s="136" t="s">
        <v>40</v>
      </c>
      <c r="C29" s="136" t="s">
        <v>39</v>
      </c>
      <c r="E29" s="136" t="s">
        <v>431</v>
      </c>
      <c r="F29">
        <v>0.4</v>
      </c>
      <c r="G29">
        <v>880</v>
      </c>
      <c r="H29">
        <v>352</v>
      </c>
      <c r="I29">
        <v>28</v>
      </c>
      <c r="J29">
        <v>28</v>
      </c>
      <c r="K29">
        <v>0</v>
      </c>
      <c r="L29">
        <v>0</v>
      </c>
      <c r="M29">
        <v>0</v>
      </c>
      <c r="N29">
        <v>0</v>
      </c>
      <c r="O29">
        <v>324</v>
      </c>
    </row>
    <row r="30" spans="1:15" x14ac:dyDescent="0.25">
      <c r="A30" s="135">
        <v>45667</v>
      </c>
      <c r="B30" s="136" t="s">
        <v>41</v>
      </c>
      <c r="C30" s="136" t="s">
        <v>432</v>
      </c>
      <c r="E30" s="136" t="s">
        <v>433</v>
      </c>
      <c r="F30">
        <v>0.03</v>
      </c>
      <c r="G30">
        <v>900</v>
      </c>
      <c r="H30">
        <v>27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27</v>
      </c>
    </row>
    <row r="31" spans="1:15" x14ac:dyDescent="0.25">
      <c r="A31" s="135">
        <v>45670</v>
      </c>
      <c r="B31" s="136" t="s">
        <v>42</v>
      </c>
      <c r="C31" s="136" t="s">
        <v>43</v>
      </c>
      <c r="E31" s="136" t="s">
        <v>433</v>
      </c>
      <c r="F31">
        <v>0.04</v>
      </c>
      <c r="G31">
        <v>900</v>
      </c>
      <c r="H31">
        <v>36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36</v>
      </c>
    </row>
    <row r="32" spans="1:15" x14ac:dyDescent="0.25">
      <c r="A32" s="135">
        <v>45681</v>
      </c>
      <c r="B32" s="136" t="s">
        <v>44</v>
      </c>
      <c r="C32" s="136" t="s">
        <v>45</v>
      </c>
      <c r="E32" s="136" t="s">
        <v>433</v>
      </c>
      <c r="F32">
        <v>0.05</v>
      </c>
      <c r="G32">
        <v>880</v>
      </c>
      <c r="H32">
        <v>44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44</v>
      </c>
    </row>
    <row r="33" spans="1:15" x14ac:dyDescent="0.25">
      <c r="A33" s="135">
        <v>45683</v>
      </c>
      <c r="B33" s="136" t="s">
        <v>46</v>
      </c>
      <c r="C33" s="136" t="s">
        <v>43</v>
      </c>
      <c r="E33" s="136" t="s">
        <v>433</v>
      </c>
      <c r="F33">
        <v>0.03</v>
      </c>
      <c r="G33">
        <v>880</v>
      </c>
      <c r="H33">
        <v>26.4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26.4</v>
      </c>
    </row>
    <row r="34" spans="1:15" x14ac:dyDescent="0.25">
      <c r="A34" s="135">
        <v>45661</v>
      </c>
      <c r="B34" s="136" t="s">
        <v>77</v>
      </c>
      <c r="C34" s="136" t="s">
        <v>439</v>
      </c>
      <c r="D34" t="s">
        <v>495</v>
      </c>
      <c r="E34" s="136" t="s">
        <v>440</v>
      </c>
      <c r="F34">
        <v>3.66</v>
      </c>
      <c r="G34">
        <v>920</v>
      </c>
      <c r="H34">
        <v>3367.2000000000003</v>
      </c>
      <c r="I34">
        <v>40</v>
      </c>
      <c r="J34">
        <v>146.4</v>
      </c>
      <c r="K34">
        <v>0</v>
      </c>
      <c r="L34">
        <v>0</v>
      </c>
      <c r="M34">
        <v>0</v>
      </c>
      <c r="N34">
        <v>0</v>
      </c>
      <c r="O34">
        <v>3220.8</v>
      </c>
    </row>
    <row r="35" spans="1:15" x14ac:dyDescent="0.25">
      <c r="A35" s="135">
        <v>45661</v>
      </c>
      <c r="B35" s="136" t="s">
        <v>78</v>
      </c>
      <c r="C35" s="136" t="s">
        <v>441</v>
      </c>
      <c r="D35" t="s">
        <v>495</v>
      </c>
      <c r="E35" s="136" t="s">
        <v>440</v>
      </c>
      <c r="F35">
        <v>0.71</v>
      </c>
      <c r="G35">
        <v>920</v>
      </c>
      <c r="H35">
        <v>653.19999999999993</v>
      </c>
      <c r="I35">
        <v>40</v>
      </c>
      <c r="J35">
        <v>28.4</v>
      </c>
      <c r="K35">
        <v>0</v>
      </c>
      <c r="L35">
        <v>0</v>
      </c>
      <c r="M35">
        <v>0</v>
      </c>
      <c r="N35">
        <v>0</v>
      </c>
      <c r="O35">
        <v>624.79999999999995</v>
      </c>
    </row>
    <row r="36" spans="1:15" x14ac:dyDescent="0.25">
      <c r="A36" s="135">
        <v>45660</v>
      </c>
      <c r="B36" s="136" t="s">
        <v>83</v>
      </c>
      <c r="C36" s="136" t="s">
        <v>446</v>
      </c>
      <c r="D36" t="s">
        <v>496</v>
      </c>
      <c r="E36" s="136" t="s">
        <v>447</v>
      </c>
      <c r="F36">
        <v>1.1100000000000001</v>
      </c>
      <c r="G36">
        <v>940</v>
      </c>
      <c r="H36">
        <v>1043.4000000000001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1043.4000000000001</v>
      </c>
    </row>
    <row r="37" spans="1:15" x14ac:dyDescent="0.25">
      <c r="A37" s="135">
        <v>45672</v>
      </c>
      <c r="B37" s="136" t="s">
        <v>84</v>
      </c>
      <c r="C37" s="136" t="s">
        <v>85</v>
      </c>
      <c r="D37" t="s">
        <v>496</v>
      </c>
      <c r="E37" s="136" t="s">
        <v>447</v>
      </c>
      <c r="F37">
        <v>0.94</v>
      </c>
      <c r="G37">
        <v>900</v>
      </c>
      <c r="H37">
        <v>846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846</v>
      </c>
    </row>
    <row r="38" spans="1:15" x14ac:dyDescent="0.25">
      <c r="A38" s="135">
        <v>45677</v>
      </c>
      <c r="B38" s="136" t="s">
        <v>86</v>
      </c>
      <c r="C38" s="136" t="s">
        <v>57</v>
      </c>
      <c r="D38" t="s">
        <v>496</v>
      </c>
      <c r="E38" s="136" t="s">
        <v>447</v>
      </c>
      <c r="F38">
        <v>6.11</v>
      </c>
      <c r="G38">
        <v>880</v>
      </c>
      <c r="H38">
        <v>5376.8</v>
      </c>
      <c r="I38">
        <v>20</v>
      </c>
      <c r="J38">
        <v>122.2</v>
      </c>
      <c r="K38">
        <v>0</v>
      </c>
      <c r="L38">
        <v>80</v>
      </c>
      <c r="M38">
        <v>488.8</v>
      </c>
      <c r="N38">
        <v>0</v>
      </c>
      <c r="O38">
        <v>4765.8</v>
      </c>
    </row>
    <row r="39" spans="1:15" x14ac:dyDescent="0.25">
      <c r="A39" s="135">
        <v>45660</v>
      </c>
      <c r="B39" s="136" t="s">
        <v>48</v>
      </c>
      <c r="C39" s="136" t="s">
        <v>39</v>
      </c>
      <c r="E39" s="136" t="s">
        <v>49</v>
      </c>
      <c r="F39">
        <v>0.49</v>
      </c>
      <c r="G39">
        <v>940</v>
      </c>
      <c r="H39">
        <v>460.59999999999997</v>
      </c>
      <c r="I39">
        <v>30</v>
      </c>
      <c r="J39">
        <v>14.7</v>
      </c>
      <c r="K39">
        <v>0</v>
      </c>
      <c r="L39">
        <v>70</v>
      </c>
      <c r="M39">
        <v>34.299999999999997</v>
      </c>
      <c r="N39">
        <v>0</v>
      </c>
      <c r="O39">
        <v>411.59999999999997</v>
      </c>
    </row>
    <row r="40" spans="1:15" x14ac:dyDescent="0.25">
      <c r="A40" s="135">
        <v>45660</v>
      </c>
      <c r="B40" s="136" t="s">
        <v>50</v>
      </c>
      <c r="C40" s="136" t="s">
        <v>37</v>
      </c>
      <c r="E40" s="136" t="s">
        <v>49</v>
      </c>
      <c r="F40">
        <v>0.94</v>
      </c>
      <c r="G40">
        <v>940</v>
      </c>
      <c r="H40">
        <v>883.59999999999991</v>
      </c>
      <c r="I40">
        <v>30</v>
      </c>
      <c r="J40">
        <v>28.2</v>
      </c>
      <c r="K40">
        <v>0</v>
      </c>
      <c r="L40">
        <v>70</v>
      </c>
      <c r="M40">
        <v>65.8</v>
      </c>
      <c r="N40">
        <v>0</v>
      </c>
      <c r="O40">
        <v>789.59999999999991</v>
      </c>
    </row>
    <row r="41" spans="1:15" x14ac:dyDescent="0.25">
      <c r="A41" s="135">
        <v>45677</v>
      </c>
      <c r="B41" s="136" t="s">
        <v>80</v>
      </c>
      <c r="C41" s="136" t="s">
        <v>39</v>
      </c>
      <c r="D41" t="s">
        <v>497</v>
      </c>
      <c r="E41" s="136" t="s">
        <v>443</v>
      </c>
      <c r="F41">
        <v>0.68</v>
      </c>
      <c r="G41">
        <v>880</v>
      </c>
      <c r="H41">
        <v>598.40000000000009</v>
      </c>
      <c r="I41">
        <v>20</v>
      </c>
      <c r="J41">
        <v>20</v>
      </c>
      <c r="K41">
        <v>0</v>
      </c>
      <c r="L41">
        <v>60</v>
      </c>
      <c r="M41">
        <v>40.800000000000004</v>
      </c>
      <c r="N41">
        <v>0</v>
      </c>
      <c r="O41">
        <v>537.60000000000014</v>
      </c>
    </row>
    <row r="42" spans="1:15" x14ac:dyDescent="0.25">
      <c r="A42" s="135">
        <v>45666</v>
      </c>
      <c r="B42" s="136" t="s">
        <v>52</v>
      </c>
      <c r="C42" s="136" t="s">
        <v>33</v>
      </c>
      <c r="E42" s="136" t="s">
        <v>53</v>
      </c>
      <c r="F42">
        <v>0.93</v>
      </c>
      <c r="G42">
        <v>920</v>
      </c>
      <c r="H42">
        <v>855.6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855.6</v>
      </c>
    </row>
    <row r="43" spans="1:15" x14ac:dyDescent="0.25">
      <c r="A43" s="135">
        <v>45666</v>
      </c>
      <c r="B43" s="136" t="s">
        <v>54</v>
      </c>
      <c r="C43" s="136" t="s">
        <v>33</v>
      </c>
      <c r="E43" s="136" t="s">
        <v>55</v>
      </c>
      <c r="F43">
        <v>0.6</v>
      </c>
      <c r="G43">
        <v>920</v>
      </c>
      <c r="H43">
        <v>552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552</v>
      </c>
    </row>
    <row r="44" spans="1:15" x14ac:dyDescent="0.25">
      <c r="A44" s="135">
        <v>45680</v>
      </c>
      <c r="B44" s="136" t="s">
        <v>56</v>
      </c>
      <c r="C44" s="136" t="s">
        <v>57</v>
      </c>
      <c r="E44" s="136" t="s">
        <v>58</v>
      </c>
      <c r="F44">
        <v>0.51</v>
      </c>
      <c r="G44">
        <v>880</v>
      </c>
      <c r="H44">
        <v>448.8</v>
      </c>
      <c r="I44">
        <v>20</v>
      </c>
      <c r="J44">
        <v>20</v>
      </c>
      <c r="K44">
        <v>0</v>
      </c>
      <c r="L44">
        <v>0</v>
      </c>
      <c r="M44">
        <v>0</v>
      </c>
      <c r="N44">
        <v>0</v>
      </c>
      <c r="O44">
        <v>428.8</v>
      </c>
    </row>
    <row r="45" spans="1:15" x14ac:dyDescent="0.25">
      <c r="A45" s="135">
        <v>45680</v>
      </c>
      <c r="B45" s="136" t="s">
        <v>59</v>
      </c>
      <c r="C45" s="136" t="s">
        <v>57</v>
      </c>
      <c r="E45" s="136" t="s">
        <v>60</v>
      </c>
      <c r="F45">
        <v>0.14000000000000001</v>
      </c>
      <c r="G45">
        <v>880</v>
      </c>
      <c r="H45">
        <v>123.20000000000002</v>
      </c>
      <c r="I45">
        <v>20</v>
      </c>
      <c r="J45">
        <v>20</v>
      </c>
      <c r="K45">
        <v>0</v>
      </c>
      <c r="L45">
        <v>0</v>
      </c>
      <c r="M45">
        <v>0</v>
      </c>
      <c r="N45">
        <v>0</v>
      </c>
      <c r="O45">
        <v>103.20000000000002</v>
      </c>
    </row>
    <row r="46" spans="1:15" x14ac:dyDescent="0.25">
      <c r="A46" s="135">
        <v>45681</v>
      </c>
      <c r="B46" s="136" t="s">
        <v>61</v>
      </c>
      <c r="C46" s="136" t="s">
        <v>39</v>
      </c>
      <c r="E46" s="136" t="s">
        <v>435</v>
      </c>
      <c r="F46">
        <v>1.1599999999999999</v>
      </c>
      <c r="G46">
        <v>880</v>
      </c>
      <c r="H46">
        <v>1020.8</v>
      </c>
      <c r="I46">
        <v>20</v>
      </c>
      <c r="J46">
        <v>23.2</v>
      </c>
      <c r="K46">
        <v>0</v>
      </c>
      <c r="L46">
        <v>80</v>
      </c>
      <c r="M46">
        <v>92.8</v>
      </c>
      <c r="N46">
        <v>0</v>
      </c>
      <c r="O46">
        <v>904.8</v>
      </c>
    </row>
    <row r="47" spans="1:15" x14ac:dyDescent="0.25">
      <c r="A47" s="135">
        <v>45682</v>
      </c>
      <c r="B47" s="136" t="s">
        <v>62</v>
      </c>
      <c r="C47" s="136" t="s">
        <v>63</v>
      </c>
      <c r="E47" s="136" t="s">
        <v>435</v>
      </c>
      <c r="F47">
        <v>0.7</v>
      </c>
      <c r="G47">
        <v>880</v>
      </c>
      <c r="H47">
        <v>616</v>
      </c>
      <c r="I47">
        <v>0</v>
      </c>
      <c r="J47">
        <v>0</v>
      </c>
      <c r="K47">
        <v>0</v>
      </c>
      <c r="L47">
        <v>80</v>
      </c>
      <c r="M47">
        <v>56</v>
      </c>
      <c r="N47">
        <v>0</v>
      </c>
      <c r="O47">
        <v>560</v>
      </c>
    </row>
    <row r="48" spans="1:15" x14ac:dyDescent="0.25">
      <c r="A48" s="135">
        <v>45682</v>
      </c>
      <c r="B48" s="136" t="s">
        <v>64</v>
      </c>
      <c r="C48" s="136" t="s">
        <v>37</v>
      </c>
      <c r="E48" s="136" t="s">
        <v>435</v>
      </c>
      <c r="F48">
        <v>1.27</v>
      </c>
      <c r="G48">
        <v>880</v>
      </c>
      <c r="H48">
        <v>1117.5999999999999</v>
      </c>
      <c r="I48">
        <v>20</v>
      </c>
      <c r="J48">
        <v>25.4</v>
      </c>
      <c r="K48">
        <v>0</v>
      </c>
      <c r="L48">
        <v>80</v>
      </c>
      <c r="M48">
        <v>101.6</v>
      </c>
      <c r="N48">
        <v>0</v>
      </c>
      <c r="O48">
        <v>990.5999999999998</v>
      </c>
    </row>
    <row r="49" spans="1:15" x14ac:dyDescent="0.25">
      <c r="A49" s="135">
        <v>45665</v>
      </c>
      <c r="B49" s="136" t="s">
        <v>65</v>
      </c>
      <c r="C49" s="136" t="s">
        <v>436</v>
      </c>
      <c r="D49" t="s">
        <v>498</v>
      </c>
      <c r="E49" s="136" t="s">
        <v>437</v>
      </c>
      <c r="F49">
        <v>0.51</v>
      </c>
      <c r="G49">
        <v>920</v>
      </c>
      <c r="H49">
        <v>469.2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469.2</v>
      </c>
    </row>
    <row r="50" spans="1:15" x14ac:dyDescent="0.25">
      <c r="A50" s="135">
        <v>45677</v>
      </c>
      <c r="B50" s="136" t="s">
        <v>66</v>
      </c>
      <c r="C50" s="136" t="s">
        <v>67</v>
      </c>
      <c r="D50" t="s">
        <v>498</v>
      </c>
      <c r="E50" s="136" t="s">
        <v>437</v>
      </c>
      <c r="F50">
        <v>0.92</v>
      </c>
      <c r="G50">
        <v>880</v>
      </c>
      <c r="H50">
        <v>809.6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809.6</v>
      </c>
    </row>
    <row r="51" spans="1:15" x14ac:dyDescent="0.25">
      <c r="A51" s="135">
        <v>45678</v>
      </c>
      <c r="B51" s="136" t="s">
        <v>68</v>
      </c>
      <c r="C51" s="136" t="s">
        <v>69</v>
      </c>
      <c r="D51" t="s">
        <v>498</v>
      </c>
      <c r="E51" s="136" t="s">
        <v>437</v>
      </c>
      <c r="F51">
        <v>0.61</v>
      </c>
      <c r="G51">
        <v>880</v>
      </c>
      <c r="H51">
        <v>536.79999999999995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536.79999999999995</v>
      </c>
    </row>
    <row r="52" spans="1:15" x14ac:dyDescent="0.25">
      <c r="A52" s="135">
        <v>45672</v>
      </c>
      <c r="B52" s="136" t="s">
        <v>87</v>
      </c>
      <c r="C52" s="136" t="s">
        <v>33</v>
      </c>
      <c r="D52" t="s">
        <v>499</v>
      </c>
      <c r="E52" s="136" t="s">
        <v>448</v>
      </c>
      <c r="F52">
        <v>2.08</v>
      </c>
      <c r="G52">
        <v>900</v>
      </c>
      <c r="H52">
        <v>1872</v>
      </c>
      <c r="I52">
        <v>40</v>
      </c>
      <c r="J52">
        <v>83.2</v>
      </c>
      <c r="K52">
        <v>0</v>
      </c>
      <c r="L52">
        <v>70</v>
      </c>
      <c r="M52">
        <v>145.6</v>
      </c>
      <c r="N52">
        <v>0</v>
      </c>
      <c r="O52">
        <v>1643.2</v>
      </c>
    </row>
    <row r="53" spans="1:15" x14ac:dyDescent="0.25">
      <c r="A53" s="135">
        <v>45673</v>
      </c>
      <c r="B53" s="136" t="s">
        <v>88</v>
      </c>
      <c r="C53" s="136" t="s">
        <v>449</v>
      </c>
      <c r="D53" t="s">
        <v>499</v>
      </c>
      <c r="E53" s="136" t="s">
        <v>448</v>
      </c>
      <c r="F53">
        <v>0.18</v>
      </c>
      <c r="G53">
        <v>900</v>
      </c>
      <c r="H53">
        <v>162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162</v>
      </c>
    </row>
    <row r="54" spans="1:15" x14ac:dyDescent="0.25">
      <c r="A54" s="135">
        <v>45663</v>
      </c>
      <c r="B54" s="136" t="s">
        <v>81</v>
      </c>
      <c r="C54" s="136" t="s">
        <v>444</v>
      </c>
      <c r="E54" s="136" t="s">
        <v>445</v>
      </c>
      <c r="F54">
        <v>0.87</v>
      </c>
      <c r="G54">
        <v>920</v>
      </c>
      <c r="H54">
        <v>800.4</v>
      </c>
      <c r="I54">
        <v>20</v>
      </c>
      <c r="J54">
        <v>17.399999999999999</v>
      </c>
      <c r="K54">
        <v>0</v>
      </c>
      <c r="L54">
        <v>60</v>
      </c>
      <c r="M54">
        <v>52.2</v>
      </c>
      <c r="N54">
        <v>0</v>
      </c>
      <c r="O54">
        <v>730.8</v>
      </c>
    </row>
    <row r="55" spans="1:15" x14ac:dyDescent="0.25">
      <c r="A55" s="135">
        <v>45663</v>
      </c>
      <c r="B55" s="136" t="s">
        <v>82</v>
      </c>
      <c r="C55" s="136" t="s">
        <v>441</v>
      </c>
      <c r="E55" s="136" t="s">
        <v>445</v>
      </c>
      <c r="F55">
        <v>0.98</v>
      </c>
      <c r="G55">
        <v>920</v>
      </c>
      <c r="H55">
        <v>901.6</v>
      </c>
      <c r="I55">
        <v>20</v>
      </c>
      <c r="J55">
        <v>19.600000000000001</v>
      </c>
      <c r="K55">
        <v>0</v>
      </c>
      <c r="L55">
        <v>60</v>
      </c>
      <c r="M55">
        <v>58.8</v>
      </c>
      <c r="N55">
        <v>0</v>
      </c>
      <c r="O55">
        <v>823.2</v>
      </c>
    </row>
    <row r="56" spans="1:15" x14ac:dyDescent="0.25">
      <c r="A56" s="135">
        <v>45668</v>
      </c>
      <c r="B56" s="136" t="s">
        <v>89</v>
      </c>
      <c r="C56" s="136" t="s">
        <v>450</v>
      </c>
      <c r="E56" s="136" t="s">
        <v>451</v>
      </c>
      <c r="F56">
        <v>0.57999999999999996</v>
      </c>
      <c r="G56">
        <v>900</v>
      </c>
      <c r="H56">
        <v>522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522</v>
      </c>
    </row>
    <row r="57" spans="1:15" x14ac:dyDescent="0.25">
      <c r="A57" s="135">
        <v>45672</v>
      </c>
      <c r="B57" s="136" t="s">
        <v>90</v>
      </c>
      <c r="C57" s="136" t="s">
        <v>91</v>
      </c>
      <c r="E57" s="136" t="s">
        <v>451</v>
      </c>
      <c r="F57">
        <v>1.02</v>
      </c>
      <c r="G57">
        <v>900</v>
      </c>
      <c r="H57">
        <v>918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918</v>
      </c>
    </row>
    <row r="58" spans="1:15" x14ac:dyDescent="0.25">
      <c r="A58" s="135">
        <v>45681</v>
      </c>
      <c r="B58" s="136" t="s">
        <v>92</v>
      </c>
      <c r="C58" s="136" t="s">
        <v>450</v>
      </c>
      <c r="E58" s="136" t="s">
        <v>451</v>
      </c>
      <c r="F58">
        <v>0.94</v>
      </c>
      <c r="G58">
        <v>880</v>
      </c>
      <c r="H58">
        <v>827.19999999999993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827.19999999999993</v>
      </c>
    </row>
    <row r="59" spans="1:15" x14ac:dyDescent="0.25">
      <c r="A59" s="135">
        <v>45661</v>
      </c>
      <c r="B59" s="136" t="s">
        <v>94</v>
      </c>
      <c r="C59" s="136" t="s">
        <v>39</v>
      </c>
      <c r="D59" t="s">
        <v>500</v>
      </c>
      <c r="E59" s="136" t="s">
        <v>453</v>
      </c>
      <c r="F59">
        <v>1.47</v>
      </c>
      <c r="G59">
        <v>920</v>
      </c>
      <c r="H59">
        <v>1352.3999999999999</v>
      </c>
      <c r="I59">
        <v>26</v>
      </c>
      <c r="J59">
        <v>38.22</v>
      </c>
      <c r="K59">
        <v>0</v>
      </c>
      <c r="L59">
        <v>0</v>
      </c>
      <c r="M59">
        <v>0</v>
      </c>
      <c r="N59">
        <v>0</v>
      </c>
      <c r="O59">
        <v>1314.1799999999998</v>
      </c>
    </row>
    <row r="60" spans="1:15" x14ac:dyDescent="0.25">
      <c r="A60" s="135">
        <v>45662</v>
      </c>
      <c r="B60" s="136" t="s">
        <v>95</v>
      </c>
      <c r="C60" s="136" t="s">
        <v>39</v>
      </c>
      <c r="D60" t="s">
        <v>500</v>
      </c>
      <c r="E60" s="136" t="s">
        <v>453</v>
      </c>
      <c r="F60">
        <v>1.72</v>
      </c>
      <c r="G60">
        <v>920</v>
      </c>
      <c r="H60">
        <v>1582.3999999999999</v>
      </c>
      <c r="I60">
        <v>26</v>
      </c>
      <c r="J60">
        <v>44.72</v>
      </c>
      <c r="K60">
        <v>0</v>
      </c>
      <c r="L60">
        <v>0</v>
      </c>
      <c r="M60">
        <v>0</v>
      </c>
      <c r="N60">
        <v>0</v>
      </c>
      <c r="O60">
        <v>1537.6799999999998</v>
      </c>
    </row>
    <row r="61" spans="1:15" x14ac:dyDescent="0.25">
      <c r="A61" s="135">
        <v>45663</v>
      </c>
      <c r="B61" s="136" t="s">
        <v>96</v>
      </c>
      <c r="C61" s="136" t="s">
        <v>39</v>
      </c>
      <c r="D61" t="s">
        <v>500</v>
      </c>
      <c r="E61" s="136" t="s">
        <v>453</v>
      </c>
      <c r="F61">
        <v>1.46</v>
      </c>
      <c r="G61">
        <v>920</v>
      </c>
      <c r="H61">
        <v>1343.2</v>
      </c>
      <c r="I61">
        <v>26</v>
      </c>
      <c r="J61">
        <v>37.96</v>
      </c>
      <c r="K61">
        <v>0</v>
      </c>
      <c r="L61">
        <v>0</v>
      </c>
      <c r="M61">
        <v>0</v>
      </c>
      <c r="N61">
        <v>0</v>
      </c>
      <c r="O61">
        <v>1305.24</v>
      </c>
    </row>
    <row r="62" spans="1:15" x14ac:dyDescent="0.25">
      <c r="A62" s="135">
        <v>45665</v>
      </c>
      <c r="B62" s="136" t="s">
        <v>97</v>
      </c>
      <c r="C62" s="136" t="s">
        <v>39</v>
      </c>
      <c r="D62" t="s">
        <v>500</v>
      </c>
      <c r="E62" s="136" t="s">
        <v>453</v>
      </c>
      <c r="F62">
        <v>2.25</v>
      </c>
      <c r="G62">
        <v>920</v>
      </c>
      <c r="H62">
        <v>2070</v>
      </c>
      <c r="I62">
        <v>26</v>
      </c>
      <c r="J62">
        <v>58.5</v>
      </c>
      <c r="K62">
        <v>0</v>
      </c>
      <c r="L62">
        <v>0</v>
      </c>
      <c r="M62">
        <v>0</v>
      </c>
      <c r="N62">
        <v>0</v>
      </c>
      <c r="O62">
        <v>2011.5</v>
      </c>
    </row>
    <row r="63" spans="1:15" x14ac:dyDescent="0.25">
      <c r="A63" s="135">
        <v>45678</v>
      </c>
      <c r="B63" s="136" t="s">
        <v>98</v>
      </c>
      <c r="C63" s="136" t="s">
        <v>37</v>
      </c>
      <c r="D63" t="s">
        <v>500</v>
      </c>
      <c r="E63" s="136" t="s">
        <v>453</v>
      </c>
      <c r="F63">
        <v>1.9</v>
      </c>
      <c r="G63">
        <v>880</v>
      </c>
      <c r="H63">
        <v>1672</v>
      </c>
      <c r="I63">
        <v>26</v>
      </c>
      <c r="J63">
        <v>49.4</v>
      </c>
      <c r="K63">
        <v>0</v>
      </c>
      <c r="L63">
        <v>0</v>
      </c>
      <c r="M63">
        <v>0</v>
      </c>
      <c r="N63">
        <v>0</v>
      </c>
      <c r="O63">
        <v>1622.6</v>
      </c>
    </row>
    <row r="64" spans="1:15" x14ac:dyDescent="0.25">
      <c r="A64" s="135">
        <v>45680</v>
      </c>
      <c r="B64" s="136" t="s">
        <v>99</v>
      </c>
      <c r="C64" s="136" t="s">
        <v>37</v>
      </c>
      <c r="D64" t="s">
        <v>500</v>
      </c>
      <c r="E64" s="136" t="s">
        <v>453</v>
      </c>
      <c r="F64">
        <v>1.1299999999999999</v>
      </c>
      <c r="G64">
        <v>880</v>
      </c>
      <c r="H64">
        <v>994.39999999999986</v>
      </c>
      <c r="I64">
        <v>26</v>
      </c>
      <c r="J64">
        <v>29.379999999999995</v>
      </c>
      <c r="K64">
        <v>0</v>
      </c>
      <c r="L64">
        <v>0</v>
      </c>
      <c r="M64">
        <v>0</v>
      </c>
      <c r="N64">
        <v>0</v>
      </c>
      <c r="O64">
        <v>965.01999999999987</v>
      </c>
    </row>
    <row r="65" spans="1:15" x14ac:dyDescent="0.25">
      <c r="A65" s="135">
        <v>45680</v>
      </c>
      <c r="B65" s="136" t="s">
        <v>100</v>
      </c>
      <c r="C65" s="136" t="s">
        <v>37</v>
      </c>
      <c r="D65" t="s">
        <v>500</v>
      </c>
      <c r="E65" s="136" t="s">
        <v>453</v>
      </c>
      <c r="F65">
        <v>0.88</v>
      </c>
      <c r="G65">
        <v>880</v>
      </c>
      <c r="H65">
        <v>774.4</v>
      </c>
      <c r="I65">
        <v>26</v>
      </c>
      <c r="J65">
        <v>22.88</v>
      </c>
      <c r="K65">
        <v>0</v>
      </c>
      <c r="L65">
        <v>0</v>
      </c>
      <c r="M65">
        <v>0</v>
      </c>
      <c r="N65">
        <v>0</v>
      </c>
      <c r="O65">
        <v>751.52</v>
      </c>
    </row>
    <row r="66" spans="1:15" x14ac:dyDescent="0.25">
      <c r="A66" s="135">
        <v>45680</v>
      </c>
      <c r="B66" s="136" t="s">
        <v>101</v>
      </c>
      <c r="C66" s="136" t="s">
        <v>37</v>
      </c>
      <c r="D66" t="s">
        <v>500</v>
      </c>
      <c r="E66" s="136" t="s">
        <v>453</v>
      </c>
      <c r="F66">
        <v>1.57</v>
      </c>
      <c r="G66">
        <v>880</v>
      </c>
      <c r="H66">
        <v>1381.6000000000001</v>
      </c>
      <c r="I66">
        <v>26</v>
      </c>
      <c r="J66">
        <v>40.82</v>
      </c>
      <c r="K66">
        <v>0</v>
      </c>
      <c r="L66">
        <v>0</v>
      </c>
      <c r="M66">
        <v>0</v>
      </c>
      <c r="N66">
        <v>0</v>
      </c>
      <c r="O66">
        <v>1340.7800000000002</v>
      </c>
    </row>
    <row r="67" spans="1:15" x14ac:dyDescent="0.25">
      <c r="A67" s="135">
        <v>45666</v>
      </c>
      <c r="B67" s="136" t="s">
        <v>102</v>
      </c>
      <c r="C67" s="136" t="s">
        <v>39</v>
      </c>
      <c r="E67" s="136" t="s">
        <v>103</v>
      </c>
      <c r="F67">
        <v>1.23</v>
      </c>
      <c r="G67">
        <v>920</v>
      </c>
      <c r="H67">
        <v>1131.5999999999999</v>
      </c>
      <c r="I67">
        <v>30</v>
      </c>
      <c r="J67">
        <v>36.9</v>
      </c>
      <c r="K67">
        <v>0</v>
      </c>
      <c r="L67">
        <v>0</v>
      </c>
      <c r="M67">
        <v>0</v>
      </c>
      <c r="N67">
        <v>0</v>
      </c>
      <c r="O67">
        <v>1094.6999999999998</v>
      </c>
    </row>
    <row r="68" spans="1:15" x14ac:dyDescent="0.25">
      <c r="A68" s="135">
        <v>45666</v>
      </c>
      <c r="B68" s="136" t="s">
        <v>104</v>
      </c>
      <c r="C68" s="136" t="s">
        <v>39</v>
      </c>
      <c r="E68" s="136" t="s">
        <v>103</v>
      </c>
      <c r="F68">
        <v>1.3</v>
      </c>
      <c r="G68">
        <v>920</v>
      </c>
      <c r="H68">
        <v>1196</v>
      </c>
      <c r="I68">
        <v>30</v>
      </c>
      <c r="J68">
        <v>39</v>
      </c>
      <c r="K68">
        <v>0</v>
      </c>
      <c r="L68">
        <v>0</v>
      </c>
      <c r="M68">
        <v>0</v>
      </c>
      <c r="N68">
        <v>0</v>
      </c>
      <c r="O68">
        <v>1157</v>
      </c>
    </row>
    <row r="69" spans="1:15" x14ac:dyDescent="0.25">
      <c r="A69" s="135">
        <v>45677</v>
      </c>
      <c r="B69" s="136" t="s">
        <v>105</v>
      </c>
      <c r="C69" s="136" t="s">
        <v>39</v>
      </c>
      <c r="E69" s="136" t="s">
        <v>103</v>
      </c>
      <c r="F69">
        <v>1.05</v>
      </c>
      <c r="G69">
        <v>880</v>
      </c>
      <c r="H69">
        <v>924</v>
      </c>
      <c r="I69">
        <v>30</v>
      </c>
      <c r="J69">
        <v>31.5</v>
      </c>
      <c r="K69">
        <v>0</v>
      </c>
      <c r="L69">
        <v>0</v>
      </c>
      <c r="M69">
        <v>0</v>
      </c>
      <c r="N69">
        <v>0</v>
      </c>
      <c r="O69">
        <v>892.5</v>
      </c>
    </row>
    <row r="70" spans="1:15" x14ac:dyDescent="0.25">
      <c r="A70" s="135">
        <v>45659</v>
      </c>
      <c r="B70" s="136" t="s">
        <v>106</v>
      </c>
      <c r="C70" s="136" t="s">
        <v>107</v>
      </c>
      <c r="E70" s="136" t="s">
        <v>454</v>
      </c>
      <c r="F70">
        <v>0.33</v>
      </c>
      <c r="G70">
        <v>940</v>
      </c>
      <c r="H70">
        <v>310.2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310.2</v>
      </c>
    </row>
    <row r="71" spans="1:15" x14ac:dyDescent="0.25">
      <c r="A71" s="135">
        <v>45661</v>
      </c>
      <c r="B71" s="136" t="s">
        <v>108</v>
      </c>
      <c r="C71" s="136" t="s">
        <v>455</v>
      </c>
      <c r="E71" s="136" t="s">
        <v>454</v>
      </c>
      <c r="F71">
        <v>0.25</v>
      </c>
      <c r="G71">
        <v>920</v>
      </c>
      <c r="H71">
        <v>230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230</v>
      </c>
    </row>
    <row r="72" spans="1:15" x14ac:dyDescent="0.25">
      <c r="A72" s="135">
        <v>45671</v>
      </c>
      <c r="B72" s="136" t="s">
        <v>109</v>
      </c>
      <c r="C72" s="136" t="s">
        <v>455</v>
      </c>
      <c r="E72" s="136" t="s">
        <v>454</v>
      </c>
      <c r="F72">
        <v>0.28000000000000003</v>
      </c>
      <c r="G72">
        <v>900</v>
      </c>
      <c r="H72">
        <v>252.00000000000003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252.00000000000003</v>
      </c>
    </row>
    <row r="73" spans="1:15" x14ac:dyDescent="0.25">
      <c r="A73" s="135">
        <v>45672</v>
      </c>
      <c r="B73" s="136" t="s">
        <v>110</v>
      </c>
      <c r="C73" s="136" t="s">
        <v>107</v>
      </c>
      <c r="E73" s="136" t="s">
        <v>454</v>
      </c>
      <c r="F73">
        <v>0.34</v>
      </c>
      <c r="G73">
        <v>900</v>
      </c>
      <c r="H73">
        <v>306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306</v>
      </c>
    </row>
    <row r="74" spans="1:15" x14ac:dyDescent="0.25">
      <c r="A74" s="135">
        <v>45679</v>
      </c>
      <c r="B74" s="136" t="s">
        <v>111</v>
      </c>
      <c r="C74" s="136" t="s">
        <v>107</v>
      </c>
      <c r="E74" s="136" t="s">
        <v>454</v>
      </c>
      <c r="F74">
        <v>0.31</v>
      </c>
      <c r="G74">
        <v>880</v>
      </c>
      <c r="H74">
        <v>272.8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272.8</v>
      </c>
    </row>
    <row r="75" spans="1:15" x14ac:dyDescent="0.25">
      <c r="A75" s="135">
        <v>45682</v>
      </c>
      <c r="B75" s="136" t="s">
        <v>112</v>
      </c>
      <c r="C75" s="136" t="s">
        <v>107</v>
      </c>
      <c r="E75" s="136" t="s">
        <v>454</v>
      </c>
      <c r="F75">
        <v>0.67</v>
      </c>
      <c r="G75">
        <v>880</v>
      </c>
      <c r="H75">
        <v>589.6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589.6</v>
      </c>
    </row>
    <row r="76" spans="1:15" x14ac:dyDescent="0.25">
      <c r="A76" s="135">
        <v>45661</v>
      </c>
      <c r="B76" s="136" t="s">
        <v>113</v>
      </c>
      <c r="C76" s="136" t="s">
        <v>72</v>
      </c>
      <c r="E76" s="136" t="s">
        <v>456</v>
      </c>
      <c r="F76">
        <v>1.07</v>
      </c>
      <c r="G76">
        <v>920</v>
      </c>
      <c r="H76">
        <v>984.40000000000009</v>
      </c>
      <c r="I76">
        <v>50</v>
      </c>
      <c r="J76">
        <v>53.5</v>
      </c>
      <c r="K76">
        <v>0</v>
      </c>
      <c r="L76">
        <v>0</v>
      </c>
      <c r="M76">
        <v>0</v>
      </c>
      <c r="N76">
        <v>0</v>
      </c>
      <c r="O76">
        <v>930.90000000000009</v>
      </c>
    </row>
    <row r="77" spans="1:15" x14ac:dyDescent="0.25">
      <c r="A77" s="135">
        <v>45665</v>
      </c>
      <c r="B77" s="136" t="s">
        <v>114</v>
      </c>
      <c r="C77" s="136" t="s">
        <v>33</v>
      </c>
      <c r="E77" s="136" t="s">
        <v>456</v>
      </c>
      <c r="F77">
        <v>0.95</v>
      </c>
      <c r="G77">
        <v>920</v>
      </c>
      <c r="H77">
        <v>874</v>
      </c>
      <c r="I77">
        <v>50</v>
      </c>
      <c r="J77">
        <v>50</v>
      </c>
      <c r="K77">
        <v>0</v>
      </c>
      <c r="L77">
        <v>0</v>
      </c>
      <c r="M77">
        <v>0</v>
      </c>
      <c r="N77">
        <v>0</v>
      </c>
      <c r="O77">
        <v>824</v>
      </c>
    </row>
    <row r="78" spans="1:15" x14ac:dyDescent="0.25">
      <c r="A78" s="135">
        <v>45668</v>
      </c>
      <c r="B78" s="136" t="s">
        <v>115</v>
      </c>
      <c r="C78" s="136" t="s">
        <v>33</v>
      </c>
      <c r="E78" s="136" t="s">
        <v>456</v>
      </c>
      <c r="F78">
        <v>1.01</v>
      </c>
      <c r="G78">
        <v>900</v>
      </c>
      <c r="H78">
        <v>909</v>
      </c>
      <c r="I78">
        <v>50</v>
      </c>
      <c r="J78">
        <v>50.5</v>
      </c>
      <c r="K78">
        <v>0</v>
      </c>
      <c r="L78">
        <v>0</v>
      </c>
      <c r="M78">
        <v>0</v>
      </c>
      <c r="N78">
        <v>0</v>
      </c>
      <c r="O78">
        <v>858.5</v>
      </c>
    </row>
    <row r="79" spans="1:15" x14ac:dyDescent="0.25">
      <c r="A79" s="135">
        <v>45671</v>
      </c>
      <c r="B79" s="136" t="s">
        <v>116</v>
      </c>
      <c r="C79" s="136" t="s">
        <v>72</v>
      </c>
      <c r="E79" s="136" t="s">
        <v>456</v>
      </c>
      <c r="F79">
        <v>0.92</v>
      </c>
      <c r="G79">
        <v>900</v>
      </c>
      <c r="H79">
        <v>828</v>
      </c>
      <c r="I79">
        <v>50</v>
      </c>
      <c r="J79">
        <v>50</v>
      </c>
      <c r="K79">
        <v>0</v>
      </c>
      <c r="L79">
        <v>0</v>
      </c>
      <c r="M79">
        <v>0</v>
      </c>
      <c r="N79">
        <v>0</v>
      </c>
      <c r="O79">
        <v>778</v>
      </c>
    </row>
    <row r="80" spans="1:15" x14ac:dyDescent="0.25">
      <c r="A80" s="135">
        <v>45674</v>
      </c>
      <c r="B80" s="136" t="s">
        <v>117</v>
      </c>
      <c r="C80" s="136" t="s">
        <v>39</v>
      </c>
      <c r="E80" s="136" t="s">
        <v>456</v>
      </c>
      <c r="F80">
        <v>0.56999999999999995</v>
      </c>
      <c r="G80">
        <v>900</v>
      </c>
      <c r="H80">
        <v>513</v>
      </c>
      <c r="I80">
        <v>50</v>
      </c>
      <c r="J80">
        <v>50</v>
      </c>
      <c r="K80">
        <v>0</v>
      </c>
      <c r="L80">
        <v>0</v>
      </c>
      <c r="M80">
        <v>0</v>
      </c>
      <c r="N80">
        <v>0</v>
      </c>
      <c r="O80">
        <v>463</v>
      </c>
    </row>
    <row r="81" spans="1:15" x14ac:dyDescent="0.25">
      <c r="A81" s="135">
        <v>45681</v>
      </c>
      <c r="B81" s="136" t="s">
        <v>118</v>
      </c>
      <c r="C81" s="136" t="s">
        <v>39</v>
      </c>
      <c r="D81" t="s">
        <v>501</v>
      </c>
      <c r="E81" s="136" t="s">
        <v>457</v>
      </c>
      <c r="F81">
        <v>0.77</v>
      </c>
      <c r="G81">
        <v>880</v>
      </c>
      <c r="H81">
        <v>677.6</v>
      </c>
      <c r="I81">
        <v>40</v>
      </c>
      <c r="J81">
        <v>40</v>
      </c>
      <c r="K81">
        <v>0</v>
      </c>
      <c r="L81">
        <v>60</v>
      </c>
      <c r="M81">
        <v>46.2</v>
      </c>
      <c r="N81">
        <v>0</v>
      </c>
      <c r="O81">
        <v>591.4</v>
      </c>
    </row>
    <row r="82" spans="1:15" x14ac:dyDescent="0.25">
      <c r="A82" s="135">
        <v>45659</v>
      </c>
      <c r="B82" s="136" t="s">
        <v>119</v>
      </c>
      <c r="C82" s="136" t="s">
        <v>120</v>
      </c>
      <c r="D82" t="s">
        <v>502</v>
      </c>
      <c r="E82" s="136" t="s">
        <v>458</v>
      </c>
      <c r="F82">
        <v>1.48</v>
      </c>
      <c r="G82">
        <v>940</v>
      </c>
      <c r="H82">
        <v>1391.2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1391.2</v>
      </c>
    </row>
    <row r="83" spans="1:15" x14ac:dyDescent="0.25">
      <c r="A83" s="135">
        <v>45673</v>
      </c>
      <c r="B83" s="136" t="s">
        <v>121</v>
      </c>
      <c r="C83" s="136" t="s">
        <v>33</v>
      </c>
      <c r="D83" t="s">
        <v>503</v>
      </c>
      <c r="E83" s="136" t="s">
        <v>459</v>
      </c>
      <c r="F83">
        <v>1.37</v>
      </c>
      <c r="G83">
        <v>900</v>
      </c>
      <c r="H83">
        <v>1233</v>
      </c>
      <c r="I83">
        <v>20</v>
      </c>
      <c r="J83">
        <v>27.400000000000002</v>
      </c>
      <c r="K83">
        <v>0</v>
      </c>
      <c r="L83">
        <v>90</v>
      </c>
      <c r="M83">
        <v>123.30000000000001</v>
      </c>
      <c r="N83">
        <v>0</v>
      </c>
      <c r="O83">
        <v>1082.3</v>
      </c>
    </row>
    <row r="84" spans="1:15" x14ac:dyDescent="0.25">
      <c r="A84" s="135">
        <v>45681</v>
      </c>
      <c r="B84" s="136" t="s">
        <v>122</v>
      </c>
      <c r="C84" s="136" t="s">
        <v>123</v>
      </c>
      <c r="D84" t="s">
        <v>503</v>
      </c>
      <c r="E84" s="136" t="s">
        <v>459</v>
      </c>
      <c r="F84">
        <v>0.05</v>
      </c>
      <c r="G84">
        <v>880</v>
      </c>
      <c r="H84">
        <v>44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44</v>
      </c>
    </row>
    <row r="85" spans="1:15" x14ac:dyDescent="0.25">
      <c r="A85" s="135">
        <v>45683</v>
      </c>
      <c r="B85" s="136" t="s">
        <v>124</v>
      </c>
      <c r="C85" s="136" t="s">
        <v>37</v>
      </c>
      <c r="D85" t="s">
        <v>504</v>
      </c>
      <c r="E85" s="136" t="s">
        <v>460</v>
      </c>
      <c r="F85">
        <v>0.74</v>
      </c>
      <c r="G85">
        <v>880</v>
      </c>
      <c r="H85">
        <v>651.20000000000005</v>
      </c>
      <c r="I85">
        <v>30</v>
      </c>
      <c r="J85">
        <v>30</v>
      </c>
      <c r="K85">
        <v>0</v>
      </c>
      <c r="L85">
        <v>0</v>
      </c>
      <c r="M85">
        <v>0</v>
      </c>
      <c r="N85">
        <v>0</v>
      </c>
      <c r="O85">
        <v>621.20000000000005</v>
      </c>
    </row>
    <row r="86" spans="1:15" x14ac:dyDescent="0.25">
      <c r="A86" s="135">
        <v>45659</v>
      </c>
      <c r="B86" s="136" t="s">
        <v>125</v>
      </c>
      <c r="C86" s="136" t="s">
        <v>126</v>
      </c>
      <c r="D86" t="s">
        <v>505</v>
      </c>
      <c r="E86" s="136" t="s">
        <v>461</v>
      </c>
      <c r="F86">
        <v>1.27</v>
      </c>
      <c r="G86">
        <v>940</v>
      </c>
      <c r="H86">
        <v>1193.8</v>
      </c>
      <c r="I86">
        <v>0</v>
      </c>
      <c r="J86">
        <v>0</v>
      </c>
      <c r="K86">
        <v>0</v>
      </c>
      <c r="L86">
        <v>100</v>
      </c>
      <c r="M86">
        <v>127</v>
      </c>
      <c r="N86">
        <v>0</v>
      </c>
      <c r="O86">
        <v>1066.8</v>
      </c>
    </row>
    <row r="87" spans="1:15" x14ac:dyDescent="0.25">
      <c r="A87" s="135">
        <v>45662</v>
      </c>
      <c r="B87" s="136" t="s">
        <v>127</v>
      </c>
      <c r="C87" s="136" t="s">
        <v>126</v>
      </c>
      <c r="D87" t="s">
        <v>505</v>
      </c>
      <c r="E87" s="136" t="s">
        <v>461</v>
      </c>
      <c r="F87">
        <v>1.35</v>
      </c>
      <c r="G87">
        <v>920</v>
      </c>
      <c r="H87">
        <v>1242</v>
      </c>
      <c r="I87">
        <v>0</v>
      </c>
      <c r="J87">
        <v>0</v>
      </c>
      <c r="K87">
        <v>0</v>
      </c>
      <c r="L87">
        <v>100</v>
      </c>
      <c r="M87">
        <v>135</v>
      </c>
      <c r="N87">
        <v>0</v>
      </c>
      <c r="O87">
        <v>1107</v>
      </c>
    </row>
    <row r="88" spans="1:15" x14ac:dyDescent="0.25">
      <c r="A88" s="135">
        <v>45666</v>
      </c>
      <c r="B88" s="136" t="s">
        <v>128</v>
      </c>
      <c r="C88" s="136" t="s">
        <v>33</v>
      </c>
      <c r="E88" s="136" t="s">
        <v>462</v>
      </c>
      <c r="F88">
        <v>1.97</v>
      </c>
      <c r="G88">
        <v>920</v>
      </c>
      <c r="H88">
        <v>1812.3999999999999</v>
      </c>
      <c r="I88">
        <v>35</v>
      </c>
      <c r="J88">
        <v>68.95</v>
      </c>
      <c r="K88">
        <v>0</v>
      </c>
      <c r="L88">
        <v>200</v>
      </c>
      <c r="M88">
        <v>200</v>
      </c>
      <c r="N88">
        <v>0</v>
      </c>
      <c r="O88">
        <v>1543.4499999999998</v>
      </c>
    </row>
    <row r="89" spans="1:15" x14ac:dyDescent="0.25">
      <c r="A89" s="135">
        <v>45677</v>
      </c>
      <c r="B89" s="136" t="s">
        <v>129</v>
      </c>
      <c r="C89" s="136" t="s">
        <v>39</v>
      </c>
      <c r="E89" s="136" t="s">
        <v>462</v>
      </c>
      <c r="F89">
        <v>0.57999999999999996</v>
      </c>
      <c r="G89">
        <v>880</v>
      </c>
      <c r="H89">
        <v>510.4</v>
      </c>
      <c r="I89">
        <v>50</v>
      </c>
      <c r="J89">
        <v>50</v>
      </c>
      <c r="K89">
        <v>0</v>
      </c>
      <c r="L89">
        <v>200</v>
      </c>
      <c r="M89">
        <v>200</v>
      </c>
      <c r="N89">
        <v>0</v>
      </c>
      <c r="O89">
        <v>260.39999999999998</v>
      </c>
    </row>
    <row r="90" spans="1:15" x14ac:dyDescent="0.25">
      <c r="A90" s="135">
        <v>45672</v>
      </c>
      <c r="B90" s="136" t="s">
        <v>130</v>
      </c>
      <c r="C90" s="136" t="s">
        <v>39</v>
      </c>
      <c r="D90" t="s">
        <v>506</v>
      </c>
      <c r="E90" s="136" t="s">
        <v>463</v>
      </c>
      <c r="F90">
        <v>0.64</v>
      </c>
      <c r="G90">
        <v>900</v>
      </c>
      <c r="H90">
        <v>576</v>
      </c>
      <c r="I90">
        <v>25</v>
      </c>
      <c r="J90">
        <v>25</v>
      </c>
      <c r="K90">
        <v>0</v>
      </c>
      <c r="L90">
        <v>100</v>
      </c>
      <c r="M90">
        <v>100</v>
      </c>
      <c r="N90">
        <v>0</v>
      </c>
      <c r="O90">
        <v>451</v>
      </c>
    </row>
    <row r="91" spans="1:15" x14ac:dyDescent="0.25">
      <c r="A91" s="135">
        <v>45662</v>
      </c>
      <c r="B91" s="136" t="s">
        <v>131</v>
      </c>
      <c r="C91" s="136" t="s">
        <v>37</v>
      </c>
      <c r="D91" t="s">
        <v>507</v>
      </c>
      <c r="E91" s="136" t="s">
        <v>464</v>
      </c>
      <c r="F91">
        <v>1.84</v>
      </c>
      <c r="G91">
        <v>920</v>
      </c>
      <c r="H91">
        <v>1692.8000000000002</v>
      </c>
      <c r="I91">
        <v>30</v>
      </c>
      <c r="J91">
        <v>55.2</v>
      </c>
      <c r="K91">
        <v>0</v>
      </c>
      <c r="L91">
        <v>100</v>
      </c>
      <c r="M91">
        <v>184</v>
      </c>
      <c r="N91">
        <v>0</v>
      </c>
      <c r="O91">
        <v>1453.6000000000001</v>
      </c>
    </row>
    <row r="92" spans="1:15" x14ac:dyDescent="0.25">
      <c r="A92" s="135">
        <v>45662</v>
      </c>
      <c r="B92" s="136" t="s">
        <v>132</v>
      </c>
      <c r="C92" s="136" t="s">
        <v>37</v>
      </c>
      <c r="D92" t="s">
        <v>507</v>
      </c>
      <c r="E92" s="136" t="s">
        <v>464</v>
      </c>
      <c r="F92">
        <v>1.97</v>
      </c>
      <c r="G92">
        <v>920</v>
      </c>
      <c r="H92">
        <v>1812.3999999999999</v>
      </c>
      <c r="I92">
        <v>30</v>
      </c>
      <c r="J92">
        <v>59.1</v>
      </c>
      <c r="K92">
        <v>0</v>
      </c>
      <c r="L92">
        <v>100</v>
      </c>
      <c r="M92">
        <v>197</v>
      </c>
      <c r="N92">
        <v>0</v>
      </c>
      <c r="O92">
        <v>1556.3</v>
      </c>
    </row>
    <row r="93" spans="1:15" x14ac:dyDescent="0.25">
      <c r="A93" s="135">
        <v>45677</v>
      </c>
      <c r="B93" s="136" t="s">
        <v>133</v>
      </c>
      <c r="C93" s="136" t="s">
        <v>39</v>
      </c>
      <c r="D93" t="s">
        <v>508</v>
      </c>
      <c r="E93" s="136" t="s">
        <v>465</v>
      </c>
      <c r="F93">
        <v>2.67</v>
      </c>
      <c r="G93">
        <v>880</v>
      </c>
      <c r="H93">
        <v>2349.6</v>
      </c>
      <c r="I93">
        <v>25</v>
      </c>
      <c r="J93">
        <v>66.75</v>
      </c>
      <c r="K93">
        <v>0</v>
      </c>
      <c r="L93">
        <v>0</v>
      </c>
      <c r="M93">
        <v>0</v>
      </c>
      <c r="N93">
        <v>0</v>
      </c>
      <c r="O93">
        <v>2282.85</v>
      </c>
    </row>
    <row r="94" spans="1:15" x14ac:dyDescent="0.25">
      <c r="A94" s="135">
        <v>45664</v>
      </c>
      <c r="B94" s="136" t="s">
        <v>134</v>
      </c>
      <c r="C94" s="136" t="s">
        <v>466</v>
      </c>
      <c r="D94" t="s">
        <v>509</v>
      </c>
      <c r="E94" s="136" t="s">
        <v>467</v>
      </c>
      <c r="F94">
        <v>0.22</v>
      </c>
      <c r="G94">
        <v>920</v>
      </c>
      <c r="H94">
        <v>202.4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202.4</v>
      </c>
    </row>
    <row r="95" spans="1:15" x14ac:dyDescent="0.25">
      <c r="A95" s="135">
        <v>45666</v>
      </c>
      <c r="B95" s="136" t="s">
        <v>135</v>
      </c>
      <c r="C95" s="136" t="s">
        <v>466</v>
      </c>
      <c r="D95" t="s">
        <v>509</v>
      </c>
      <c r="E95" s="136" t="s">
        <v>467</v>
      </c>
      <c r="F95">
        <v>0.36</v>
      </c>
      <c r="G95">
        <v>920</v>
      </c>
      <c r="H95">
        <v>331.2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331.2</v>
      </c>
    </row>
    <row r="96" spans="1:15" x14ac:dyDescent="0.25">
      <c r="A96" s="135">
        <v>45669</v>
      </c>
      <c r="B96" s="136" t="s">
        <v>136</v>
      </c>
      <c r="C96" s="136" t="s">
        <v>137</v>
      </c>
      <c r="D96" t="s">
        <v>509</v>
      </c>
      <c r="E96" s="136" t="s">
        <v>467</v>
      </c>
      <c r="F96">
        <v>0.18</v>
      </c>
      <c r="G96">
        <v>900</v>
      </c>
      <c r="H96">
        <v>162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162</v>
      </c>
    </row>
    <row r="97" spans="1:15" x14ac:dyDescent="0.25">
      <c r="A97" s="135">
        <v>45679</v>
      </c>
      <c r="B97" s="136" t="s">
        <v>138</v>
      </c>
      <c r="C97" s="136" t="s">
        <v>139</v>
      </c>
      <c r="D97" t="s">
        <v>509</v>
      </c>
      <c r="E97" s="136" t="s">
        <v>467</v>
      </c>
      <c r="F97">
        <v>0.57999999999999996</v>
      </c>
      <c r="G97">
        <v>880</v>
      </c>
      <c r="H97">
        <v>510.4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510.4</v>
      </c>
    </row>
    <row r="98" spans="1:15" x14ac:dyDescent="0.25">
      <c r="A98" s="135">
        <v>45669</v>
      </c>
      <c r="B98" s="136" t="s">
        <v>140</v>
      </c>
      <c r="C98" s="136" t="s">
        <v>37</v>
      </c>
      <c r="E98" s="136" t="s">
        <v>468</v>
      </c>
      <c r="F98">
        <v>0.76</v>
      </c>
      <c r="G98">
        <v>900</v>
      </c>
      <c r="H98">
        <v>684</v>
      </c>
      <c r="I98">
        <v>15</v>
      </c>
      <c r="J98">
        <v>35</v>
      </c>
      <c r="K98">
        <v>0</v>
      </c>
      <c r="L98">
        <v>80</v>
      </c>
      <c r="M98">
        <v>80</v>
      </c>
      <c r="N98">
        <v>0</v>
      </c>
      <c r="O98">
        <v>569</v>
      </c>
    </row>
    <row r="99" spans="1:15" x14ac:dyDescent="0.25">
      <c r="A99" s="135">
        <v>45672</v>
      </c>
      <c r="B99" s="136" t="s">
        <v>141</v>
      </c>
      <c r="C99" s="136" t="s">
        <v>33</v>
      </c>
      <c r="E99" s="136" t="s">
        <v>142</v>
      </c>
      <c r="F99">
        <v>2.29</v>
      </c>
      <c r="G99">
        <v>900</v>
      </c>
      <c r="H99">
        <v>2061</v>
      </c>
      <c r="I99">
        <v>50</v>
      </c>
      <c r="J99">
        <v>114.5</v>
      </c>
      <c r="K99">
        <v>0</v>
      </c>
      <c r="L99">
        <v>100</v>
      </c>
      <c r="M99">
        <v>229</v>
      </c>
      <c r="N99">
        <v>0</v>
      </c>
      <c r="O99">
        <v>1717.5</v>
      </c>
    </row>
    <row r="100" spans="1:15" x14ac:dyDescent="0.25">
      <c r="A100" s="135">
        <v>45680</v>
      </c>
      <c r="B100" s="136" t="s">
        <v>143</v>
      </c>
      <c r="C100" s="136" t="s">
        <v>39</v>
      </c>
      <c r="D100" t="s">
        <v>510</v>
      </c>
      <c r="E100" s="136" t="s">
        <v>469</v>
      </c>
      <c r="F100">
        <v>0.82</v>
      </c>
      <c r="G100">
        <v>880</v>
      </c>
      <c r="H100">
        <v>721.59999999999991</v>
      </c>
      <c r="I100">
        <v>60</v>
      </c>
      <c r="J100">
        <v>49.199999999999996</v>
      </c>
      <c r="K100">
        <v>0</v>
      </c>
      <c r="L100">
        <v>70</v>
      </c>
      <c r="M100">
        <v>57.4</v>
      </c>
      <c r="N100">
        <v>0</v>
      </c>
      <c r="O100">
        <v>614.99999999999989</v>
      </c>
    </row>
    <row r="101" spans="1:15" x14ac:dyDescent="0.25">
      <c r="A101" s="135">
        <v>45681</v>
      </c>
      <c r="B101" s="136" t="s">
        <v>144</v>
      </c>
      <c r="C101" s="136" t="s">
        <v>37</v>
      </c>
      <c r="D101" t="s">
        <v>510</v>
      </c>
      <c r="E101" s="136" t="s">
        <v>469</v>
      </c>
      <c r="F101">
        <v>1.03</v>
      </c>
      <c r="G101">
        <v>880</v>
      </c>
      <c r="H101">
        <v>906.4</v>
      </c>
      <c r="I101">
        <v>60</v>
      </c>
      <c r="J101">
        <v>61.800000000000004</v>
      </c>
      <c r="K101">
        <v>0</v>
      </c>
      <c r="L101">
        <v>60</v>
      </c>
      <c r="M101">
        <v>61.800000000000004</v>
      </c>
      <c r="N101">
        <v>0</v>
      </c>
      <c r="O101">
        <v>782.80000000000007</v>
      </c>
    </row>
    <row r="102" spans="1:15" x14ac:dyDescent="0.25">
      <c r="A102" s="135">
        <v>45681</v>
      </c>
      <c r="B102" s="136" t="s">
        <v>145</v>
      </c>
      <c r="C102" s="136" t="s">
        <v>37</v>
      </c>
      <c r="D102" t="s">
        <v>511</v>
      </c>
      <c r="E102" s="136" t="s">
        <v>470</v>
      </c>
      <c r="F102">
        <v>0.94</v>
      </c>
      <c r="G102">
        <v>880</v>
      </c>
      <c r="H102">
        <v>827.19999999999993</v>
      </c>
      <c r="I102">
        <v>30</v>
      </c>
      <c r="J102">
        <v>30</v>
      </c>
      <c r="K102">
        <v>0</v>
      </c>
      <c r="L102">
        <v>100</v>
      </c>
      <c r="M102">
        <v>100</v>
      </c>
      <c r="N102">
        <v>0</v>
      </c>
      <c r="O102">
        <v>697.19999999999993</v>
      </c>
    </row>
    <row r="103" spans="1:15" x14ac:dyDescent="0.25">
      <c r="A103" s="135">
        <v>45679</v>
      </c>
      <c r="B103" s="136" t="s">
        <v>146</v>
      </c>
      <c r="C103" s="136" t="s">
        <v>39</v>
      </c>
      <c r="D103" t="s">
        <v>512</v>
      </c>
      <c r="E103" s="136" t="s">
        <v>471</v>
      </c>
      <c r="F103">
        <v>1.8</v>
      </c>
      <c r="G103">
        <v>900</v>
      </c>
      <c r="H103">
        <v>1620</v>
      </c>
      <c r="I103">
        <v>26</v>
      </c>
      <c r="J103">
        <v>46.800000000000004</v>
      </c>
      <c r="K103">
        <v>0</v>
      </c>
      <c r="L103">
        <v>65</v>
      </c>
      <c r="M103">
        <v>117</v>
      </c>
      <c r="N103">
        <v>0</v>
      </c>
      <c r="O103">
        <v>1456.2</v>
      </c>
    </row>
    <row r="104" spans="1:15" x14ac:dyDescent="0.25">
      <c r="A104" s="135">
        <v>45679</v>
      </c>
      <c r="B104" s="136" t="s">
        <v>147</v>
      </c>
      <c r="C104" s="136" t="s">
        <v>39</v>
      </c>
      <c r="D104" t="s">
        <v>512</v>
      </c>
      <c r="E104" s="136" t="s">
        <v>471</v>
      </c>
      <c r="F104">
        <v>1.72</v>
      </c>
      <c r="G104">
        <v>900</v>
      </c>
      <c r="H104">
        <v>1548</v>
      </c>
      <c r="I104">
        <v>26</v>
      </c>
      <c r="J104">
        <v>44.72</v>
      </c>
      <c r="K104">
        <v>0</v>
      </c>
      <c r="L104">
        <v>65</v>
      </c>
      <c r="M104">
        <v>111.8</v>
      </c>
      <c r="N104">
        <v>0</v>
      </c>
      <c r="O104">
        <v>1391.48</v>
      </c>
    </row>
    <row r="105" spans="1:15" x14ac:dyDescent="0.25">
      <c r="A105" s="135">
        <v>45679</v>
      </c>
      <c r="B105" s="136" t="s">
        <v>148</v>
      </c>
      <c r="C105" s="136" t="s">
        <v>37</v>
      </c>
      <c r="D105" t="s">
        <v>512</v>
      </c>
      <c r="E105" s="136" t="s">
        <v>471</v>
      </c>
      <c r="F105">
        <v>0.6</v>
      </c>
      <c r="G105">
        <v>900</v>
      </c>
      <c r="H105">
        <v>540</v>
      </c>
      <c r="I105">
        <v>26</v>
      </c>
      <c r="J105">
        <v>15.6</v>
      </c>
      <c r="K105">
        <v>0</v>
      </c>
      <c r="L105">
        <v>65</v>
      </c>
      <c r="M105">
        <v>39</v>
      </c>
      <c r="N105">
        <v>0</v>
      </c>
      <c r="O105">
        <v>485.4</v>
      </c>
    </row>
    <row r="106" spans="1:15" x14ac:dyDescent="0.25">
      <c r="A106" s="135">
        <v>45682</v>
      </c>
      <c r="B106" s="136" t="s">
        <v>149</v>
      </c>
      <c r="C106" s="136" t="s">
        <v>37</v>
      </c>
      <c r="E106" s="136" t="s">
        <v>150</v>
      </c>
      <c r="F106">
        <v>1.46</v>
      </c>
      <c r="G106">
        <v>900</v>
      </c>
      <c r="H106">
        <v>1314</v>
      </c>
      <c r="I106">
        <v>26</v>
      </c>
      <c r="J106">
        <v>37.96</v>
      </c>
      <c r="K106">
        <v>0</v>
      </c>
      <c r="L106">
        <v>65</v>
      </c>
      <c r="M106">
        <v>94.899999999999991</v>
      </c>
      <c r="N106">
        <v>0</v>
      </c>
      <c r="O106">
        <v>1181.1399999999999</v>
      </c>
    </row>
    <row r="107" spans="1:15" x14ac:dyDescent="0.25">
      <c r="A107" s="135">
        <v>45682</v>
      </c>
      <c r="B107" s="136" t="s">
        <v>151</v>
      </c>
      <c r="C107" s="136" t="s">
        <v>441</v>
      </c>
      <c r="E107" s="136" t="s">
        <v>150</v>
      </c>
      <c r="F107">
        <v>1.35</v>
      </c>
      <c r="G107">
        <v>900</v>
      </c>
      <c r="H107">
        <v>1215</v>
      </c>
      <c r="I107">
        <v>26</v>
      </c>
      <c r="J107">
        <v>35.1</v>
      </c>
      <c r="K107">
        <v>0</v>
      </c>
      <c r="L107">
        <v>65</v>
      </c>
      <c r="M107">
        <v>87.75</v>
      </c>
      <c r="N107">
        <v>0</v>
      </c>
      <c r="O107">
        <v>1092.1500000000001</v>
      </c>
    </row>
    <row r="108" spans="1:15" x14ac:dyDescent="0.25">
      <c r="A108" s="135">
        <v>45678</v>
      </c>
      <c r="B108" s="136" t="s">
        <v>152</v>
      </c>
      <c r="C108" s="136" t="s">
        <v>153</v>
      </c>
      <c r="E108" s="136" t="s">
        <v>154</v>
      </c>
      <c r="F108">
        <v>0.51</v>
      </c>
      <c r="G108">
        <v>900</v>
      </c>
      <c r="H108">
        <v>459</v>
      </c>
      <c r="I108">
        <v>0</v>
      </c>
      <c r="J108">
        <v>0</v>
      </c>
      <c r="K108">
        <v>0</v>
      </c>
      <c r="L108">
        <v>65</v>
      </c>
      <c r="M108">
        <v>33.15</v>
      </c>
      <c r="N108">
        <v>0</v>
      </c>
      <c r="O108">
        <v>425.85</v>
      </c>
    </row>
    <row r="109" spans="1:15" x14ac:dyDescent="0.25">
      <c r="A109" s="135">
        <v>45679</v>
      </c>
      <c r="B109" s="136" t="s">
        <v>155</v>
      </c>
      <c r="C109" s="136" t="s">
        <v>57</v>
      </c>
      <c r="E109" s="136" t="s">
        <v>156</v>
      </c>
      <c r="F109">
        <v>4.7699999999999996</v>
      </c>
      <c r="G109">
        <v>900</v>
      </c>
      <c r="H109">
        <v>4293</v>
      </c>
      <c r="I109">
        <v>26</v>
      </c>
      <c r="J109">
        <v>124.01999999999998</v>
      </c>
      <c r="K109">
        <v>0</v>
      </c>
      <c r="L109">
        <v>65</v>
      </c>
      <c r="M109">
        <v>310.04999999999995</v>
      </c>
      <c r="N109">
        <v>0</v>
      </c>
      <c r="O109">
        <v>3858.9299999999994</v>
      </c>
    </row>
    <row r="110" spans="1:15" x14ac:dyDescent="0.25">
      <c r="A110" s="135">
        <v>45678</v>
      </c>
      <c r="B110" s="136" t="s">
        <v>157</v>
      </c>
      <c r="C110" s="136" t="s">
        <v>39</v>
      </c>
      <c r="E110" s="136" t="s">
        <v>158</v>
      </c>
      <c r="F110">
        <v>1.63</v>
      </c>
      <c r="G110">
        <v>900</v>
      </c>
      <c r="H110">
        <v>1467</v>
      </c>
      <c r="I110">
        <v>50</v>
      </c>
      <c r="J110">
        <v>81.5</v>
      </c>
      <c r="K110">
        <v>0</v>
      </c>
      <c r="L110">
        <v>60</v>
      </c>
      <c r="M110">
        <v>97.8</v>
      </c>
      <c r="N110">
        <v>0</v>
      </c>
      <c r="O110">
        <v>1287.7</v>
      </c>
    </row>
    <row r="111" spans="1:15" x14ac:dyDescent="0.25">
      <c r="A111" s="135">
        <v>45678</v>
      </c>
      <c r="B111" s="136" t="s">
        <v>159</v>
      </c>
      <c r="C111" s="136" t="s">
        <v>39</v>
      </c>
      <c r="E111" s="136" t="s">
        <v>158</v>
      </c>
      <c r="F111">
        <v>0.89</v>
      </c>
      <c r="G111">
        <v>900</v>
      </c>
      <c r="H111">
        <v>801</v>
      </c>
      <c r="I111">
        <v>50</v>
      </c>
      <c r="J111">
        <v>44.5</v>
      </c>
      <c r="K111">
        <v>0</v>
      </c>
      <c r="L111">
        <v>60</v>
      </c>
      <c r="M111">
        <v>53.4</v>
      </c>
      <c r="N111">
        <v>0</v>
      </c>
      <c r="O111">
        <v>703.1</v>
      </c>
    </row>
    <row r="112" spans="1:15" x14ac:dyDescent="0.25">
      <c r="A112" s="135">
        <v>45678</v>
      </c>
      <c r="B112" s="136" t="s">
        <v>160</v>
      </c>
      <c r="C112" s="136" t="s">
        <v>37</v>
      </c>
      <c r="E112" s="136" t="s">
        <v>158</v>
      </c>
      <c r="F112">
        <v>1.43</v>
      </c>
      <c r="G112">
        <v>900</v>
      </c>
      <c r="H112">
        <v>1287</v>
      </c>
      <c r="I112">
        <v>50</v>
      </c>
      <c r="J112">
        <v>71.5</v>
      </c>
      <c r="K112">
        <v>0</v>
      </c>
      <c r="L112">
        <v>60</v>
      </c>
      <c r="M112">
        <v>85.8</v>
      </c>
      <c r="N112">
        <v>0</v>
      </c>
      <c r="O112">
        <v>1129.7</v>
      </c>
    </row>
    <row r="113" spans="1:15" x14ac:dyDescent="0.25">
      <c r="A113" s="135">
        <v>45663</v>
      </c>
      <c r="B113" s="136" t="s">
        <v>161</v>
      </c>
      <c r="C113" s="136" t="s">
        <v>33</v>
      </c>
      <c r="D113" t="s">
        <v>513</v>
      </c>
      <c r="E113" s="136" t="s">
        <v>472</v>
      </c>
      <c r="F113">
        <v>2.64</v>
      </c>
      <c r="G113">
        <v>900</v>
      </c>
      <c r="H113">
        <v>2376</v>
      </c>
      <c r="I113">
        <v>25</v>
      </c>
      <c r="J113">
        <v>66</v>
      </c>
      <c r="K113">
        <v>0</v>
      </c>
      <c r="L113">
        <v>0</v>
      </c>
      <c r="M113">
        <v>0</v>
      </c>
      <c r="N113">
        <v>0</v>
      </c>
      <c r="O113">
        <v>2310</v>
      </c>
    </row>
    <row r="114" spans="1:15" x14ac:dyDescent="0.25">
      <c r="A114" s="135">
        <v>45666</v>
      </c>
      <c r="B114" s="136" t="s">
        <v>162</v>
      </c>
      <c r="C114" s="136" t="s">
        <v>39</v>
      </c>
      <c r="D114" t="s">
        <v>513</v>
      </c>
      <c r="E114" s="136" t="s">
        <v>472</v>
      </c>
      <c r="F114">
        <v>1.57</v>
      </c>
      <c r="G114">
        <v>900</v>
      </c>
      <c r="H114">
        <v>1413</v>
      </c>
      <c r="I114">
        <v>25</v>
      </c>
      <c r="J114">
        <v>39.25</v>
      </c>
      <c r="K114">
        <v>0</v>
      </c>
      <c r="L114">
        <v>0</v>
      </c>
      <c r="M114">
        <v>0</v>
      </c>
      <c r="N114">
        <v>0</v>
      </c>
      <c r="O114">
        <v>1373.75</v>
      </c>
    </row>
    <row r="115" spans="1:15" x14ac:dyDescent="0.25">
      <c r="A115" s="135">
        <v>45666</v>
      </c>
      <c r="B115" s="136" t="s">
        <v>163</v>
      </c>
      <c r="C115" s="136" t="s">
        <v>473</v>
      </c>
      <c r="D115" t="s">
        <v>513</v>
      </c>
      <c r="E115" s="136" t="s">
        <v>472</v>
      </c>
      <c r="F115">
        <v>0.98</v>
      </c>
      <c r="G115">
        <v>900</v>
      </c>
      <c r="H115">
        <v>882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882</v>
      </c>
    </row>
    <row r="116" spans="1:15" x14ac:dyDescent="0.25">
      <c r="A116" s="135">
        <v>45670</v>
      </c>
      <c r="B116" s="136" t="s">
        <v>164</v>
      </c>
      <c r="C116" s="136" t="s">
        <v>39</v>
      </c>
      <c r="D116" t="s">
        <v>513</v>
      </c>
      <c r="E116" s="136" t="s">
        <v>472</v>
      </c>
      <c r="F116">
        <v>1.82</v>
      </c>
      <c r="G116">
        <v>900</v>
      </c>
      <c r="H116">
        <v>1638</v>
      </c>
      <c r="I116">
        <v>25</v>
      </c>
      <c r="J116">
        <v>45.5</v>
      </c>
      <c r="K116">
        <v>0</v>
      </c>
      <c r="L116">
        <v>0</v>
      </c>
      <c r="M116">
        <v>0</v>
      </c>
      <c r="N116">
        <v>0</v>
      </c>
      <c r="O116">
        <v>1592.5</v>
      </c>
    </row>
    <row r="117" spans="1:15" x14ac:dyDescent="0.25">
      <c r="A117" s="135">
        <v>45670</v>
      </c>
      <c r="B117" s="136" t="s">
        <v>165</v>
      </c>
      <c r="C117" s="136" t="s">
        <v>39</v>
      </c>
      <c r="D117" t="s">
        <v>513</v>
      </c>
      <c r="E117" s="136" t="s">
        <v>472</v>
      </c>
      <c r="F117">
        <v>0.8</v>
      </c>
      <c r="G117">
        <v>900</v>
      </c>
      <c r="H117">
        <v>720</v>
      </c>
      <c r="I117">
        <v>25</v>
      </c>
      <c r="J117">
        <v>20</v>
      </c>
      <c r="K117">
        <v>0</v>
      </c>
      <c r="L117">
        <v>0</v>
      </c>
      <c r="M117">
        <v>0</v>
      </c>
      <c r="N117">
        <v>0</v>
      </c>
      <c r="O117">
        <v>700</v>
      </c>
    </row>
    <row r="118" spans="1:15" x14ac:dyDescent="0.25">
      <c r="A118" s="135">
        <v>45671</v>
      </c>
      <c r="B118" s="136" t="s">
        <v>166</v>
      </c>
      <c r="C118" s="136" t="s">
        <v>39</v>
      </c>
      <c r="D118" t="s">
        <v>513</v>
      </c>
      <c r="E118" s="136" t="s">
        <v>472</v>
      </c>
      <c r="F118">
        <v>1.37</v>
      </c>
      <c r="G118">
        <v>900</v>
      </c>
      <c r="H118">
        <v>1233</v>
      </c>
      <c r="I118">
        <v>25</v>
      </c>
      <c r="J118">
        <v>34.25</v>
      </c>
      <c r="K118">
        <v>0</v>
      </c>
      <c r="L118">
        <v>0</v>
      </c>
      <c r="M118">
        <v>0</v>
      </c>
      <c r="N118">
        <v>0</v>
      </c>
      <c r="O118">
        <v>1198.75</v>
      </c>
    </row>
    <row r="119" spans="1:15" x14ac:dyDescent="0.25">
      <c r="A119" s="135">
        <v>45671</v>
      </c>
      <c r="B119" s="136" t="s">
        <v>167</v>
      </c>
      <c r="C119" s="136" t="s">
        <v>39</v>
      </c>
      <c r="D119" t="s">
        <v>513</v>
      </c>
      <c r="E119" s="136" t="s">
        <v>472</v>
      </c>
      <c r="F119">
        <v>1.01</v>
      </c>
      <c r="G119">
        <v>900</v>
      </c>
      <c r="H119">
        <v>909</v>
      </c>
      <c r="I119">
        <v>25</v>
      </c>
      <c r="J119">
        <v>25.25</v>
      </c>
      <c r="K119">
        <v>0</v>
      </c>
      <c r="L119">
        <v>0</v>
      </c>
      <c r="M119">
        <v>0</v>
      </c>
      <c r="N119">
        <v>0</v>
      </c>
      <c r="O119">
        <v>883.75</v>
      </c>
    </row>
    <row r="120" spans="1:15" x14ac:dyDescent="0.25">
      <c r="A120" s="135">
        <v>45672</v>
      </c>
      <c r="B120" s="136" t="s">
        <v>168</v>
      </c>
      <c r="C120" s="136" t="s">
        <v>39</v>
      </c>
      <c r="D120" t="s">
        <v>513</v>
      </c>
      <c r="E120" s="136" t="s">
        <v>472</v>
      </c>
      <c r="F120">
        <v>1.28</v>
      </c>
      <c r="G120">
        <v>900</v>
      </c>
      <c r="H120">
        <v>1152</v>
      </c>
      <c r="I120">
        <v>25</v>
      </c>
      <c r="J120">
        <v>32</v>
      </c>
      <c r="K120">
        <v>0</v>
      </c>
      <c r="L120">
        <v>0</v>
      </c>
      <c r="M120">
        <v>0</v>
      </c>
      <c r="N120">
        <v>0</v>
      </c>
      <c r="O120">
        <v>1120</v>
      </c>
    </row>
    <row r="121" spans="1:15" x14ac:dyDescent="0.25">
      <c r="A121" s="135">
        <v>45677</v>
      </c>
      <c r="B121" s="136" t="s">
        <v>169</v>
      </c>
      <c r="C121" s="136" t="s">
        <v>37</v>
      </c>
      <c r="D121" t="s">
        <v>513</v>
      </c>
      <c r="E121" s="136" t="s">
        <v>472</v>
      </c>
      <c r="F121">
        <v>1.52</v>
      </c>
      <c r="G121">
        <v>900</v>
      </c>
      <c r="H121">
        <v>1368</v>
      </c>
      <c r="I121">
        <v>25</v>
      </c>
      <c r="J121">
        <v>38</v>
      </c>
      <c r="K121">
        <v>0</v>
      </c>
      <c r="L121">
        <v>0</v>
      </c>
      <c r="M121">
        <v>0</v>
      </c>
      <c r="N121">
        <v>0</v>
      </c>
      <c r="O121">
        <v>1330</v>
      </c>
    </row>
    <row r="122" spans="1:15" x14ac:dyDescent="0.25">
      <c r="A122" s="135">
        <v>45659</v>
      </c>
      <c r="B122" s="136" t="s">
        <v>170</v>
      </c>
      <c r="C122" s="136" t="s">
        <v>439</v>
      </c>
      <c r="D122" t="s">
        <v>514</v>
      </c>
      <c r="E122" s="136" t="s">
        <v>171</v>
      </c>
      <c r="F122">
        <v>2.92</v>
      </c>
      <c r="G122">
        <v>900</v>
      </c>
      <c r="H122">
        <v>2628</v>
      </c>
      <c r="I122">
        <v>30</v>
      </c>
      <c r="J122">
        <v>87.6</v>
      </c>
      <c r="K122">
        <v>0</v>
      </c>
      <c r="L122">
        <v>0</v>
      </c>
      <c r="M122">
        <v>0</v>
      </c>
      <c r="N122">
        <v>0</v>
      </c>
      <c r="O122">
        <v>2540.4</v>
      </c>
    </row>
    <row r="123" spans="1:15" x14ac:dyDescent="0.25">
      <c r="A123" s="135">
        <v>45663</v>
      </c>
      <c r="B123" s="136" t="s">
        <v>172</v>
      </c>
      <c r="C123" s="136" t="s">
        <v>473</v>
      </c>
      <c r="D123" t="s">
        <v>514</v>
      </c>
      <c r="E123" s="136" t="s">
        <v>171</v>
      </c>
      <c r="F123">
        <v>0.71</v>
      </c>
      <c r="G123">
        <v>900</v>
      </c>
      <c r="H123">
        <v>639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639</v>
      </c>
    </row>
    <row r="124" spans="1:15" x14ac:dyDescent="0.25">
      <c r="A124" s="135">
        <v>45674</v>
      </c>
      <c r="B124" s="136" t="s">
        <v>173</v>
      </c>
      <c r="C124" s="136" t="s">
        <v>33</v>
      </c>
      <c r="E124" s="136" t="s">
        <v>474</v>
      </c>
      <c r="F124">
        <v>2.64</v>
      </c>
      <c r="G124">
        <v>900</v>
      </c>
      <c r="H124">
        <v>2376</v>
      </c>
      <c r="I124">
        <v>40</v>
      </c>
      <c r="J124">
        <v>105.60000000000001</v>
      </c>
      <c r="K124">
        <v>0</v>
      </c>
      <c r="L124">
        <v>0</v>
      </c>
      <c r="M124">
        <v>0</v>
      </c>
      <c r="N124">
        <v>0</v>
      </c>
      <c r="O124">
        <v>2270.4</v>
      </c>
    </row>
    <row r="125" spans="1:15" x14ac:dyDescent="0.25">
      <c r="A125" s="135">
        <v>45672</v>
      </c>
      <c r="B125" s="136" t="s">
        <v>174</v>
      </c>
      <c r="C125" s="136" t="s">
        <v>33</v>
      </c>
      <c r="E125" s="136" t="s">
        <v>175</v>
      </c>
      <c r="F125">
        <v>2.0699999999999998</v>
      </c>
      <c r="G125">
        <v>900</v>
      </c>
      <c r="H125">
        <v>1862.9999999999998</v>
      </c>
      <c r="I125">
        <v>40</v>
      </c>
      <c r="J125">
        <v>82.8</v>
      </c>
      <c r="K125">
        <v>0</v>
      </c>
      <c r="L125">
        <v>0</v>
      </c>
      <c r="M125">
        <v>0</v>
      </c>
      <c r="N125">
        <v>0</v>
      </c>
      <c r="O125">
        <v>1780.1999999999998</v>
      </c>
    </row>
    <row r="126" spans="1:15" x14ac:dyDescent="0.25">
      <c r="A126" s="135">
        <v>45672</v>
      </c>
      <c r="B126" s="136" t="s">
        <v>176</v>
      </c>
      <c r="C126" s="136" t="s">
        <v>33</v>
      </c>
      <c r="E126" s="136" t="s">
        <v>175</v>
      </c>
      <c r="F126">
        <v>1.73</v>
      </c>
      <c r="G126">
        <v>900</v>
      </c>
      <c r="H126">
        <v>1557</v>
      </c>
      <c r="I126">
        <v>40</v>
      </c>
      <c r="J126">
        <v>69.2</v>
      </c>
      <c r="K126">
        <v>0</v>
      </c>
      <c r="L126">
        <v>0</v>
      </c>
      <c r="M126">
        <v>0</v>
      </c>
      <c r="N126">
        <v>0</v>
      </c>
      <c r="O126">
        <v>1487.8</v>
      </c>
    </row>
    <row r="127" spans="1:15" x14ac:dyDescent="0.25">
      <c r="A127" s="135">
        <v>45677</v>
      </c>
      <c r="B127" s="136" t="s">
        <v>177</v>
      </c>
      <c r="C127" s="136" t="s">
        <v>33</v>
      </c>
      <c r="E127" s="136" t="s">
        <v>178</v>
      </c>
      <c r="F127">
        <v>1.98</v>
      </c>
      <c r="G127">
        <v>900</v>
      </c>
      <c r="H127">
        <v>1782</v>
      </c>
      <c r="I127">
        <v>40</v>
      </c>
      <c r="J127">
        <v>79.2</v>
      </c>
      <c r="K127">
        <v>0</v>
      </c>
      <c r="L127">
        <v>0</v>
      </c>
      <c r="M127">
        <v>0</v>
      </c>
      <c r="N127">
        <v>0</v>
      </c>
      <c r="O127">
        <v>1702.8</v>
      </c>
    </row>
    <row r="128" spans="1:15" x14ac:dyDescent="0.25">
      <c r="A128" s="135">
        <v>45679</v>
      </c>
      <c r="B128" s="136" t="s">
        <v>179</v>
      </c>
      <c r="C128" s="136" t="s">
        <v>57</v>
      </c>
      <c r="E128" s="136" t="s">
        <v>178</v>
      </c>
      <c r="F128">
        <v>3.42</v>
      </c>
      <c r="G128">
        <v>900</v>
      </c>
      <c r="H128">
        <v>3078</v>
      </c>
      <c r="I128">
        <v>40</v>
      </c>
      <c r="J128">
        <v>136.80000000000001</v>
      </c>
      <c r="K128">
        <v>0</v>
      </c>
      <c r="L128">
        <v>0</v>
      </c>
      <c r="M128">
        <v>0</v>
      </c>
      <c r="N128">
        <v>0</v>
      </c>
      <c r="O128">
        <v>2941.2</v>
      </c>
    </row>
    <row r="129" spans="1:15" x14ac:dyDescent="0.25">
      <c r="A129" s="135">
        <v>45665</v>
      </c>
      <c r="B129" s="136" t="s">
        <v>180</v>
      </c>
      <c r="C129" s="136" t="s">
        <v>57</v>
      </c>
      <c r="E129" s="136" t="s">
        <v>181</v>
      </c>
      <c r="F129">
        <v>3.36</v>
      </c>
      <c r="G129">
        <v>900</v>
      </c>
      <c r="H129">
        <v>3024</v>
      </c>
      <c r="I129">
        <v>40</v>
      </c>
      <c r="J129">
        <v>134.4</v>
      </c>
      <c r="K129">
        <v>0</v>
      </c>
      <c r="L129">
        <v>0</v>
      </c>
      <c r="M129">
        <v>0</v>
      </c>
      <c r="N129">
        <v>0</v>
      </c>
      <c r="O129">
        <v>2889.6</v>
      </c>
    </row>
    <row r="130" spans="1:15" x14ac:dyDescent="0.25">
      <c r="A130" s="135">
        <v>45667</v>
      </c>
      <c r="B130" s="136" t="s">
        <v>182</v>
      </c>
      <c r="C130" s="136" t="s">
        <v>39</v>
      </c>
      <c r="E130" s="136" t="s">
        <v>181</v>
      </c>
      <c r="F130">
        <v>1.64</v>
      </c>
      <c r="G130">
        <v>900</v>
      </c>
      <c r="H130">
        <v>1476</v>
      </c>
      <c r="I130">
        <v>40</v>
      </c>
      <c r="J130">
        <v>65.599999999999994</v>
      </c>
      <c r="K130">
        <v>0</v>
      </c>
      <c r="L130">
        <v>0</v>
      </c>
      <c r="M130">
        <v>0</v>
      </c>
      <c r="N130">
        <v>0</v>
      </c>
      <c r="O130">
        <v>1410.4</v>
      </c>
    </row>
    <row r="131" spans="1:15" x14ac:dyDescent="0.25">
      <c r="A131" s="135">
        <v>45669</v>
      </c>
      <c r="B131" s="136" t="s">
        <v>183</v>
      </c>
      <c r="C131" s="136" t="s">
        <v>33</v>
      </c>
      <c r="E131" s="136" t="s">
        <v>181</v>
      </c>
      <c r="F131">
        <v>2.9</v>
      </c>
      <c r="G131">
        <v>900</v>
      </c>
      <c r="H131">
        <v>2610</v>
      </c>
      <c r="I131">
        <v>40</v>
      </c>
      <c r="J131">
        <v>116</v>
      </c>
      <c r="K131">
        <v>0</v>
      </c>
      <c r="L131">
        <v>0</v>
      </c>
      <c r="M131">
        <v>0</v>
      </c>
      <c r="N131">
        <v>0</v>
      </c>
      <c r="O131">
        <v>2494</v>
      </c>
    </row>
    <row r="132" spans="1:15" x14ac:dyDescent="0.25">
      <c r="A132" s="135">
        <v>45670</v>
      </c>
      <c r="B132" s="136" t="s">
        <v>184</v>
      </c>
      <c r="C132" s="136" t="s">
        <v>33</v>
      </c>
      <c r="E132" s="136" t="s">
        <v>181</v>
      </c>
      <c r="F132">
        <v>2.0099999999999998</v>
      </c>
      <c r="G132">
        <v>900</v>
      </c>
      <c r="H132">
        <v>1808.9999999999998</v>
      </c>
      <c r="I132">
        <v>40</v>
      </c>
      <c r="J132">
        <v>80.399999999999991</v>
      </c>
      <c r="K132">
        <v>0</v>
      </c>
      <c r="L132">
        <v>0</v>
      </c>
      <c r="M132">
        <v>0</v>
      </c>
      <c r="N132">
        <v>0</v>
      </c>
      <c r="O132">
        <v>1728.5999999999997</v>
      </c>
    </row>
    <row r="133" spans="1:15" x14ac:dyDescent="0.25">
      <c r="A133" s="135">
        <v>45662</v>
      </c>
      <c r="B133" s="136" t="s">
        <v>185</v>
      </c>
      <c r="C133" s="136" t="s">
        <v>37</v>
      </c>
      <c r="E133" s="136" t="s">
        <v>186</v>
      </c>
      <c r="F133">
        <v>1.66</v>
      </c>
      <c r="G133">
        <v>900</v>
      </c>
      <c r="H133">
        <v>1494</v>
      </c>
      <c r="I133">
        <v>40</v>
      </c>
      <c r="J133">
        <v>66.399999999999991</v>
      </c>
      <c r="K133">
        <v>0</v>
      </c>
      <c r="L133">
        <v>0</v>
      </c>
      <c r="M133">
        <v>0</v>
      </c>
      <c r="N133">
        <v>0</v>
      </c>
      <c r="O133">
        <v>1427.6</v>
      </c>
    </row>
    <row r="134" spans="1:15" x14ac:dyDescent="0.25">
      <c r="A134" s="135">
        <v>45662</v>
      </c>
      <c r="B134" s="136" t="s">
        <v>187</v>
      </c>
      <c r="C134" s="136" t="s">
        <v>39</v>
      </c>
      <c r="E134" s="136" t="s">
        <v>186</v>
      </c>
      <c r="F134">
        <v>1.29</v>
      </c>
      <c r="G134">
        <v>900</v>
      </c>
      <c r="H134">
        <v>1161</v>
      </c>
      <c r="I134">
        <v>40</v>
      </c>
      <c r="J134">
        <v>51.6</v>
      </c>
      <c r="K134">
        <v>0</v>
      </c>
      <c r="L134">
        <v>0</v>
      </c>
      <c r="M134">
        <v>0</v>
      </c>
      <c r="N134">
        <v>0</v>
      </c>
      <c r="O134">
        <v>1109.4000000000001</v>
      </c>
    </row>
    <row r="135" spans="1:15" x14ac:dyDescent="0.25">
      <c r="A135" s="135">
        <v>45662</v>
      </c>
      <c r="B135" s="136" t="s">
        <v>188</v>
      </c>
      <c r="C135" s="136" t="s">
        <v>39</v>
      </c>
      <c r="E135" s="136" t="s">
        <v>186</v>
      </c>
      <c r="F135">
        <v>0.49</v>
      </c>
      <c r="G135">
        <v>900</v>
      </c>
      <c r="H135">
        <v>441</v>
      </c>
      <c r="I135">
        <v>40</v>
      </c>
      <c r="J135">
        <v>19.600000000000001</v>
      </c>
      <c r="K135">
        <v>0</v>
      </c>
      <c r="L135">
        <v>0</v>
      </c>
      <c r="M135">
        <v>0</v>
      </c>
      <c r="N135">
        <v>0</v>
      </c>
      <c r="O135">
        <v>421.4</v>
      </c>
    </row>
    <row r="136" spans="1:15" x14ac:dyDescent="0.25">
      <c r="A136" s="135">
        <v>45674</v>
      </c>
      <c r="B136" s="136" t="s">
        <v>189</v>
      </c>
      <c r="C136" s="136" t="s">
        <v>39</v>
      </c>
      <c r="E136" s="136" t="s">
        <v>190</v>
      </c>
      <c r="F136">
        <v>0.95</v>
      </c>
      <c r="G136">
        <v>900</v>
      </c>
      <c r="H136">
        <v>855</v>
      </c>
      <c r="I136">
        <v>22</v>
      </c>
      <c r="J136">
        <v>20.9</v>
      </c>
      <c r="K136">
        <v>0</v>
      </c>
      <c r="L136">
        <v>60</v>
      </c>
      <c r="M136">
        <v>57</v>
      </c>
      <c r="N136">
        <v>0</v>
      </c>
      <c r="O136">
        <v>777.1</v>
      </c>
    </row>
    <row r="137" spans="1:15" x14ac:dyDescent="0.25">
      <c r="A137" s="135">
        <v>45674</v>
      </c>
      <c r="B137" s="136" t="s">
        <v>191</v>
      </c>
      <c r="C137" s="136" t="s">
        <v>57</v>
      </c>
      <c r="E137" s="136" t="s">
        <v>190</v>
      </c>
      <c r="F137">
        <v>2.4900000000000002</v>
      </c>
      <c r="G137">
        <v>900</v>
      </c>
      <c r="H137">
        <v>2241</v>
      </c>
      <c r="I137">
        <v>22</v>
      </c>
      <c r="J137">
        <v>54.78</v>
      </c>
      <c r="K137">
        <v>0</v>
      </c>
      <c r="L137">
        <v>60</v>
      </c>
      <c r="M137">
        <v>149.4</v>
      </c>
      <c r="N137">
        <v>0</v>
      </c>
      <c r="O137">
        <v>2036.8199999999997</v>
      </c>
    </row>
    <row r="138" spans="1:15" x14ac:dyDescent="0.25">
      <c r="A138" s="135">
        <v>45673</v>
      </c>
      <c r="B138" s="136" t="s">
        <v>192</v>
      </c>
      <c r="C138" s="136" t="s">
        <v>193</v>
      </c>
      <c r="D138" t="s">
        <v>515</v>
      </c>
      <c r="E138" s="136" t="s">
        <v>194</v>
      </c>
      <c r="F138">
        <v>1.98</v>
      </c>
      <c r="G138">
        <v>900</v>
      </c>
      <c r="H138">
        <v>1782</v>
      </c>
      <c r="I138">
        <v>0</v>
      </c>
      <c r="J138">
        <v>0</v>
      </c>
      <c r="K138">
        <v>0</v>
      </c>
      <c r="L138">
        <v>70</v>
      </c>
      <c r="M138">
        <v>138.6</v>
      </c>
      <c r="N138">
        <v>0</v>
      </c>
      <c r="O138">
        <v>1643.4</v>
      </c>
    </row>
    <row r="139" spans="1:15" x14ac:dyDescent="0.25">
      <c r="A139" s="135">
        <v>45674</v>
      </c>
      <c r="B139" s="136" t="s">
        <v>195</v>
      </c>
      <c r="C139" s="136" t="s">
        <v>33</v>
      </c>
      <c r="D139" t="s">
        <v>515</v>
      </c>
      <c r="E139" s="136" t="s">
        <v>194</v>
      </c>
      <c r="F139">
        <v>1.53</v>
      </c>
      <c r="G139">
        <v>900</v>
      </c>
      <c r="H139">
        <v>1377</v>
      </c>
      <c r="I139">
        <v>22</v>
      </c>
      <c r="J139">
        <v>33.660000000000004</v>
      </c>
      <c r="K139">
        <v>0</v>
      </c>
      <c r="L139">
        <v>70</v>
      </c>
      <c r="M139">
        <v>107.10000000000001</v>
      </c>
      <c r="N139">
        <v>0</v>
      </c>
      <c r="O139">
        <v>1236.24</v>
      </c>
    </row>
    <row r="140" spans="1:15" x14ac:dyDescent="0.25">
      <c r="A140" s="135">
        <v>45677</v>
      </c>
      <c r="B140" s="136" t="s">
        <v>196</v>
      </c>
      <c r="C140" s="136" t="s">
        <v>57</v>
      </c>
      <c r="E140" s="136" t="s">
        <v>197</v>
      </c>
      <c r="F140">
        <v>4.0999999999999996</v>
      </c>
      <c r="G140">
        <v>900</v>
      </c>
      <c r="H140">
        <v>3689.9999999999995</v>
      </c>
      <c r="I140">
        <v>22</v>
      </c>
      <c r="J140">
        <v>90.199999999999989</v>
      </c>
      <c r="K140">
        <v>0</v>
      </c>
      <c r="L140">
        <v>70</v>
      </c>
      <c r="M140">
        <v>287</v>
      </c>
      <c r="N140">
        <v>0</v>
      </c>
      <c r="O140">
        <v>3312.7999999999997</v>
      </c>
    </row>
    <row r="141" spans="1:15" x14ac:dyDescent="0.25">
      <c r="A141" s="135">
        <v>45677</v>
      </c>
      <c r="B141" s="136" t="s">
        <v>198</v>
      </c>
      <c r="C141" s="136" t="s">
        <v>57</v>
      </c>
      <c r="D141" t="s">
        <v>516</v>
      </c>
      <c r="E141" s="136" t="s">
        <v>199</v>
      </c>
      <c r="F141">
        <v>1.62</v>
      </c>
      <c r="G141">
        <v>900</v>
      </c>
      <c r="H141">
        <v>1458</v>
      </c>
      <c r="I141">
        <v>22</v>
      </c>
      <c r="J141">
        <v>35.64</v>
      </c>
      <c r="K141">
        <v>0</v>
      </c>
      <c r="L141">
        <v>70</v>
      </c>
      <c r="M141">
        <v>113.4</v>
      </c>
      <c r="N141">
        <v>0</v>
      </c>
      <c r="O141">
        <v>1308.9599999999998</v>
      </c>
    </row>
    <row r="142" spans="1:15" x14ac:dyDescent="0.25">
      <c r="A142" s="135">
        <v>45671</v>
      </c>
      <c r="B142" s="136" t="s">
        <v>200</v>
      </c>
      <c r="C142" s="136" t="s">
        <v>57</v>
      </c>
      <c r="E142" s="136" t="s">
        <v>201</v>
      </c>
      <c r="F142">
        <v>2.44</v>
      </c>
      <c r="G142">
        <v>900</v>
      </c>
      <c r="H142">
        <v>2196</v>
      </c>
      <c r="I142">
        <v>22</v>
      </c>
      <c r="J142">
        <v>53.68</v>
      </c>
      <c r="K142">
        <v>0</v>
      </c>
      <c r="L142">
        <v>60</v>
      </c>
      <c r="M142">
        <v>146.4</v>
      </c>
      <c r="N142">
        <v>0</v>
      </c>
      <c r="O142">
        <v>1995.92</v>
      </c>
    </row>
    <row r="143" spans="1:15" x14ac:dyDescent="0.25">
      <c r="A143" s="135">
        <v>45672</v>
      </c>
      <c r="B143" s="136" t="s">
        <v>202</v>
      </c>
      <c r="C143" s="136" t="s">
        <v>39</v>
      </c>
      <c r="E143" s="136" t="s">
        <v>201</v>
      </c>
      <c r="F143">
        <v>1.04</v>
      </c>
      <c r="G143">
        <v>900</v>
      </c>
      <c r="H143">
        <v>936</v>
      </c>
      <c r="I143">
        <v>22</v>
      </c>
      <c r="J143">
        <v>22.880000000000003</v>
      </c>
      <c r="K143">
        <v>0</v>
      </c>
      <c r="L143">
        <v>60</v>
      </c>
      <c r="M143">
        <v>62.400000000000006</v>
      </c>
      <c r="N143">
        <v>0</v>
      </c>
      <c r="O143">
        <v>850.72</v>
      </c>
    </row>
    <row r="144" spans="1:15" x14ac:dyDescent="0.25">
      <c r="A144" s="135">
        <v>45674</v>
      </c>
      <c r="B144" s="136" t="s">
        <v>203</v>
      </c>
      <c r="C144" s="136" t="s">
        <v>39</v>
      </c>
      <c r="E144" s="136" t="s">
        <v>204</v>
      </c>
      <c r="F144">
        <v>1.51</v>
      </c>
      <c r="G144">
        <v>900</v>
      </c>
      <c r="H144">
        <v>1359</v>
      </c>
      <c r="I144">
        <v>22</v>
      </c>
      <c r="J144">
        <v>33.22</v>
      </c>
      <c r="K144">
        <v>0</v>
      </c>
      <c r="L144">
        <v>60</v>
      </c>
      <c r="M144">
        <v>90.6</v>
      </c>
      <c r="N144">
        <v>0</v>
      </c>
      <c r="O144">
        <v>1235.18</v>
      </c>
    </row>
    <row r="145" spans="1:15" x14ac:dyDescent="0.25">
      <c r="A145" s="135">
        <v>45674</v>
      </c>
      <c r="B145" s="136" t="s">
        <v>205</v>
      </c>
      <c r="C145" s="136" t="s">
        <v>37</v>
      </c>
      <c r="E145" s="136" t="s">
        <v>204</v>
      </c>
      <c r="F145">
        <v>1.22</v>
      </c>
      <c r="G145">
        <v>900</v>
      </c>
      <c r="H145">
        <v>1098</v>
      </c>
      <c r="I145">
        <v>22</v>
      </c>
      <c r="J145">
        <v>26.84</v>
      </c>
      <c r="K145">
        <v>0</v>
      </c>
      <c r="L145">
        <v>60</v>
      </c>
      <c r="M145">
        <v>73.2</v>
      </c>
      <c r="N145">
        <v>0</v>
      </c>
      <c r="O145">
        <v>997.96</v>
      </c>
    </row>
    <row r="146" spans="1:15" x14ac:dyDescent="0.25">
      <c r="A146" s="135">
        <v>45677</v>
      </c>
      <c r="B146" s="136" t="s">
        <v>206</v>
      </c>
      <c r="C146" s="136" t="s">
        <v>39</v>
      </c>
      <c r="E146" s="136" t="s">
        <v>207</v>
      </c>
      <c r="F146">
        <v>0.63</v>
      </c>
      <c r="G146">
        <v>900</v>
      </c>
      <c r="H146">
        <v>567</v>
      </c>
      <c r="I146">
        <v>22</v>
      </c>
      <c r="J146">
        <v>13.86</v>
      </c>
      <c r="K146">
        <v>0</v>
      </c>
      <c r="L146">
        <v>60</v>
      </c>
      <c r="M146">
        <v>37.799999999999997</v>
      </c>
      <c r="N146">
        <v>0</v>
      </c>
      <c r="O146">
        <v>515.34</v>
      </c>
    </row>
    <row r="147" spans="1:15" x14ac:dyDescent="0.25">
      <c r="A147" s="135">
        <v>45677</v>
      </c>
      <c r="B147" s="136" t="s">
        <v>208</v>
      </c>
      <c r="C147" s="136" t="s">
        <v>37</v>
      </c>
      <c r="E147" s="136" t="s">
        <v>207</v>
      </c>
      <c r="F147">
        <v>0.73</v>
      </c>
      <c r="G147">
        <v>900</v>
      </c>
      <c r="H147">
        <v>657</v>
      </c>
      <c r="I147">
        <v>22</v>
      </c>
      <c r="J147">
        <v>16.059999999999999</v>
      </c>
      <c r="K147">
        <v>0</v>
      </c>
      <c r="L147">
        <v>60</v>
      </c>
      <c r="M147">
        <v>43.8</v>
      </c>
      <c r="N147">
        <v>0</v>
      </c>
      <c r="O147">
        <v>597.1400000000001</v>
      </c>
    </row>
    <row r="148" spans="1:15" x14ac:dyDescent="0.25">
      <c r="A148" s="135">
        <v>45682</v>
      </c>
      <c r="B148" s="136" t="s">
        <v>209</v>
      </c>
      <c r="C148" s="136" t="s">
        <v>210</v>
      </c>
      <c r="E148" s="136" t="s">
        <v>475</v>
      </c>
      <c r="F148">
        <v>1.85</v>
      </c>
      <c r="G148">
        <v>900</v>
      </c>
      <c r="H148">
        <v>1665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1665</v>
      </c>
    </row>
    <row r="149" spans="1:15" x14ac:dyDescent="0.25">
      <c r="A149" s="135">
        <v>45682</v>
      </c>
      <c r="B149" s="136" t="s">
        <v>211</v>
      </c>
      <c r="C149" s="136" t="s">
        <v>37</v>
      </c>
      <c r="D149" t="s">
        <v>512</v>
      </c>
      <c r="E149" s="136" t="s">
        <v>476</v>
      </c>
      <c r="F149">
        <v>1.51</v>
      </c>
      <c r="G149">
        <v>900</v>
      </c>
      <c r="H149">
        <v>1359</v>
      </c>
      <c r="I149">
        <v>26</v>
      </c>
      <c r="J149">
        <v>39.26</v>
      </c>
      <c r="K149">
        <v>0</v>
      </c>
      <c r="L149">
        <v>65</v>
      </c>
      <c r="M149">
        <v>98.15</v>
      </c>
      <c r="N149">
        <v>0</v>
      </c>
      <c r="O149">
        <v>1221.5899999999999</v>
      </c>
    </row>
    <row r="150" spans="1:15" x14ac:dyDescent="0.25">
      <c r="A150" s="135">
        <v>45682</v>
      </c>
      <c r="B150" s="136" t="s">
        <v>212</v>
      </c>
      <c r="C150" s="136" t="s">
        <v>39</v>
      </c>
      <c r="D150" t="s">
        <v>512</v>
      </c>
      <c r="E150" s="136" t="s">
        <v>476</v>
      </c>
      <c r="F150">
        <v>1.2</v>
      </c>
      <c r="G150">
        <v>900</v>
      </c>
      <c r="H150">
        <v>1080</v>
      </c>
      <c r="I150">
        <v>26</v>
      </c>
      <c r="J150">
        <v>31.2</v>
      </c>
      <c r="K150">
        <v>0</v>
      </c>
      <c r="L150">
        <v>65</v>
      </c>
      <c r="M150">
        <v>78</v>
      </c>
      <c r="N150">
        <v>0</v>
      </c>
      <c r="O150">
        <v>970.8</v>
      </c>
    </row>
    <row r="151" spans="1:15" x14ac:dyDescent="0.25">
      <c r="A151" s="135">
        <v>45680</v>
      </c>
      <c r="B151" s="136" t="s">
        <v>213</v>
      </c>
      <c r="C151" s="136" t="s">
        <v>39</v>
      </c>
      <c r="D151" t="s">
        <v>517</v>
      </c>
      <c r="E151" s="136" t="s">
        <v>477</v>
      </c>
      <c r="F151">
        <v>1.1299999999999999</v>
      </c>
      <c r="G151">
        <v>900</v>
      </c>
      <c r="H151">
        <v>1016.9999999999999</v>
      </c>
      <c r="I151">
        <v>40</v>
      </c>
      <c r="J151">
        <v>45.199999999999996</v>
      </c>
      <c r="K151">
        <v>0</v>
      </c>
      <c r="L151">
        <v>50</v>
      </c>
      <c r="M151">
        <v>56.499999999999993</v>
      </c>
      <c r="N151">
        <v>0</v>
      </c>
      <c r="O151">
        <v>915.29999999999984</v>
      </c>
    </row>
    <row r="152" spans="1:15" x14ac:dyDescent="0.25">
      <c r="A152" s="135">
        <v>45680</v>
      </c>
      <c r="B152" s="136" t="s">
        <v>214</v>
      </c>
      <c r="C152" s="136" t="s">
        <v>37</v>
      </c>
      <c r="D152" t="s">
        <v>517</v>
      </c>
      <c r="E152" s="136" t="s">
        <v>477</v>
      </c>
      <c r="F152">
        <v>1.37</v>
      </c>
      <c r="G152">
        <v>900</v>
      </c>
      <c r="H152">
        <v>1233</v>
      </c>
      <c r="I152">
        <v>40</v>
      </c>
      <c r="J152">
        <v>54.800000000000004</v>
      </c>
      <c r="K152">
        <v>0</v>
      </c>
      <c r="L152">
        <v>50</v>
      </c>
      <c r="M152">
        <v>68.5</v>
      </c>
      <c r="N152">
        <v>0</v>
      </c>
      <c r="O152">
        <v>1109.7</v>
      </c>
    </row>
    <row r="153" spans="1:15" x14ac:dyDescent="0.25">
      <c r="A153" s="135">
        <v>45681</v>
      </c>
      <c r="B153" s="136" t="s">
        <v>215</v>
      </c>
      <c r="C153" s="136" t="s">
        <v>39</v>
      </c>
      <c r="D153" t="s">
        <v>517</v>
      </c>
      <c r="E153" s="136" t="s">
        <v>477</v>
      </c>
      <c r="F153">
        <v>1.5</v>
      </c>
      <c r="G153">
        <v>900</v>
      </c>
      <c r="H153">
        <v>1350</v>
      </c>
      <c r="I153">
        <v>40</v>
      </c>
      <c r="J153">
        <v>60</v>
      </c>
      <c r="K153">
        <v>0</v>
      </c>
      <c r="L153">
        <v>50</v>
      </c>
      <c r="M153">
        <v>75</v>
      </c>
      <c r="N153">
        <v>0</v>
      </c>
      <c r="O153">
        <v>1215</v>
      </c>
    </row>
    <row r="154" spans="1:15" x14ac:dyDescent="0.25">
      <c r="A154" s="135">
        <v>45665</v>
      </c>
      <c r="B154" s="136" t="s">
        <v>216</v>
      </c>
      <c r="C154" s="136" t="s">
        <v>57</v>
      </c>
      <c r="D154" t="s">
        <v>518</v>
      </c>
      <c r="E154" s="136" t="s">
        <v>478</v>
      </c>
      <c r="F154">
        <v>5.34</v>
      </c>
      <c r="G154">
        <v>915</v>
      </c>
      <c r="H154">
        <v>4886.0999999999995</v>
      </c>
      <c r="I154">
        <v>60</v>
      </c>
      <c r="J154">
        <v>320.39999999999998</v>
      </c>
      <c r="K154">
        <v>0</v>
      </c>
      <c r="L154">
        <v>0</v>
      </c>
      <c r="M154">
        <v>0</v>
      </c>
      <c r="N154">
        <v>0</v>
      </c>
      <c r="O154">
        <v>4565.7</v>
      </c>
    </row>
    <row r="155" spans="1:15" x14ac:dyDescent="0.25">
      <c r="A155" s="135">
        <v>45668</v>
      </c>
      <c r="B155" s="136" t="s">
        <v>217</v>
      </c>
      <c r="C155" s="136" t="s">
        <v>57</v>
      </c>
      <c r="D155" t="s">
        <v>518</v>
      </c>
      <c r="E155" s="136" t="s">
        <v>478</v>
      </c>
      <c r="F155">
        <v>4.71</v>
      </c>
      <c r="G155">
        <v>915</v>
      </c>
      <c r="H155">
        <v>4309.6499999999996</v>
      </c>
      <c r="I155">
        <v>60</v>
      </c>
      <c r="J155">
        <v>282.60000000000002</v>
      </c>
      <c r="K155">
        <v>0</v>
      </c>
      <c r="L155">
        <v>0</v>
      </c>
      <c r="M155">
        <v>0</v>
      </c>
      <c r="N155">
        <v>0</v>
      </c>
      <c r="O155">
        <v>4027.0499999999997</v>
      </c>
    </row>
    <row r="156" spans="1:15" x14ac:dyDescent="0.25">
      <c r="A156" s="135">
        <v>45669</v>
      </c>
      <c r="B156" s="136" t="s">
        <v>218</v>
      </c>
      <c r="C156" s="136" t="s">
        <v>37</v>
      </c>
      <c r="D156" t="s">
        <v>518</v>
      </c>
      <c r="E156" s="136" t="s">
        <v>478</v>
      </c>
      <c r="F156">
        <v>1.36</v>
      </c>
      <c r="G156">
        <v>915</v>
      </c>
      <c r="H156">
        <v>1244.4000000000001</v>
      </c>
      <c r="I156">
        <v>60</v>
      </c>
      <c r="J156">
        <v>81.600000000000009</v>
      </c>
      <c r="K156">
        <v>0</v>
      </c>
      <c r="L156">
        <v>0</v>
      </c>
      <c r="M156">
        <v>0</v>
      </c>
      <c r="N156">
        <v>0</v>
      </c>
      <c r="O156">
        <v>1162.8000000000002</v>
      </c>
    </row>
    <row r="157" spans="1:15" x14ac:dyDescent="0.25">
      <c r="A157" s="135">
        <v>45669</v>
      </c>
      <c r="B157" s="136" t="s">
        <v>219</v>
      </c>
      <c r="C157" s="136" t="s">
        <v>39</v>
      </c>
      <c r="D157" t="s">
        <v>518</v>
      </c>
      <c r="E157" s="136" t="s">
        <v>478</v>
      </c>
      <c r="F157">
        <v>1.42</v>
      </c>
      <c r="G157">
        <v>915</v>
      </c>
      <c r="H157">
        <v>1299.3</v>
      </c>
      <c r="I157">
        <v>60</v>
      </c>
      <c r="J157">
        <v>85.199999999999989</v>
      </c>
      <c r="K157">
        <v>0</v>
      </c>
      <c r="L157">
        <v>0</v>
      </c>
      <c r="M157">
        <v>0</v>
      </c>
      <c r="N157">
        <v>0</v>
      </c>
      <c r="O157">
        <v>1214.0999999999999</v>
      </c>
    </row>
    <row r="158" spans="1:15" x14ac:dyDescent="0.25">
      <c r="A158" s="135">
        <v>45670</v>
      </c>
      <c r="B158" s="136" t="s">
        <v>220</v>
      </c>
      <c r="C158" s="136" t="s">
        <v>57</v>
      </c>
      <c r="D158" t="s">
        <v>518</v>
      </c>
      <c r="E158" s="136" t="s">
        <v>478</v>
      </c>
      <c r="F158">
        <v>1.52</v>
      </c>
      <c r="G158">
        <v>915</v>
      </c>
      <c r="H158">
        <v>1390.8</v>
      </c>
      <c r="I158">
        <v>60</v>
      </c>
      <c r="J158">
        <v>91.2</v>
      </c>
      <c r="K158">
        <v>0</v>
      </c>
      <c r="L158">
        <v>0</v>
      </c>
      <c r="M158">
        <v>0</v>
      </c>
      <c r="N158">
        <v>0</v>
      </c>
      <c r="O158">
        <v>1299.5999999999999</v>
      </c>
    </row>
    <row r="159" spans="1:15" x14ac:dyDescent="0.25">
      <c r="A159" s="135">
        <v>45670</v>
      </c>
      <c r="B159" s="136" t="s">
        <v>221</v>
      </c>
      <c r="C159" s="136" t="s">
        <v>33</v>
      </c>
      <c r="D159" t="s">
        <v>518</v>
      </c>
      <c r="E159" s="136" t="s">
        <v>478</v>
      </c>
      <c r="F159">
        <v>4.3899999999999997</v>
      </c>
      <c r="G159">
        <v>915</v>
      </c>
      <c r="H159">
        <v>4016.85</v>
      </c>
      <c r="I159">
        <v>60</v>
      </c>
      <c r="J159">
        <v>263.39999999999998</v>
      </c>
      <c r="K159">
        <v>0</v>
      </c>
      <c r="L159">
        <v>0</v>
      </c>
      <c r="M159">
        <v>0</v>
      </c>
      <c r="N159">
        <v>0</v>
      </c>
      <c r="O159">
        <v>3753.45</v>
      </c>
    </row>
    <row r="160" spans="1:15" x14ac:dyDescent="0.25">
      <c r="A160" s="135">
        <v>45663</v>
      </c>
      <c r="B160" s="136" t="s">
        <v>222</v>
      </c>
      <c r="C160" s="136" t="s">
        <v>33</v>
      </c>
      <c r="E160" s="136" t="s">
        <v>223</v>
      </c>
      <c r="F160">
        <v>1.88</v>
      </c>
      <c r="G160">
        <v>900</v>
      </c>
      <c r="H160">
        <v>1692</v>
      </c>
      <c r="I160">
        <v>40</v>
      </c>
      <c r="J160">
        <v>75.199999999999989</v>
      </c>
      <c r="K160">
        <v>0</v>
      </c>
      <c r="L160">
        <v>100</v>
      </c>
      <c r="M160">
        <v>188</v>
      </c>
      <c r="N160">
        <v>0</v>
      </c>
      <c r="O160">
        <v>1428.8</v>
      </c>
    </row>
    <row r="161" spans="1:15" x14ac:dyDescent="0.25">
      <c r="A161" s="135">
        <v>45665</v>
      </c>
      <c r="B161" s="136" t="s">
        <v>224</v>
      </c>
      <c r="C161" s="136" t="s">
        <v>39</v>
      </c>
      <c r="E161" s="136" t="s">
        <v>223</v>
      </c>
      <c r="F161">
        <v>1.88</v>
      </c>
      <c r="G161">
        <v>900</v>
      </c>
      <c r="H161">
        <v>1692</v>
      </c>
      <c r="I161">
        <v>40</v>
      </c>
      <c r="J161">
        <v>75.199999999999989</v>
      </c>
      <c r="K161">
        <v>0</v>
      </c>
      <c r="L161">
        <v>100</v>
      </c>
      <c r="M161">
        <v>188</v>
      </c>
      <c r="N161">
        <v>0</v>
      </c>
      <c r="O161">
        <v>1428.8</v>
      </c>
    </row>
    <row r="162" spans="1:15" x14ac:dyDescent="0.25">
      <c r="A162" s="135">
        <v>45666</v>
      </c>
      <c r="B162" s="136" t="s">
        <v>225</v>
      </c>
      <c r="C162" s="136" t="s">
        <v>37</v>
      </c>
      <c r="E162" s="136" t="s">
        <v>226</v>
      </c>
      <c r="F162">
        <v>2.02</v>
      </c>
      <c r="G162">
        <v>900</v>
      </c>
      <c r="H162">
        <v>1818</v>
      </c>
      <c r="I162">
        <v>40</v>
      </c>
      <c r="J162">
        <v>80.8</v>
      </c>
      <c r="K162">
        <v>0</v>
      </c>
      <c r="L162">
        <v>70</v>
      </c>
      <c r="M162">
        <v>141.4</v>
      </c>
      <c r="N162">
        <v>0</v>
      </c>
      <c r="O162">
        <v>1595.8</v>
      </c>
    </row>
    <row r="163" spans="1:15" x14ac:dyDescent="0.25">
      <c r="A163" s="135">
        <v>45665</v>
      </c>
      <c r="B163" s="136" t="s">
        <v>227</v>
      </c>
      <c r="C163" s="136" t="s">
        <v>39</v>
      </c>
      <c r="E163" s="136" t="s">
        <v>228</v>
      </c>
      <c r="F163">
        <v>1.31</v>
      </c>
      <c r="G163">
        <v>900</v>
      </c>
      <c r="H163">
        <v>1179</v>
      </c>
      <c r="I163">
        <v>40</v>
      </c>
      <c r="J163">
        <v>52.400000000000006</v>
      </c>
      <c r="K163">
        <v>0</v>
      </c>
      <c r="L163">
        <v>70</v>
      </c>
      <c r="M163">
        <v>91.7</v>
      </c>
      <c r="N163">
        <v>0</v>
      </c>
      <c r="O163">
        <v>1034.8999999999999</v>
      </c>
    </row>
    <row r="164" spans="1:15" x14ac:dyDescent="0.25">
      <c r="A164" s="135">
        <v>45666</v>
      </c>
      <c r="B164" s="136" t="s">
        <v>229</v>
      </c>
      <c r="C164" s="136" t="s">
        <v>39</v>
      </c>
      <c r="D164" t="s">
        <v>519</v>
      </c>
      <c r="E164" s="136" t="s">
        <v>479</v>
      </c>
      <c r="F164">
        <v>0.96</v>
      </c>
      <c r="G164">
        <v>900</v>
      </c>
      <c r="H164">
        <v>864</v>
      </c>
      <c r="I164">
        <v>30</v>
      </c>
      <c r="J164">
        <v>28.799999999999997</v>
      </c>
      <c r="K164">
        <v>0</v>
      </c>
      <c r="L164">
        <v>60</v>
      </c>
      <c r="M164">
        <v>57.599999999999994</v>
      </c>
      <c r="N164">
        <v>0</v>
      </c>
      <c r="O164">
        <v>777.6</v>
      </c>
    </row>
    <row r="165" spans="1:15" x14ac:dyDescent="0.25">
      <c r="A165" s="135">
        <v>45683</v>
      </c>
      <c r="B165" s="136" t="s">
        <v>230</v>
      </c>
      <c r="C165" s="136" t="s">
        <v>37</v>
      </c>
      <c r="D165" t="s">
        <v>519</v>
      </c>
      <c r="E165" s="136" t="s">
        <v>479</v>
      </c>
      <c r="F165">
        <v>0.74</v>
      </c>
      <c r="G165">
        <v>900</v>
      </c>
      <c r="H165">
        <v>666</v>
      </c>
      <c r="I165">
        <v>30</v>
      </c>
      <c r="J165">
        <v>22.2</v>
      </c>
      <c r="K165">
        <v>0</v>
      </c>
      <c r="L165">
        <v>60</v>
      </c>
      <c r="M165">
        <v>44.4</v>
      </c>
      <c r="N165">
        <v>0</v>
      </c>
      <c r="O165">
        <v>599.4</v>
      </c>
    </row>
    <row r="166" spans="1:15" x14ac:dyDescent="0.25">
      <c r="A166" s="135">
        <v>45677</v>
      </c>
      <c r="B166" s="136" t="s">
        <v>231</v>
      </c>
      <c r="C166" s="136" t="s">
        <v>153</v>
      </c>
      <c r="E166" s="136" t="s">
        <v>232</v>
      </c>
      <c r="F166">
        <v>0.67</v>
      </c>
      <c r="G166">
        <v>900</v>
      </c>
      <c r="H166">
        <v>603</v>
      </c>
      <c r="I166">
        <v>0</v>
      </c>
      <c r="J166">
        <v>0</v>
      </c>
      <c r="K166">
        <v>0</v>
      </c>
      <c r="L166">
        <v>70</v>
      </c>
      <c r="M166">
        <v>46.900000000000006</v>
      </c>
      <c r="N166">
        <v>0</v>
      </c>
      <c r="O166">
        <v>556.1</v>
      </c>
    </row>
    <row r="167" spans="1:15" x14ac:dyDescent="0.25">
      <c r="A167" s="135">
        <v>45677</v>
      </c>
      <c r="B167" s="136" t="s">
        <v>233</v>
      </c>
      <c r="C167" s="136" t="s">
        <v>153</v>
      </c>
      <c r="E167" s="136" t="s">
        <v>232</v>
      </c>
      <c r="F167">
        <v>2.0099999999999998</v>
      </c>
      <c r="G167">
        <v>900</v>
      </c>
      <c r="H167">
        <v>1808.9999999999998</v>
      </c>
      <c r="I167">
        <v>0</v>
      </c>
      <c r="J167">
        <v>0</v>
      </c>
      <c r="K167">
        <v>0</v>
      </c>
      <c r="L167">
        <v>70</v>
      </c>
      <c r="M167">
        <v>140.69999999999999</v>
      </c>
      <c r="N167">
        <v>0</v>
      </c>
      <c r="O167">
        <v>1668.2999999999997</v>
      </c>
    </row>
    <row r="168" spans="1:15" x14ac:dyDescent="0.25">
      <c r="A168" s="135">
        <v>45677</v>
      </c>
      <c r="B168" s="136" t="s">
        <v>234</v>
      </c>
      <c r="C168" s="136" t="s">
        <v>153</v>
      </c>
      <c r="E168" s="136" t="s">
        <v>232</v>
      </c>
      <c r="F168">
        <v>1.1499999999999999</v>
      </c>
      <c r="G168">
        <v>900</v>
      </c>
      <c r="H168">
        <v>1035</v>
      </c>
      <c r="I168">
        <v>0</v>
      </c>
      <c r="J168">
        <v>0</v>
      </c>
      <c r="K168">
        <v>0</v>
      </c>
      <c r="L168">
        <v>70</v>
      </c>
      <c r="M168">
        <v>80.5</v>
      </c>
      <c r="N168">
        <v>0</v>
      </c>
      <c r="O168">
        <v>954.5</v>
      </c>
    </row>
    <row r="169" spans="1:15" x14ac:dyDescent="0.25">
      <c r="A169" s="135">
        <v>45678</v>
      </c>
      <c r="B169" s="136" t="s">
        <v>235</v>
      </c>
      <c r="C169" s="136" t="s">
        <v>153</v>
      </c>
      <c r="E169" s="136" t="s">
        <v>236</v>
      </c>
      <c r="F169">
        <v>0.79</v>
      </c>
      <c r="G169">
        <v>900</v>
      </c>
      <c r="H169">
        <v>711</v>
      </c>
      <c r="I169">
        <v>0</v>
      </c>
      <c r="J169">
        <v>0</v>
      </c>
      <c r="K169">
        <v>0</v>
      </c>
      <c r="L169">
        <v>70</v>
      </c>
      <c r="M169">
        <v>55.300000000000004</v>
      </c>
      <c r="N169">
        <v>0</v>
      </c>
      <c r="O169">
        <v>655.7</v>
      </c>
    </row>
    <row r="170" spans="1:15" x14ac:dyDescent="0.25">
      <c r="A170" s="135">
        <v>45678</v>
      </c>
      <c r="B170" s="136" t="s">
        <v>237</v>
      </c>
      <c r="C170" s="136" t="s">
        <v>153</v>
      </c>
      <c r="E170" s="136" t="s">
        <v>236</v>
      </c>
      <c r="F170">
        <v>1.59</v>
      </c>
      <c r="G170">
        <v>900</v>
      </c>
      <c r="H170">
        <v>1431</v>
      </c>
      <c r="I170">
        <v>0</v>
      </c>
      <c r="J170">
        <v>0</v>
      </c>
      <c r="K170">
        <v>0</v>
      </c>
      <c r="L170">
        <v>70</v>
      </c>
      <c r="M170">
        <v>111.30000000000001</v>
      </c>
      <c r="N170">
        <v>0</v>
      </c>
      <c r="O170">
        <v>1319.7</v>
      </c>
    </row>
    <row r="171" spans="1:15" x14ac:dyDescent="0.25">
      <c r="A171" s="135">
        <v>45669</v>
      </c>
      <c r="B171" s="136" t="s">
        <v>238</v>
      </c>
      <c r="C171" s="136" t="s">
        <v>57</v>
      </c>
      <c r="E171" s="136" t="s">
        <v>480</v>
      </c>
      <c r="F171">
        <v>3.79</v>
      </c>
      <c r="G171">
        <v>900</v>
      </c>
      <c r="H171">
        <v>3411</v>
      </c>
      <c r="I171">
        <v>15</v>
      </c>
      <c r="J171">
        <v>56.85</v>
      </c>
      <c r="K171">
        <v>0</v>
      </c>
      <c r="L171">
        <v>60</v>
      </c>
      <c r="M171">
        <v>227.4</v>
      </c>
      <c r="N171">
        <v>0</v>
      </c>
      <c r="O171">
        <v>3126.75</v>
      </c>
    </row>
    <row r="172" spans="1:15" x14ac:dyDescent="0.25">
      <c r="A172" s="135">
        <v>45661</v>
      </c>
      <c r="B172" s="136" t="s">
        <v>239</v>
      </c>
      <c r="C172" s="136" t="s">
        <v>37</v>
      </c>
      <c r="D172" t="s">
        <v>520</v>
      </c>
      <c r="E172" s="136" t="s">
        <v>481</v>
      </c>
      <c r="F172">
        <v>1.1000000000000001</v>
      </c>
      <c r="G172">
        <v>920</v>
      </c>
      <c r="H172">
        <v>1012.0000000000001</v>
      </c>
      <c r="I172">
        <v>50</v>
      </c>
      <c r="J172">
        <v>55.000000000000007</v>
      </c>
      <c r="K172">
        <v>0</v>
      </c>
      <c r="L172">
        <v>90</v>
      </c>
      <c r="M172">
        <v>99.000000000000014</v>
      </c>
      <c r="N172">
        <v>0</v>
      </c>
      <c r="O172">
        <v>858.00000000000011</v>
      </c>
    </row>
    <row r="173" spans="1:15" x14ac:dyDescent="0.25">
      <c r="A173" s="135">
        <v>45661</v>
      </c>
      <c r="B173" s="136" t="s">
        <v>240</v>
      </c>
      <c r="C173" s="136" t="s">
        <v>39</v>
      </c>
      <c r="D173" t="s">
        <v>520</v>
      </c>
      <c r="E173" s="136" t="s">
        <v>481</v>
      </c>
      <c r="F173">
        <v>1.44</v>
      </c>
      <c r="G173">
        <v>920</v>
      </c>
      <c r="H173">
        <v>1324.8</v>
      </c>
      <c r="I173">
        <v>50</v>
      </c>
      <c r="J173">
        <v>72</v>
      </c>
      <c r="K173">
        <v>0</v>
      </c>
      <c r="L173">
        <v>90</v>
      </c>
      <c r="M173">
        <v>129.6</v>
      </c>
      <c r="N173">
        <v>0</v>
      </c>
      <c r="O173">
        <v>1123.2</v>
      </c>
    </row>
    <row r="174" spans="1:15" x14ac:dyDescent="0.25">
      <c r="A174" s="135">
        <v>45663</v>
      </c>
      <c r="B174" s="136" t="s">
        <v>241</v>
      </c>
      <c r="C174" s="136" t="s">
        <v>33</v>
      </c>
      <c r="D174" t="s">
        <v>520</v>
      </c>
      <c r="E174" s="136" t="s">
        <v>481</v>
      </c>
      <c r="F174">
        <v>1.72</v>
      </c>
      <c r="G174">
        <v>920</v>
      </c>
      <c r="H174">
        <v>1582.3999999999999</v>
      </c>
      <c r="I174">
        <v>50</v>
      </c>
      <c r="J174">
        <v>86</v>
      </c>
      <c r="K174">
        <v>0</v>
      </c>
      <c r="L174">
        <v>90</v>
      </c>
      <c r="M174">
        <v>154.80000000000001</v>
      </c>
      <c r="N174">
        <v>0</v>
      </c>
      <c r="O174">
        <v>1341.6</v>
      </c>
    </row>
    <row r="175" spans="1:15" x14ac:dyDescent="0.25">
      <c r="A175" s="135">
        <v>45664</v>
      </c>
      <c r="B175" s="136" t="s">
        <v>242</v>
      </c>
      <c r="C175" s="136" t="s">
        <v>39</v>
      </c>
      <c r="D175" t="s">
        <v>520</v>
      </c>
      <c r="E175" s="136" t="s">
        <v>481</v>
      </c>
      <c r="F175">
        <v>0.84</v>
      </c>
      <c r="G175">
        <v>920</v>
      </c>
      <c r="H175">
        <v>772.8</v>
      </c>
      <c r="I175">
        <v>50</v>
      </c>
      <c r="J175">
        <v>42</v>
      </c>
      <c r="K175">
        <v>0</v>
      </c>
      <c r="L175">
        <v>90</v>
      </c>
      <c r="M175">
        <v>75.599999999999994</v>
      </c>
      <c r="N175">
        <v>0</v>
      </c>
      <c r="O175">
        <v>655.19999999999993</v>
      </c>
    </row>
    <row r="176" spans="1:15" x14ac:dyDescent="0.25">
      <c r="A176" s="135">
        <v>45677</v>
      </c>
      <c r="B176" s="136" t="s">
        <v>243</v>
      </c>
      <c r="C176" s="136" t="s">
        <v>33</v>
      </c>
      <c r="D176" t="s">
        <v>520</v>
      </c>
      <c r="E176" s="136" t="s">
        <v>481</v>
      </c>
      <c r="F176">
        <v>1.24</v>
      </c>
      <c r="G176">
        <v>920</v>
      </c>
      <c r="H176">
        <v>1140.8</v>
      </c>
      <c r="I176">
        <v>50</v>
      </c>
      <c r="J176">
        <v>62</v>
      </c>
      <c r="K176">
        <v>0</v>
      </c>
      <c r="L176">
        <v>90</v>
      </c>
      <c r="M176">
        <v>111.6</v>
      </c>
      <c r="N176">
        <v>0</v>
      </c>
      <c r="O176">
        <v>967.19999999999993</v>
      </c>
    </row>
    <row r="177" spans="1:15" x14ac:dyDescent="0.25">
      <c r="A177" s="135">
        <v>45682</v>
      </c>
      <c r="B177" s="136" t="s">
        <v>244</v>
      </c>
      <c r="C177" s="136" t="s">
        <v>37</v>
      </c>
      <c r="D177" t="s">
        <v>520</v>
      </c>
      <c r="E177" s="136" t="s">
        <v>481</v>
      </c>
      <c r="F177">
        <v>0.89</v>
      </c>
      <c r="G177">
        <v>920</v>
      </c>
      <c r="H177">
        <v>818.80000000000007</v>
      </c>
      <c r="I177">
        <v>50</v>
      </c>
      <c r="J177">
        <v>44.5</v>
      </c>
      <c r="K177">
        <v>0</v>
      </c>
      <c r="L177">
        <v>90</v>
      </c>
      <c r="M177">
        <v>80.099999999999994</v>
      </c>
      <c r="N177">
        <v>0</v>
      </c>
      <c r="O177">
        <v>694.2</v>
      </c>
    </row>
    <row r="178" spans="1:15" x14ac:dyDescent="0.25">
      <c r="A178" s="135">
        <v>45682</v>
      </c>
      <c r="B178" s="136" t="s">
        <v>245</v>
      </c>
      <c r="C178" s="136" t="s">
        <v>39</v>
      </c>
      <c r="D178" t="s">
        <v>520</v>
      </c>
      <c r="E178" s="136" t="s">
        <v>481</v>
      </c>
      <c r="F178">
        <v>1.1399999999999999</v>
      </c>
      <c r="G178">
        <v>920</v>
      </c>
      <c r="H178">
        <v>1048.8</v>
      </c>
      <c r="I178">
        <v>50</v>
      </c>
      <c r="J178">
        <v>56.999999999999993</v>
      </c>
      <c r="K178">
        <v>0</v>
      </c>
      <c r="L178">
        <v>90</v>
      </c>
      <c r="M178">
        <v>102.6</v>
      </c>
      <c r="N178">
        <v>0</v>
      </c>
      <c r="O178">
        <v>889.19999999999993</v>
      </c>
    </row>
    <row r="179" spans="1:15" x14ac:dyDescent="0.25">
      <c r="A179" s="135">
        <v>45661</v>
      </c>
      <c r="B179" s="136" t="s">
        <v>246</v>
      </c>
      <c r="C179" s="136" t="s">
        <v>247</v>
      </c>
      <c r="E179" s="136" t="s">
        <v>248</v>
      </c>
      <c r="F179">
        <v>0.8</v>
      </c>
      <c r="G179">
        <v>900</v>
      </c>
      <c r="H179">
        <v>720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720</v>
      </c>
    </row>
    <row r="180" spans="1:15" x14ac:dyDescent="0.25">
      <c r="A180" s="135">
        <v>45664</v>
      </c>
      <c r="B180" s="136" t="s">
        <v>249</v>
      </c>
      <c r="C180" s="136" t="s">
        <v>247</v>
      </c>
      <c r="E180" s="136" t="s">
        <v>248</v>
      </c>
      <c r="F180">
        <v>1.25</v>
      </c>
      <c r="G180">
        <v>900</v>
      </c>
      <c r="H180">
        <v>1125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1125</v>
      </c>
    </row>
    <row r="181" spans="1:15" x14ac:dyDescent="0.25">
      <c r="A181" s="135">
        <v>45666</v>
      </c>
      <c r="B181" s="136" t="s">
        <v>250</v>
      </c>
      <c r="C181" s="136" t="s">
        <v>37</v>
      </c>
      <c r="E181" s="136" t="s">
        <v>248</v>
      </c>
      <c r="F181">
        <v>0.55000000000000004</v>
      </c>
      <c r="G181">
        <v>900</v>
      </c>
      <c r="H181">
        <v>495.00000000000006</v>
      </c>
      <c r="I181">
        <v>60</v>
      </c>
      <c r="J181">
        <v>33</v>
      </c>
      <c r="K181">
        <v>0</v>
      </c>
      <c r="L181">
        <v>0</v>
      </c>
      <c r="M181">
        <v>0</v>
      </c>
      <c r="N181">
        <v>0</v>
      </c>
      <c r="O181">
        <v>462.00000000000006</v>
      </c>
    </row>
    <row r="182" spans="1:15" x14ac:dyDescent="0.25">
      <c r="A182" s="135">
        <v>45670</v>
      </c>
      <c r="B182" s="136" t="s">
        <v>251</v>
      </c>
      <c r="C182" s="136" t="s">
        <v>482</v>
      </c>
      <c r="E182" s="136" t="s">
        <v>248</v>
      </c>
      <c r="F182">
        <v>0.65</v>
      </c>
      <c r="G182">
        <v>900</v>
      </c>
      <c r="H182">
        <v>585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585</v>
      </c>
    </row>
    <row r="183" spans="1:15" x14ac:dyDescent="0.25">
      <c r="A183" s="135">
        <v>45674</v>
      </c>
      <c r="B183" s="136" t="s">
        <v>252</v>
      </c>
      <c r="C183" s="136" t="s">
        <v>483</v>
      </c>
      <c r="E183" s="136" t="s">
        <v>248</v>
      </c>
      <c r="F183">
        <v>0.73</v>
      </c>
      <c r="G183">
        <v>900</v>
      </c>
      <c r="H183">
        <v>657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657</v>
      </c>
    </row>
    <row r="184" spans="1:15" x14ac:dyDescent="0.25">
      <c r="A184" s="135">
        <v>45677</v>
      </c>
      <c r="B184" s="136" t="s">
        <v>253</v>
      </c>
      <c r="C184" s="136" t="s">
        <v>247</v>
      </c>
      <c r="E184" s="136" t="s">
        <v>248</v>
      </c>
      <c r="F184">
        <v>1.35</v>
      </c>
      <c r="G184">
        <v>900</v>
      </c>
      <c r="H184">
        <v>1215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1215</v>
      </c>
    </row>
    <row r="185" spans="1:15" x14ac:dyDescent="0.25">
      <c r="A185" s="135">
        <v>45681</v>
      </c>
      <c r="B185" s="136" t="s">
        <v>254</v>
      </c>
      <c r="C185" s="136" t="s">
        <v>247</v>
      </c>
      <c r="E185" s="136" t="s">
        <v>248</v>
      </c>
      <c r="F185">
        <v>0.68</v>
      </c>
      <c r="G185">
        <v>900</v>
      </c>
      <c r="H185">
        <v>612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612</v>
      </c>
    </row>
    <row r="186" spans="1:15" x14ac:dyDescent="0.25">
      <c r="A186" s="135">
        <v>45682</v>
      </c>
      <c r="B186" s="136" t="s">
        <v>255</v>
      </c>
      <c r="C186" s="136" t="s">
        <v>483</v>
      </c>
      <c r="E186" s="136" t="s">
        <v>248</v>
      </c>
      <c r="F186">
        <v>0.79</v>
      </c>
      <c r="G186">
        <v>900</v>
      </c>
      <c r="H186">
        <v>711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711</v>
      </c>
    </row>
    <row r="187" spans="1:15" x14ac:dyDescent="0.25">
      <c r="A187" s="135">
        <v>45678</v>
      </c>
      <c r="B187" s="136" t="s">
        <v>256</v>
      </c>
      <c r="C187" s="136" t="s">
        <v>72</v>
      </c>
      <c r="D187" t="s">
        <v>521</v>
      </c>
      <c r="E187" s="136" t="s">
        <v>484</v>
      </c>
      <c r="F187">
        <v>1.4</v>
      </c>
      <c r="G187">
        <v>900</v>
      </c>
      <c r="H187">
        <v>1260</v>
      </c>
      <c r="I187">
        <v>20</v>
      </c>
      <c r="J187">
        <v>28</v>
      </c>
      <c r="K187">
        <v>0</v>
      </c>
      <c r="L187">
        <v>0</v>
      </c>
      <c r="M187">
        <v>0</v>
      </c>
      <c r="N187">
        <v>0</v>
      </c>
      <c r="O187">
        <v>1232</v>
      </c>
    </row>
    <row r="188" spans="1:15" x14ac:dyDescent="0.25">
      <c r="A188" s="135">
        <v>45679</v>
      </c>
      <c r="B188" s="136" t="s">
        <v>257</v>
      </c>
      <c r="C188" s="136" t="s">
        <v>72</v>
      </c>
      <c r="D188" t="s">
        <v>521</v>
      </c>
      <c r="E188" s="136" t="s">
        <v>484</v>
      </c>
      <c r="F188">
        <v>0.99</v>
      </c>
      <c r="G188">
        <v>900</v>
      </c>
      <c r="H188">
        <v>891</v>
      </c>
      <c r="I188">
        <v>20</v>
      </c>
      <c r="J188">
        <v>19.8</v>
      </c>
      <c r="K188">
        <v>0</v>
      </c>
      <c r="L188">
        <v>0</v>
      </c>
      <c r="M188">
        <v>0</v>
      </c>
      <c r="N188">
        <v>0</v>
      </c>
      <c r="O188">
        <v>871.2</v>
      </c>
    </row>
    <row r="189" spans="1:15" x14ac:dyDescent="0.25">
      <c r="A189" s="135">
        <v>45677</v>
      </c>
      <c r="B189" s="136" t="s">
        <v>258</v>
      </c>
      <c r="C189" s="136" t="s">
        <v>39</v>
      </c>
      <c r="D189" t="s">
        <v>522</v>
      </c>
      <c r="E189" s="136" t="s">
        <v>485</v>
      </c>
      <c r="F189">
        <v>1.04</v>
      </c>
      <c r="G189">
        <v>900</v>
      </c>
      <c r="H189">
        <v>936</v>
      </c>
      <c r="I189">
        <v>25</v>
      </c>
      <c r="J189">
        <v>26</v>
      </c>
      <c r="K189">
        <v>0</v>
      </c>
      <c r="L189">
        <v>100</v>
      </c>
      <c r="M189">
        <v>104</v>
      </c>
      <c r="N189">
        <v>0</v>
      </c>
      <c r="O189">
        <v>806</v>
      </c>
    </row>
    <row r="190" spans="1:15" x14ac:dyDescent="0.25">
      <c r="A190" s="135">
        <v>45678</v>
      </c>
      <c r="B190" s="136" t="s">
        <v>259</v>
      </c>
      <c r="C190" s="136" t="s">
        <v>39</v>
      </c>
      <c r="D190" t="s">
        <v>522</v>
      </c>
      <c r="E190" s="136" t="s">
        <v>485</v>
      </c>
      <c r="F190">
        <v>1.6</v>
      </c>
      <c r="G190">
        <v>900</v>
      </c>
      <c r="H190">
        <v>1440</v>
      </c>
      <c r="I190">
        <v>25</v>
      </c>
      <c r="J190">
        <v>40</v>
      </c>
      <c r="K190">
        <v>0</v>
      </c>
      <c r="L190">
        <v>100</v>
      </c>
      <c r="M190">
        <v>160</v>
      </c>
      <c r="N190">
        <v>0</v>
      </c>
      <c r="O190">
        <v>1240</v>
      </c>
    </row>
    <row r="191" spans="1:15" x14ac:dyDescent="0.25">
      <c r="A191" s="135">
        <v>45680</v>
      </c>
      <c r="B191" s="136" t="s">
        <v>260</v>
      </c>
      <c r="C191" s="136" t="s">
        <v>37</v>
      </c>
      <c r="D191" t="s">
        <v>522</v>
      </c>
      <c r="E191" s="136" t="s">
        <v>485</v>
      </c>
      <c r="F191">
        <v>1.83</v>
      </c>
      <c r="G191">
        <v>900</v>
      </c>
      <c r="H191">
        <v>1647</v>
      </c>
      <c r="I191">
        <v>25</v>
      </c>
      <c r="J191">
        <v>45.75</v>
      </c>
      <c r="K191">
        <v>0</v>
      </c>
      <c r="L191">
        <v>100</v>
      </c>
      <c r="M191">
        <v>183</v>
      </c>
      <c r="N191">
        <v>0</v>
      </c>
      <c r="O191">
        <v>1418.25</v>
      </c>
    </row>
    <row r="192" spans="1:15" x14ac:dyDescent="0.25">
      <c r="A192" s="135">
        <v>45681</v>
      </c>
      <c r="B192" s="136" t="s">
        <v>261</v>
      </c>
      <c r="C192" s="136" t="s">
        <v>57</v>
      </c>
      <c r="D192" t="s">
        <v>522</v>
      </c>
      <c r="E192" s="136" t="s">
        <v>485</v>
      </c>
      <c r="F192">
        <v>2.67</v>
      </c>
      <c r="G192">
        <v>900</v>
      </c>
      <c r="H192">
        <v>2403</v>
      </c>
      <c r="I192">
        <v>25</v>
      </c>
      <c r="J192">
        <v>66.75</v>
      </c>
      <c r="K192">
        <v>0</v>
      </c>
      <c r="L192">
        <v>100</v>
      </c>
      <c r="M192">
        <v>267</v>
      </c>
      <c r="N192">
        <v>0</v>
      </c>
      <c r="O192">
        <v>2069.25</v>
      </c>
    </row>
    <row r="193" spans="1:15" x14ac:dyDescent="0.25">
      <c r="A193" s="135">
        <v>45680</v>
      </c>
      <c r="B193" s="136" t="s">
        <v>262</v>
      </c>
      <c r="C193" s="136" t="s">
        <v>57</v>
      </c>
      <c r="E193" s="136" t="s">
        <v>263</v>
      </c>
      <c r="F193">
        <v>2.1800000000000002</v>
      </c>
      <c r="G193">
        <v>900</v>
      </c>
      <c r="H193">
        <v>1962.0000000000002</v>
      </c>
      <c r="I193">
        <v>18</v>
      </c>
      <c r="J193">
        <v>39.24</v>
      </c>
      <c r="K193">
        <v>0</v>
      </c>
      <c r="L193">
        <v>80</v>
      </c>
      <c r="M193">
        <v>174.4</v>
      </c>
      <c r="N193">
        <v>0</v>
      </c>
      <c r="O193">
        <v>1748.3600000000001</v>
      </c>
    </row>
    <row r="194" spans="1:15" x14ac:dyDescent="0.25">
      <c r="A194" s="135">
        <v>45667</v>
      </c>
      <c r="B194" s="136" t="s">
        <v>264</v>
      </c>
      <c r="C194" s="136" t="s">
        <v>37</v>
      </c>
      <c r="D194" t="s">
        <v>523</v>
      </c>
      <c r="E194" s="136" t="s">
        <v>486</v>
      </c>
      <c r="F194">
        <v>0.91</v>
      </c>
      <c r="G194">
        <v>900</v>
      </c>
      <c r="H194">
        <v>819</v>
      </c>
      <c r="I194">
        <v>40</v>
      </c>
      <c r="J194">
        <v>40</v>
      </c>
      <c r="K194">
        <v>0</v>
      </c>
      <c r="L194">
        <v>80</v>
      </c>
      <c r="M194">
        <v>80</v>
      </c>
      <c r="N194">
        <v>0</v>
      </c>
      <c r="O194">
        <v>699</v>
      </c>
    </row>
    <row r="195" spans="1:15" x14ac:dyDescent="0.25">
      <c r="A195" s="135">
        <v>45681</v>
      </c>
      <c r="B195" s="136" t="s">
        <v>265</v>
      </c>
      <c r="C195" s="136" t="s">
        <v>39</v>
      </c>
      <c r="E195" s="136" t="s">
        <v>266</v>
      </c>
      <c r="F195">
        <v>0.41</v>
      </c>
      <c r="G195">
        <v>900</v>
      </c>
      <c r="H195">
        <v>369</v>
      </c>
      <c r="I195">
        <v>30</v>
      </c>
      <c r="J195">
        <v>30</v>
      </c>
      <c r="K195">
        <v>0</v>
      </c>
      <c r="L195">
        <v>100</v>
      </c>
      <c r="M195">
        <v>100</v>
      </c>
      <c r="N195">
        <v>0</v>
      </c>
      <c r="O195">
        <v>239</v>
      </c>
    </row>
    <row r="196" spans="1:15" x14ac:dyDescent="0.25">
      <c r="A196" s="135">
        <v>45667</v>
      </c>
      <c r="B196" s="136" t="s">
        <v>267</v>
      </c>
      <c r="C196" s="136" t="s">
        <v>441</v>
      </c>
      <c r="D196" t="s">
        <v>524</v>
      </c>
      <c r="E196" s="136" t="s">
        <v>487</v>
      </c>
      <c r="F196">
        <v>2.08</v>
      </c>
      <c r="G196">
        <v>900</v>
      </c>
      <c r="H196">
        <v>1872</v>
      </c>
      <c r="I196">
        <v>15</v>
      </c>
      <c r="J196">
        <v>31.200000000000003</v>
      </c>
      <c r="K196">
        <v>0</v>
      </c>
      <c r="L196">
        <v>70</v>
      </c>
      <c r="M196">
        <v>145.6</v>
      </c>
      <c r="N196">
        <v>0</v>
      </c>
      <c r="O196">
        <v>1695.2</v>
      </c>
    </row>
    <row r="197" spans="1:15" x14ac:dyDescent="0.25">
      <c r="A197" s="135">
        <v>45668</v>
      </c>
      <c r="B197" s="136" t="s">
        <v>268</v>
      </c>
      <c r="C197" s="136" t="s">
        <v>33</v>
      </c>
      <c r="D197" t="s">
        <v>524</v>
      </c>
      <c r="E197" s="136" t="s">
        <v>487</v>
      </c>
      <c r="F197">
        <v>2.0099999999999998</v>
      </c>
      <c r="G197">
        <v>900</v>
      </c>
      <c r="H197">
        <v>1808.9999999999998</v>
      </c>
      <c r="I197">
        <v>15</v>
      </c>
      <c r="J197">
        <v>30.15</v>
      </c>
      <c r="K197">
        <v>0</v>
      </c>
      <c r="L197">
        <v>90</v>
      </c>
      <c r="M197">
        <v>180.89999999999998</v>
      </c>
      <c r="N197">
        <v>0</v>
      </c>
      <c r="O197">
        <v>1597.9499999999998</v>
      </c>
    </row>
    <row r="198" spans="1:15" x14ac:dyDescent="0.25">
      <c r="A198" s="135">
        <v>45669</v>
      </c>
      <c r="B198" s="136" t="s">
        <v>269</v>
      </c>
      <c r="C198" s="136" t="s">
        <v>488</v>
      </c>
      <c r="D198" t="s">
        <v>524</v>
      </c>
      <c r="E198" s="136" t="s">
        <v>487</v>
      </c>
      <c r="F198">
        <v>0.05</v>
      </c>
      <c r="G198">
        <v>900</v>
      </c>
      <c r="H198">
        <v>45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45</v>
      </c>
    </row>
    <row r="199" spans="1:15" x14ac:dyDescent="0.25">
      <c r="A199" s="135">
        <v>45670</v>
      </c>
      <c r="B199" s="136" t="s">
        <v>270</v>
      </c>
      <c r="C199" s="136" t="s">
        <v>271</v>
      </c>
      <c r="D199" t="s">
        <v>524</v>
      </c>
      <c r="E199" s="136" t="s">
        <v>487</v>
      </c>
      <c r="F199">
        <v>0.02</v>
      </c>
      <c r="G199">
        <v>900</v>
      </c>
      <c r="H199">
        <v>18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18</v>
      </c>
    </row>
    <row r="200" spans="1:15" x14ac:dyDescent="0.25">
      <c r="A200" s="135">
        <v>45673</v>
      </c>
      <c r="B200" s="136" t="s">
        <v>272</v>
      </c>
      <c r="C200" s="136" t="s">
        <v>273</v>
      </c>
      <c r="D200" t="s">
        <v>524</v>
      </c>
      <c r="E200" s="136" t="s">
        <v>487</v>
      </c>
      <c r="F200">
        <v>0.06</v>
      </c>
      <c r="G200">
        <v>900</v>
      </c>
      <c r="H200">
        <v>54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54</v>
      </c>
    </row>
    <row r="201" spans="1:15" x14ac:dyDescent="0.25">
      <c r="A201" s="135">
        <v>45659</v>
      </c>
      <c r="B201" s="136" t="s">
        <v>274</v>
      </c>
      <c r="C201" s="136" t="s">
        <v>39</v>
      </c>
      <c r="D201" t="s">
        <v>525</v>
      </c>
      <c r="E201" s="136" t="s">
        <v>489</v>
      </c>
      <c r="F201">
        <v>0.97</v>
      </c>
      <c r="G201">
        <v>900</v>
      </c>
      <c r="H201">
        <v>873</v>
      </c>
      <c r="I201">
        <v>15</v>
      </c>
      <c r="J201">
        <v>14.549999999999999</v>
      </c>
      <c r="K201">
        <v>0</v>
      </c>
      <c r="L201">
        <v>70</v>
      </c>
      <c r="M201">
        <v>67.899999999999991</v>
      </c>
      <c r="N201">
        <v>0</v>
      </c>
      <c r="O201">
        <v>790.55000000000007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934F-DB05-41CC-A32D-F542BEB1E5D4}">
  <dimension ref="A1:N606"/>
  <sheetViews>
    <sheetView workbookViewId="0">
      <selection sqref="A1:N201"/>
    </sheetView>
  </sheetViews>
  <sheetFormatPr defaultRowHeight="15.75" x14ac:dyDescent="0.25"/>
  <cols>
    <col min="1" max="1" width="12.7109375" style="9" bestFit="1" customWidth="1"/>
    <col min="2" max="2" width="13" style="9" customWidth="1"/>
    <col min="3" max="3" width="12.7109375" style="10" customWidth="1"/>
    <col min="4" max="4" width="12.28515625" style="10" customWidth="1"/>
    <col min="5" max="5" width="16" style="9" customWidth="1"/>
    <col min="6" max="6" width="15.140625" style="12" customWidth="1"/>
    <col min="7" max="7" width="16" style="13" customWidth="1"/>
    <col min="8" max="8" width="16.42578125" style="12" customWidth="1"/>
    <col min="9" max="9" width="13" style="65" customWidth="1"/>
    <col min="10" max="10" width="7.42578125" style="65" hidden="1" customWidth="1"/>
    <col min="11" max="11" width="18.42578125" style="66" customWidth="1"/>
    <col min="12" max="12" width="17.28515625" style="65" customWidth="1"/>
    <col min="13" max="13" width="11.85546875" style="9" customWidth="1"/>
    <col min="14" max="14" width="15.5703125" style="82" bestFit="1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62" t="s">
        <v>8</v>
      </c>
      <c r="J1" s="63" t="s">
        <v>411</v>
      </c>
      <c r="K1" s="64" t="s">
        <v>9</v>
      </c>
      <c r="L1" s="62" t="s">
        <v>10</v>
      </c>
      <c r="M1" s="6" t="s">
        <v>11</v>
      </c>
      <c r="N1" s="7" t="s">
        <v>12</v>
      </c>
    </row>
    <row r="2" spans="1:14" x14ac:dyDescent="0.25">
      <c r="A2" s="8">
        <v>45679</v>
      </c>
      <c r="B2" s="9" t="s">
        <v>13</v>
      </c>
      <c r="C2" s="10">
        <v>3357</v>
      </c>
      <c r="D2" s="10">
        <v>1001</v>
      </c>
      <c r="E2" s="11">
        <v>0.12</v>
      </c>
      <c r="F2" s="12">
        <v>880</v>
      </c>
      <c r="G2" s="13">
        <f t="shared" ref="G2:G112" si="0">F2*E2</f>
        <v>105.6</v>
      </c>
      <c r="I2" s="65">
        <f t="shared" ref="I2:I16" si="1">E2*H2</f>
        <v>0</v>
      </c>
      <c r="L2" s="65">
        <f t="shared" ref="L2:L112" si="2">E2*K2</f>
        <v>0</v>
      </c>
      <c r="N2" s="76">
        <f t="shared" ref="N2:N112" si="3">G2-I2-L2-M2</f>
        <v>105.6</v>
      </c>
    </row>
    <row r="3" spans="1:14" x14ac:dyDescent="0.25">
      <c r="A3" s="8">
        <v>45679</v>
      </c>
      <c r="B3" s="9" t="s">
        <v>14</v>
      </c>
      <c r="C3" s="10" t="s">
        <v>15</v>
      </c>
      <c r="D3" s="10">
        <v>1001</v>
      </c>
      <c r="E3" s="11">
        <v>0.05</v>
      </c>
      <c r="F3" s="12">
        <v>880</v>
      </c>
      <c r="G3" s="13">
        <f t="shared" si="0"/>
        <v>44</v>
      </c>
      <c r="I3" s="65">
        <f t="shared" si="1"/>
        <v>0</v>
      </c>
      <c r="L3" s="65">
        <f t="shared" si="2"/>
        <v>0</v>
      </c>
      <c r="N3" s="76">
        <f t="shared" si="3"/>
        <v>44</v>
      </c>
    </row>
    <row r="4" spans="1:14" x14ac:dyDescent="0.25">
      <c r="A4" s="8">
        <v>45666</v>
      </c>
      <c r="B4" s="9" t="s">
        <v>16</v>
      </c>
      <c r="C4" s="10" t="s">
        <v>17</v>
      </c>
      <c r="D4" s="10">
        <v>1004</v>
      </c>
      <c r="E4" s="11">
        <v>0.16</v>
      </c>
      <c r="F4" s="12">
        <v>920</v>
      </c>
      <c r="G4" s="13">
        <f t="shared" si="0"/>
        <v>147.20000000000002</v>
      </c>
      <c r="I4" s="65">
        <f t="shared" si="1"/>
        <v>0</v>
      </c>
      <c r="L4" s="65">
        <f t="shared" si="2"/>
        <v>0</v>
      </c>
      <c r="N4" s="76">
        <f t="shared" si="3"/>
        <v>147.20000000000002</v>
      </c>
    </row>
    <row r="5" spans="1:14" x14ac:dyDescent="0.25">
      <c r="A5" s="8">
        <v>45667</v>
      </c>
      <c r="B5" s="9" t="s">
        <v>18</v>
      </c>
      <c r="C5" s="10" t="s">
        <v>19</v>
      </c>
      <c r="D5" s="10">
        <v>1004</v>
      </c>
      <c r="E5" s="11">
        <v>0.17</v>
      </c>
      <c r="F5" s="12">
        <v>900</v>
      </c>
      <c r="G5" s="13">
        <f t="shared" si="0"/>
        <v>153</v>
      </c>
      <c r="I5" s="65">
        <f t="shared" si="1"/>
        <v>0</v>
      </c>
      <c r="L5" s="65">
        <f t="shared" si="2"/>
        <v>0</v>
      </c>
      <c r="N5" s="76">
        <f t="shared" si="3"/>
        <v>153</v>
      </c>
    </row>
    <row r="6" spans="1:14" x14ac:dyDescent="0.25">
      <c r="A6" s="8">
        <v>45678</v>
      </c>
      <c r="B6" s="14" t="s">
        <v>20</v>
      </c>
      <c r="C6" s="10">
        <v>4867</v>
      </c>
      <c r="D6" s="10">
        <v>1005</v>
      </c>
      <c r="E6" s="11">
        <v>0.25</v>
      </c>
      <c r="F6" s="12">
        <v>880</v>
      </c>
      <c r="G6" s="13">
        <f t="shared" si="0"/>
        <v>220</v>
      </c>
      <c r="I6" s="65">
        <f t="shared" si="1"/>
        <v>0</v>
      </c>
      <c r="L6" s="65">
        <f t="shared" si="2"/>
        <v>0</v>
      </c>
      <c r="N6" s="76">
        <f t="shared" si="3"/>
        <v>220</v>
      </c>
    </row>
    <row r="7" spans="1:14" x14ac:dyDescent="0.25">
      <c r="A7" s="8">
        <v>45683</v>
      </c>
      <c r="B7" s="9" t="s">
        <v>21</v>
      </c>
      <c r="C7" s="10" t="s">
        <v>22</v>
      </c>
      <c r="D7" s="10">
        <v>1007</v>
      </c>
      <c r="E7" s="11">
        <v>1.05</v>
      </c>
      <c r="F7" s="12">
        <v>880</v>
      </c>
      <c r="G7" s="13">
        <f t="shared" si="0"/>
        <v>924</v>
      </c>
      <c r="I7" s="65">
        <f t="shared" si="1"/>
        <v>0</v>
      </c>
      <c r="L7" s="65">
        <f t="shared" si="2"/>
        <v>0</v>
      </c>
      <c r="N7" s="76">
        <f t="shared" si="3"/>
        <v>924</v>
      </c>
    </row>
    <row r="8" spans="1:14" x14ac:dyDescent="0.25">
      <c r="A8" s="8">
        <v>45683</v>
      </c>
      <c r="B8" s="9" t="s">
        <v>23</v>
      </c>
      <c r="C8" s="10" t="s">
        <v>22</v>
      </c>
      <c r="D8" s="10">
        <v>1007</v>
      </c>
      <c r="E8" s="11">
        <v>0.1</v>
      </c>
      <c r="F8" s="12">
        <v>880</v>
      </c>
      <c r="G8" s="13">
        <f t="shared" si="0"/>
        <v>88</v>
      </c>
      <c r="I8" s="65">
        <f t="shared" si="1"/>
        <v>0</v>
      </c>
      <c r="L8" s="65">
        <f t="shared" si="2"/>
        <v>0</v>
      </c>
      <c r="N8" s="76">
        <f t="shared" si="3"/>
        <v>88</v>
      </c>
    </row>
    <row r="9" spans="1:14" x14ac:dyDescent="0.25">
      <c r="A9" s="8">
        <v>45672</v>
      </c>
      <c r="B9" s="14" t="s">
        <v>24</v>
      </c>
      <c r="C9" s="10">
        <v>695</v>
      </c>
      <c r="D9" s="10">
        <v>1009</v>
      </c>
      <c r="E9" s="11">
        <v>0.52</v>
      </c>
      <c r="F9" s="12">
        <v>900</v>
      </c>
      <c r="G9" s="13">
        <f t="shared" si="0"/>
        <v>468</v>
      </c>
      <c r="I9" s="65">
        <f t="shared" si="1"/>
        <v>0</v>
      </c>
      <c r="L9" s="65">
        <f t="shared" si="2"/>
        <v>0</v>
      </c>
      <c r="N9" s="76">
        <f t="shared" si="3"/>
        <v>468</v>
      </c>
    </row>
    <row r="10" spans="1:14" x14ac:dyDescent="0.25">
      <c r="A10" s="8">
        <v>45668</v>
      </c>
      <c r="B10" s="9" t="s">
        <v>25</v>
      </c>
      <c r="C10" s="10">
        <v>1234</v>
      </c>
      <c r="D10" s="10">
        <v>1014</v>
      </c>
      <c r="E10" s="11">
        <v>0.08</v>
      </c>
      <c r="F10" s="12">
        <v>900</v>
      </c>
      <c r="G10" s="13">
        <f t="shared" si="0"/>
        <v>72</v>
      </c>
      <c r="I10" s="65">
        <f t="shared" si="1"/>
        <v>0</v>
      </c>
      <c r="L10" s="65">
        <f t="shared" si="2"/>
        <v>0</v>
      </c>
      <c r="N10" s="76">
        <f t="shared" si="3"/>
        <v>72</v>
      </c>
    </row>
    <row r="11" spans="1:14" x14ac:dyDescent="0.25">
      <c r="A11" s="8">
        <v>45673</v>
      </c>
      <c r="B11" s="9" t="s">
        <v>26</v>
      </c>
      <c r="C11" s="10" t="s">
        <v>27</v>
      </c>
      <c r="D11" s="10">
        <v>1015</v>
      </c>
      <c r="E11" s="11">
        <v>0.96</v>
      </c>
      <c r="F11" s="12">
        <v>900</v>
      </c>
      <c r="G11" s="13">
        <f t="shared" si="0"/>
        <v>864</v>
      </c>
      <c r="I11" s="65">
        <f t="shared" si="1"/>
        <v>0</v>
      </c>
      <c r="L11" s="65">
        <f t="shared" si="2"/>
        <v>0</v>
      </c>
      <c r="N11" s="76">
        <f t="shared" si="3"/>
        <v>864</v>
      </c>
    </row>
    <row r="12" spans="1:14" x14ac:dyDescent="0.25">
      <c r="A12" s="8">
        <v>45677</v>
      </c>
      <c r="B12" s="9" t="s">
        <v>28</v>
      </c>
      <c r="C12" s="10">
        <v>5087</v>
      </c>
      <c r="D12" s="10">
        <v>1015</v>
      </c>
      <c r="E12" s="11">
        <v>0.82</v>
      </c>
      <c r="F12" s="12">
        <v>880</v>
      </c>
      <c r="G12" s="13">
        <f t="shared" si="0"/>
        <v>721.59999999999991</v>
      </c>
      <c r="I12" s="65">
        <f t="shared" si="1"/>
        <v>0</v>
      </c>
      <c r="L12" s="65">
        <f t="shared" si="2"/>
        <v>0</v>
      </c>
      <c r="N12" s="76">
        <f t="shared" si="3"/>
        <v>721.59999999999991</v>
      </c>
    </row>
    <row r="13" spans="1:14" x14ac:dyDescent="0.25">
      <c r="A13" s="8">
        <v>45681</v>
      </c>
      <c r="B13" s="9" t="s">
        <v>29</v>
      </c>
      <c r="C13" s="10">
        <v>5442</v>
      </c>
      <c r="D13" s="10">
        <v>1016</v>
      </c>
      <c r="E13" s="11">
        <v>0.41</v>
      </c>
      <c r="F13" s="12">
        <v>880</v>
      </c>
      <c r="G13" s="13">
        <f t="shared" si="0"/>
        <v>360.79999999999995</v>
      </c>
      <c r="I13" s="65">
        <f t="shared" si="1"/>
        <v>0</v>
      </c>
      <c r="L13" s="65">
        <f t="shared" si="2"/>
        <v>0</v>
      </c>
      <c r="N13" s="76">
        <f t="shared" si="3"/>
        <v>360.79999999999995</v>
      </c>
    </row>
    <row r="14" spans="1:14" x14ac:dyDescent="0.25">
      <c r="A14" s="8">
        <v>45677</v>
      </c>
      <c r="B14" s="9" t="s">
        <v>30</v>
      </c>
      <c r="C14" s="10" t="s">
        <v>31</v>
      </c>
      <c r="D14" s="10">
        <v>1017</v>
      </c>
      <c r="E14" s="11">
        <v>0.04</v>
      </c>
      <c r="F14" s="12">
        <v>880</v>
      </c>
      <c r="G14" s="13">
        <f t="shared" si="0"/>
        <v>35.200000000000003</v>
      </c>
      <c r="I14" s="65">
        <f t="shared" si="1"/>
        <v>0</v>
      </c>
      <c r="L14" s="65">
        <f t="shared" si="2"/>
        <v>0</v>
      </c>
      <c r="N14" s="76">
        <f t="shared" si="3"/>
        <v>35.200000000000003</v>
      </c>
    </row>
    <row r="15" spans="1:14" x14ac:dyDescent="0.25">
      <c r="A15" s="8">
        <v>45669</v>
      </c>
      <c r="B15" s="14" t="s">
        <v>32</v>
      </c>
      <c r="C15" s="10" t="s">
        <v>33</v>
      </c>
      <c r="D15" s="10">
        <v>1018</v>
      </c>
      <c r="E15" s="11">
        <v>1.31</v>
      </c>
      <c r="F15" s="12">
        <v>900</v>
      </c>
      <c r="G15" s="13">
        <f t="shared" si="0"/>
        <v>1179</v>
      </c>
      <c r="H15" s="12">
        <v>40</v>
      </c>
      <c r="I15" s="65">
        <f t="shared" si="1"/>
        <v>52.400000000000006</v>
      </c>
      <c r="L15" s="65">
        <f t="shared" si="2"/>
        <v>0</v>
      </c>
      <c r="N15" s="76">
        <f t="shared" si="3"/>
        <v>1126.5999999999999</v>
      </c>
    </row>
    <row r="16" spans="1:14" x14ac:dyDescent="0.25">
      <c r="A16" s="8">
        <v>45666</v>
      </c>
      <c r="B16" s="9" t="s">
        <v>34</v>
      </c>
      <c r="C16" s="10" t="s">
        <v>35</v>
      </c>
      <c r="D16" s="10">
        <v>1020</v>
      </c>
      <c r="E16" s="11">
        <v>0.02</v>
      </c>
      <c r="F16" s="12">
        <v>920</v>
      </c>
      <c r="G16" s="13">
        <f t="shared" si="0"/>
        <v>18.400000000000002</v>
      </c>
      <c r="I16" s="65">
        <f t="shared" si="1"/>
        <v>0</v>
      </c>
      <c r="L16" s="65">
        <f t="shared" si="2"/>
        <v>0</v>
      </c>
      <c r="N16" s="76">
        <f t="shared" si="3"/>
        <v>18.400000000000002</v>
      </c>
    </row>
    <row r="17" spans="1:14" x14ac:dyDescent="0.25">
      <c r="A17" s="8">
        <v>45680</v>
      </c>
      <c r="B17" s="9" t="s">
        <v>36</v>
      </c>
      <c r="C17" s="10" t="s">
        <v>37</v>
      </c>
      <c r="D17" s="10">
        <v>1026</v>
      </c>
      <c r="E17" s="11">
        <v>0.36</v>
      </c>
      <c r="F17" s="12">
        <v>880</v>
      </c>
      <c r="G17" s="13">
        <f t="shared" si="0"/>
        <v>316.8</v>
      </c>
      <c r="H17" s="12">
        <v>20</v>
      </c>
      <c r="I17" s="65">
        <v>20</v>
      </c>
      <c r="L17" s="65">
        <f t="shared" si="2"/>
        <v>0</v>
      </c>
      <c r="N17" s="76">
        <f t="shared" si="3"/>
        <v>296.8</v>
      </c>
    </row>
    <row r="18" spans="1:14" x14ac:dyDescent="0.25">
      <c r="A18" s="8">
        <v>45663</v>
      </c>
      <c r="B18" s="9" t="s">
        <v>38</v>
      </c>
      <c r="C18" s="10" t="s">
        <v>39</v>
      </c>
      <c r="D18" s="10">
        <v>1034</v>
      </c>
      <c r="E18" s="11">
        <v>0.3</v>
      </c>
      <c r="F18" s="12">
        <v>920</v>
      </c>
      <c r="G18" s="13">
        <f t="shared" si="0"/>
        <v>276</v>
      </c>
      <c r="H18" s="12">
        <v>50</v>
      </c>
      <c r="I18" s="65">
        <v>50</v>
      </c>
      <c r="L18" s="65">
        <f t="shared" si="2"/>
        <v>0</v>
      </c>
      <c r="N18" s="76">
        <f t="shared" si="3"/>
        <v>226</v>
      </c>
    </row>
    <row r="19" spans="1:14" x14ac:dyDescent="0.25">
      <c r="A19" s="8">
        <v>45681</v>
      </c>
      <c r="B19" s="9" t="s">
        <v>40</v>
      </c>
      <c r="C19" s="10" t="s">
        <v>39</v>
      </c>
      <c r="D19" s="10">
        <v>1039</v>
      </c>
      <c r="E19" s="11">
        <v>0.4</v>
      </c>
      <c r="F19" s="12">
        <v>880</v>
      </c>
      <c r="G19" s="13">
        <f t="shared" si="0"/>
        <v>352</v>
      </c>
      <c r="H19" s="12">
        <v>28</v>
      </c>
      <c r="I19" s="65">
        <v>28</v>
      </c>
      <c r="L19" s="65">
        <f t="shared" si="2"/>
        <v>0</v>
      </c>
      <c r="N19" s="76">
        <f t="shared" si="3"/>
        <v>324</v>
      </c>
    </row>
    <row r="20" spans="1:14" x14ac:dyDescent="0.25">
      <c r="A20" s="8">
        <v>45667</v>
      </c>
      <c r="B20" s="9" t="s">
        <v>41</v>
      </c>
      <c r="C20" s="10">
        <v>4280</v>
      </c>
      <c r="D20" s="10">
        <v>1045</v>
      </c>
      <c r="E20" s="11">
        <v>0.03</v>
      </c>
      <c r="F20" s="12">
        <v>900</v>
      </c>
      <c r="G20" s="13">
        <f t="shared" si="0"/>
        <v>27</v>
      </c>
      <c r="I20" s="65">
        <f t="shared" ref="I20:I130" si="4">E20*H20</f>
        <v>0</v>
      </c>
      <c r="L20" s="65">
        <f t="shared" si="2"/>
        <v>0</v>
      </c>
      <c r="N20" s="76">
        <f t="shared" si="3"/>
        <v>27</v>
      </c>
    </row>
    <row r="21" spans="1:14" x14ac:dyDescent="0.25">
      <c r="A21" s="8">
        <v>45670</v>
      </c>
      <c r="B21" s="9" t="s">
        <v>42</v>
      </c>
      <c r="C21" s="9" t="s">
        <v>43</v>
      </c>
      <c r="D21" s="10">
        <v>1045</v>
      </c>
      <c r="E21" s="11">
        <v>0.04</v>
      </c>
      <c r="F21" s="15">
        <v>900</v>
      </c>
      <c r="G21" s="16">
        <f t="shared" si="0"/>
        <v>36</v>
      </c>
      <c r="H21" s="15"/>
      <c r="I21" s="67">
        <f t="shared" si="4"/>
        <v>0</v>
      </c>
      <c r="J21" s="67"/>
      <c r="K21" s="68"/>
      <c r="L21" s="67">
        <f t="shared" si="2"/>
        <v>0</v>
      </c>
      <c r="N21" s="76">
        <f t="shared" si="3"/>
        <v>36</v>
      </c>
    </row>
    <row r="22" spans="1:14" x14ac:dyDescent="0.25">
      <c r="A22" s="8">
        <v>45681</v>
      </c>
      <c r="B22" s="9" t="s">
        <v>44</v>
      </c>
      <c r="C22" s="10" t="s">
        <v>45</v>
      </c>
      <c r="D22" s="10">
        <v>1045</v>
      </c>
      <c r="E22" s="11">
        <v>0.05</v>
      </c>
      <c r="F22" s="12">
        <v>880</v>
      </c>
      <c r="G22" s="13">
        <f t="shared" si="0"/>
        <v>44</v>
      </c>
      <c r="I22" s="65">
        <f t="shared" si="4"/>
        <v>0</v>
      </c>
      <c r="L22" s="65">
        <f t="shared" si="2"/>
        <v>0</v>
      </c>
      <c r="N22" s="76">
        <f t="shared" si="3"/>
        <v>44</v>
      </c>
    </row>
    <row r="23" spans="1:14" x14ac:dyDescent="0.25">
      <c r="A23" s="17">
        <v>45683</v>
      </c>
      <c r="B23" s="18" t="s">
        <v>46</v>
      </c>
      <c r="C23" s="19" t="s">
        <v>43</v>
      </c>
      <c r="D23" s="19">
        <v>1045</v>
      </c>
      <c r="E23" s="20">
        <v>0.03</v>
      </c>
      <c r="F23" s="21">
        <v>880</v>
      </c>
      <c r="G23" s="22">
        <f t="shared" si="0"/>
        <v>26.4</v>
      </c>
      <c r="H23" s="21"/>
      <c r="I23" s="69">
        <f t="shared" si="4"/>
        <v>0</v>
      </c>
      <c r="J23" s="69"/>
      <c r="K23" s="70"/>
      <c r="L23" s="69">
        <f t="shared" si="2"/>
        <v>0</v>
      </c>
      <c r="M23" s="18"/>
      <c r="N23" s="77">
        <f t="shared" si="3"/>
        <v>26.4</v>
      </c>
    </row>
    <row r="24" spans="1:14" x14ac:dyDescent="0.25">
      <c r="A24" s="8">
        <v>45661</v>
      </c>
      <c r="B24" s="9" t="s">
        <v>47</v>
      </c>
      <c r="C24" s="10" t="s">
        <v>39</v>
      </c>
      <c r="D24" s="10">
        <v>2019</v>
      </c>
      <c r="E24" s="11">
        <v>0.81</v>
      </c>
      <c r="F24" s="12">
        <v>920</v>
      </c>
      <c r="G24" s="13">
        <f t="shared" si="0"/>
        <v>745.2</v>
      </c>
      <c r="H24" s="12">
        <v>18</v>
      </c>
      <c r="I24" s="65">
        <f t="shared" si="4"/>
        <v>14.580000000000002</v>
      </c>
      <c r="K24" s="66">
        <v>70</v>
      </c>
      <c r="L24" s="65">
        <f t="shared" si="2"/>
        <v>56.7</v>
      </c>
      <c r="N24" s="76">
        <f t="shared" si="3"/>
        <v>673.92</v>
      </c>
    </row>
    <row r="25" spans="1:14" x14ac:dyDescent="0.25">
      <c r="A25" s="8">
        <v>45660</v>
      </c>
      <c r="B25" s="9" t="s">
        <v>48</v>
      </c>
      <c r="C25" s="10" t="s">
        <v>39</v>
      </c>
      <c r="D25" s="10" t="s">
        <v>49</v>
      </c>
      <c r="E25" s="11">
        <v>0.49</v>
      </c>
      <c r="F25" s="12">
        <v>940</v>
      </c>
      <c r="G25" s="13">
        <f t="shared" si="0"/>
        <v>460.59999999999997</v>
      </c>
      <c r="H25" s="12">
        <v>30</v>
      </c>
      <c r="I25" s="65">
        <f t="shared" si="4"/>
        <v>14.7</v>
      </c>
      <c r="K25" s="66">
        <v>70</v>
      </c>
      <c r="L25" s="65">
        <f t="shared" si="2"/>
        <v>34.299999999999997</v>
      </c>
      <c r="N25" s="76">
        <f t="shared" si="3"/>
        <v>411.59999999999997</v>
      </c>
    </row>
    <row r="26" spans="1:14" x14ac:dyDescent="0.25">
      <c r="A26" s="8">
        <v>45660</v>
      </c>
      <c r="B26" s="9" t="s">
        <v>50</v>
      </c>
      <c r="C26" s="10" t="s">
        <v>37</v>
      </c>
      <c r="D26" s="10" t="s">
        <v>49</v>
      </c>
      <c r="E26" s="11">
        <v>0.94</v>
      </c>
      <c r="F26" s="12">
        <v>940</v>
      </c>
      <c r="G26" s="13">
        <f t="shared" si="0"/>
        <v>883.59999999999991</v>
      </c>
      <c r="H26" s="12">
        <v>30</v>
      </c>
      <c r="I26" s="65">
        <f t="shared" si="4"/>
        <v>28.2</v>
      </c>
      <c r="K26" s="66">
        <v>70</v>
      </c>
      <c r="L26" s="65">
        <f t="shared" si="2"/>
        <v>65.8</v>
      </c>
      <c r="N26" s="76">
        <f t="shared" si="3"/>
        <v>789.59999999999991</v>
      </c>
    </row>
    <row r="27" spans="1:14" x14ac:dyDescent="0.25">
      <c r="A27" s="8">
        <v>45683</v>
      </c>
      <c r="B27" s="9" t="s">
        <v>51</v>
      </c>
      <c r="C27" s="10" t="s">
        <v>37</v>
      </c>
      <c r="D27" s="10">
        <v>2019</v>
      </c>
      <c r="E27" s="11">
        <v>1.08</v>
      </c>
      <c r="F27" s="12">
        <v>880</v>
      </c>
      <c r="G27" s="13">
        <f t="shared" si="0"/>
        <v>950.40000000000009</v>
      </c>
      <c r="H27" s="12">
        <v>18</v>
      </c>
      <c r="I27" s="65">
        <f t="shared" si="4"/>
        <v>19.440000000000001</v>
      </c>
      <c r="K27" s="66">
        <v>60</v>
      </c>
      <c r="L27" s="65">
        <f t="shared" si="2"/>
        <v>64.800000000000011</v>
      </c>
      <c r="N27" s="76">
        <f t="shared" si="3"/>
        <v>866.16000000000008</v>
      </c>
    </row>
    <row r="28" spans="1:14" x14ac:dyDescent="0.25">
      <c r="A28" s="24">
        <v>45666</v>
      </c>
      <c r="B28" s="25" t="s">
        <v>52</v>
      </c>
      <c r="C28" s="26" t="s">
        <v>33</v>
      </c>
      <c r="D28" s="26" t="s">
        <v>53</v>
      </c>
      <c r="E28" s="27">
        <v>0.93</v>
      </c>
      <c r="F28" s="6">
        <v>920</v>
      </c>
      <c r="G28" s="28">
        <f t="shared" si="0"/>
        <v>855.6</v>
      </c>
      <c r="H28" s="6">
        <v>0</v>
      </c>
      <c r="I28" s="71">
        <f t="shared" si="4"/>
        <v>0</v>
      </c>
      <c r="J28" s="71"/>
      <c r="K28" s="71"/>
      <c r="L28" s="71">
        <f t="shared" si="2"/>
        <v>0</v>
      </c>
      <c r="M28" s="25"/>
      <c r="N28" s="78">
        <f t="shared" si="3"/>
        <v>855.6</v>
      </c>
    </row>
    <row r="29" spans="1:14" x14ac:dyDescent="0.25">
      <c r="A29" s="24">
        <v>45666</v>
      </c>
      <c r="B29" s="25" t="s">
        <v>54</v>
      </c>
      <c r="C29" s="26" t="s">
        <v>33</v>
      </c>
      <c r="D29" s="26" t="s">
        <v>55</v>
      </c>
      <c r="E29" s="27">
        <v>0.6</v>
      </c>
      <c r="F29" s="6">
        <v>920</v>
      </c>
      <c r="G29" s="28">
        <f t="shared" si="0"/>
        <v>552</v>
      </c>
      <c r="H29" s="6">
        <v>0</v>
      </c>
      <c r="I29" s="71">
        <f t="shared" si="4"/>
        <v>0</v>
      </c>
      <c r="J29" s="71"/>
      <c r="K29" s="71"/>
      <c r="L29" s="71">
        <f t="shared" si="2"/>
        <v>0</v>
      </c>
      <c r="M29" s="25"/>
      <c r="N29" s="78">
        <f t="shared" si="3"/>
        <v>552</v>
      </c>
    </row>
    <row r="30" spans="1:14" x14ac:dyDescent="0.25">
      <c r="A30" s="8">
        <v>45680</v>
      </c>
      <c r="B30" s="9" t="s">
        <v>56</v>
      </c>
      <c r="C30" s="10" t="s">
        <v>57</v>
      </c>
      <c r="D30" s="10" t="s">
        <v>58</v>
      </c>
      <c r="E30" s="11">
        <v>0.51</v>
      </c>
      <c r="F30" s="12">
        <v>880</v>
      </c>
      <c r="G30" s="13">
        <f t="shared" si="0"/>
        <v>448.8</v>
      </c>
      <c r="H30" s="12">
        <v>20</v>
      </c>
      <c r="I30" s="65">
        <v>20</v>
      </c>
      <c r="L30" s="65">
        <f t="shared" si="2"/>
        <v>0</v>
      </c>
      <c r="N30" s="76">
        <f t="shared" si="3"/>
        <v>428.8</v>
      </c>
    </row>
    <row r="31" spans="1:14" x14ac:dyDescent="0.25">
      <c r="A31" s="8">
        <v>45680</v>
      </c>
      <c r="B31" s="9" t="s">
        <v>59</v>
      </c>
      <c r="C31" s="10" t="s">
        <v>57</v>
      </c>
      <c r="D31" s="10" t="s">
        <v>60</v>
      </c>
      <c r="E31" s="11">
        <v>0.14000000000000001</v>
      </c>
      <c r="F31" s="12">
        <v>880</v>
      </c>
      <c r="G31" s="13">
        <f t="shared" si="0"/>
        <v>123.20000000000002</v>
      </c>
      <c r="H31" s="12">
        <v>20</v>
      </c>
      <c r="I31" s="65">
        <v>20</v>
      </c>
      <c r="L31" s="65">
        <f t="shared" si="2"/>
        <v>0</v>
      </c>
      <c r="N31" s="76">
        <f t="shared" si="3"/>
        <v>103.20000000000002</v>
      </c>
    </row>
    <row r="32" spans="1:14" x14ac:dyDescent="0.25">
      <c r="A32" s="8">
        <v>45681</v>
      </c>
      <c r="B32" s="9" t="s">
        <v>61</v>
      </c>
      <c r="C32" s="10" t="s">
        <v>39</v>
      </c>
      <c r="D32" s="10">
        <v>2026</v>
      </c>
      <c r="E32" s="11">
        <v>1.1599999999999999</v>
      </c>
      <c r="F32" s="12">
        <v>880</v>
      </c>
      <c r="G32" s="13">
        <f t="shared" si="0"/>
        <v>1020.8</v>
      </c>
      <c r="H32" s="12">
        <v>20</v>
      </c>
      <c r="I32" s="65">
        <f t="shared" ref="I32:I45" si="5">E32*H32</f>
        <v>23.2</v>
      </c>
      <c r="K32" s="66">
        <v>80</v>
      </c>
      <c r="L32" s="65">
        <f t="shared" si="2"/>
        <v>92.8</v>
      </c>
      <c r="N32" s="76">
        <f t="shared" si="3"/>
        <v>904.8</v>
      </c>
    </row>
    <row r="33" spans="1:14" x14ac:dyDescent="0.25">
      <c r="A33" s="8">
        <v>45682</v>
      </c>
      <c r="B33" s="9" t="s">
        <v>62</v>
      </c>
      <c r="C33" s="10" t="s">
        <v>63</v>
      </c>
      <c r="D33" s="10">
        <v>2026</v>
      </c>
      <c r="E33" s="11">
        <v>0.7</v>
      </c>
      <c r="F33" s="12">
        <v>880</v>
      </c>
      <c r="G33" s="13">
        <f t="shared" si="0"/>
        <v>616</v>
      </c>
      <c r="I33" s="65">
        <f t="shared" si="5"/>
        <v>0</v>
      </c>
      <c r="K33" s="66">
        <v>80</v>
      </c>
      <c r="L33" s="65">
        <f t="shared" si="2"/>
        <v>56</v>
      </c>
      <c r="N33" s="76">
        <f t="shared" si="3"/>
        <v>560</v>
      </c>
    </row>
    <row r="34" spans="1:14" x14ac:dyDescent="0.25">
      <c r="A34" s="8">
        <v>45682</v>
      </c>
      <c r="B34" s="9" t="s">
        <v>64</v>
      </c>
      <c r="C34" s="10" t="s">
        <v>37</v>
      </c>
      <c r="D34" s="10">
        <v>2026</v>
      </c>
      <c r="E34" s="11">
        <v>1.27</v>
      </c>
      <c r="F34" s="12">
        <v>880</v>
      </c>
      <c r="G34" s="13">
        <f t="shared" si="0"/>
        <v>1117.5999999999999</v>
      </c>
      <c r="H34" s="12">
        <v>20</v>
      </c>
      <c r="I34" s="65">
        <f t="shared" si="5"/>
        <v>25.4</v>
      </c>
      <c r="K34" s="66">
        <v>80</v>
      </c>
      <c r="L34" s="65">
        <f t="shared" si="2"/>
        <v>101.6</v>
      </c>
      <c r="N34" s="76">
        <f t="shared" si="3"/>
        <v>990.5999999999998</v>
      </c>
    </row>
    <row r="35" spans="1:14" x14ac:dyDescent="0.25">
      <c r="A35" s="8">
        <v>45665</v>
      </c>
      <c r="B35" s="9" t="s">
        <v>65</v>
      </c>
      <c r="C35" s="10">
        <v>1190</v>
      </c>
      <c r="D35" s="10">
        <v>2027</v>
      </c>
      <c r="E35" s="11">
        <v>0.51</v>
      </c>
      <c r="F35" s="12">
        <v>920</v>
      </c>
      <c r="G35" s="13">
        <f t="shared" si="0"/>
        <v>469.2</v>
      </c>
      <c r="I35" s="65">
        <f t="shared" si="5"/>
        <v>0</v>
      </c>
      <c r="L35" s="65">
        <f t="shared" si="2"/>
        <v>0</v>
      </c>
      <c r="N35" s="76">
        <f t="shared" si="3"/>
        <v>469.2</v>
      </c>
    </row>
    <row r="36" spans="1:14" x14ac:dyDescent="0.25">
      <c r="A36" s="8">
        <v>45677</v>
      </c>
      <c r="B36" s="9" t="s">
        <v>66</v>
      </c>
      <c r="C36" s="10" t="s">
        <v>67</v>
      </c>
      <c r="D36" s="10">
        <v>2027</v>
      </c>
      <c r="E36" s="11">
        <v>0.92</v>
      </c>
      <c r="F36" s="12">
        <v>880</v>
      </c>
      <c r="G36" s="13">
        <f t="shared" si="0"/>
        <v>809.6</v>
      </c>
      <c r="I36" s="65">
        <f t="shared" si="5"/>
        <v>0</v>
      </c>
      <c r="L36" s="65">
        <f t="shared" si="2"/>
        <v>0</v>
      </c>
      <c r="N36" s="76">
        <f t="shared" si="3"/>
        <v>809.6</v>
      </c>
    </row>
    <row r="37" spans="1:14" x14ac:dyDescent="0.25">
      <c r="A37" s="8">
        <v>45678</v>
      </c>
      <c r="B37" s="14" t="s">
        <v>68</v>
      </c>
      <c r="C37" s="10" t="s">
        <v>69</v>
      </c>
      <c r="D37" s="10">
        <v>2027</v>
      </c>
      <c r="E37" s="11">
        <v>0.61</v>
      </c>
      <c r="F37" s="12">
        <v>880</v>
      </c>
      <c r="G37" s="13">
        <f t="shared" si="0"/>
        <v>536.79999999999995</v>
      </c>
      <c r="I37" s="65">
        <f t="shared" si="5"/>
        <v>0</v>
      </c>
      <c r="L37" s="65">
        <f t="shared" si="2"/>
        <v>0</v>
      </c>
      <c r="N37" s="76">
        <f t="shared" si="3"/>
        <v>536.79999999999995</v>
      </c>
    </row>
    <row r="38" spans="1:14" x14ac:dyDescent="0.25">
      <c r="A38" s="24">
        <v>45665</v>
      </c>
      <c r="B38" s="25" t="s">
        <v>70</v>
      </c>
      <c r="C38" s="26" t="s">
        <v>57</v>
      </c>
      <c r="D38" s="26">
        <v>2033</v>
      </c>
      <c r="E38" s="27">
        <v>2.67</v>
      </c>
      <c r="F38" s="6">
        <v>925</v>
      </c>
      <c r="G38" s="28">
        <f t="shared" si="0"/>
        <v>2469.75</v>
      </c>
      <c r="H38" s="6">
        <v>28</v>
      </c>
      <c r="I38" s="71">
        <f t="shared" si="5"/>
        <v>74.759999999999991</v>
      </c>
      <c r="J38" s="71"/>
      <c r="K38" s="71"/>
      <c r="L38" s="71">
        <f t="shared" si="2"/>
        <v>0</v>
      </c>
      <c r="M38" s="29">
        <v>700</v>
      </c>
      <c r="N38" s="78">
        <f t="shared" si="3"/>
        <v>1694.9899999999998</v>
      </c>
    </row>
    <row r="39" spans="1:14" x14ac:dyDescent="0.25">
      <c r="A39" s="8">
        <v>45673</v>
      </c>
      <c r="B39" s="9" t="s">
        <v>71</v>
      </c>
      <c r="C39" s="14" t="s">
        <v>72</v>
      </c>
      <c r="D39" s="10">
        <v>2033</v>
      </c>
      <c r="E39" s="11">
        <v>2.77</v>
      </c>
      <c r="F39" s="12">
        <v>905</v>
      </c>
      <c r="G39" s="30">
        <f t="shared" si="0"/>
        <v>2506.85</v>
      </c>
      <c r="H39" s="12">
        <v>28</v>
      </c>
      <c r="I39" s="66">
        <f t="shared" si="5"/>
        <v>77.56</v>
      </c>
      <c r="J39" s="66">
        <f>F39*I39</f>
        <v>70191.8</v>
      </c>
      <c r="L39" s="66">
        <f t="shared" si="2"/>
        <v>0</v>
      </c>
      <c r="N39" s="32">
        <f t="shared" si="3"/>
        <v>2429.29</v>
      </c>
    </row>
    <row r="40" spans="1:14" x14ac:dyDescent="0.25">
      <c r="A40" s="8">
        <v>45675</v>
      </c>
      <c r="B40" s="14" t="s">
        <v>73</v>
      </c>
      <c r="C40" s="10" t="s">
        <v>72</v>
      </c>
      <c r="D40" s="10">
        <v>2033</v>
      </c>
      <c r="E40" s="11">
        <v>1.82</v>
      </c>
      <c r="F40" s="12">
        <v>885</v>
      </c>
      <c r="G40" s="13">
        <f t="shared" si="0"/>
        <v>1610.7</v>
      </c>
      <c r="H40" s="12">
        <v>28</v>
      </c>
      <c r="I40" s="65">
        <f t="shared" si="5"/>
        <v>50.96</v>
      </c>
      <c r="L40" s="65">
        <f t="shared" si="2"/>
        <v>0</v>
      </c>
      <c r="N40" s="76">
        <f t="shared" si="3"/>
        <v>1559.74</v>
      </c>
    </row>
    <row r="41" spans="1:14" x14ac:dyDescent="0.25">
      <c r="A41" s="8">
        <v>45677</v>
      </c>
      <c r="B41" s="9" t="s">
        <v>74</v>
      </c>
      <c r="C41" s="10" t="s">
        <v>33</v>
      </c>
      <c r="D41" s="10">
        <v>2033</v>
      </c>
      <c r="E41" s="11">
        <v>3.14</v>
      </c>
      <c r="F41" s="12">
        <v>885</v>
      </c>
      <c r="G41" s="13">
        <f t="shared" si="0"/>
        <v>2778.9</v>
      </c>
      <c r="H41" s="12">
        <v>28</v>
      </c>
      <c r="I41" s="65">
        <f t="shared" si="5"/>
        <v>87.92</v>
      </c>
      <c r="L41" s="65">
        <f t="shared" si="2"/>
        <v>0</v>
      </c>
      <c r="N41" s="76">
        <f t="shared" si="3"/>
        <v>2690.98</v>
      </c>
    </row>
    <row r="42" spans="1:14" x14ac:dyDescent="0.25">
      <c r="A42" s="8">
        <v>45679</v>
      </c>
      <c r="B42" s="9" t="s">
        <v>75</v>
      </c>
      <c r="C42" s="10" t="s">
        <v>57</v>
      </c>
      <c r="D42" s="10">
        <v>2033</v>
      </c>
      <c r="E42" s="11">
        <v>2.42</v>
      </c>
      <c r="F42" s="12">
        <v>885</v>
      </c>
      <c r="G42" s="13">
        <f t="shared" si="0"/>
        <v>2141.6999999999998</v>
      </c>
      <c r="H42" s="12">
        <v>28</v>
      </c>
      <c r="I42" s="65">
        <f t="shared" si="5"/>
        <v>67.759999999999991</v>
      </c>
      <c r="L42" s="65">
        <f t="shared" si="2"/>
        <v>0</v>
      </c>
      <c r="N42" s="76">
        <f t="shared" si="3"/>
        <v>2073.9399999999996</v>
      </c>
    </row>
    <row r="43" spans="1:14" x14ac:dyDescent="0.25">
      <c r="A43" s="8">
        <v>45680</v>
      </c>
      <c r="B43" s="9" t="s">
        <v>76</v>
      </c>
      <c r="C43" s="10" t="s">
        <v>57</v>
      </c>
      <c r="D43" s="10">
        <v>2033</v>
      </c>
      <c r="E43" s="11">
        <v>1.78</v>
      </c>
      <c r="F43" s="12">
        <v>885</v>
      </c>
      <c r="G43" s="13">
        <f t="shared" si="0"/>
        <v>1575.3</v>
      </c>
      <c r="H43" s="12">
        <v>28</v>
      </c>
      <c r="I43" s="65">
        <f t="shared" si="5"/>
        <v>49.84</v>
      </c>
      <c r="L43" s="65">
        <f t="shared" si="2"/>
        <v>0</v>
      </c>
      <c r="N43" s="76">
        <f t="shared" si="3"/>
        <v>1525.46</v>
      </c>
    </row>
    <row r="44" spans="1:14" x14ac:dyDescent="0.25">
      <c r="A44" s="8">
        <v>45661</v>
      </c>
      <c r="B44" s="9" t="s">
        <v>77</v>
      </c>
      <c r="C44" s="10">
        <v>1165</v>
      </c>
      <c r="D44" s="10">
        <v>2036</v>
      </c>
      <c r="E44" s="11">
        <v>3.66</v>
      </c>
      <c r="F44" s="12">
        <v>920</v>
      </c>
      <c r="G44" s="13">
        <f t="shared" si="0"/>
        <v>3367.2000000000003</v>
      </c>
      <c r="H44" s="12">
        <v>40</v>
      </c>
      <c r="I44" s="65">
        <f t="shared" si="5"/>
        <v>146.4</v>
      </c>
      <c r="L44" s="65">
        <f t="shared" si="2"/>
        <v>0</v>
      </c>
      <c r="N44" s="76">
        <f t="shared" si="3"/>
        <v>3220.8</v>
      </c>
    </row>
    <row r="45" spans="1:14" x14ac:dyDescent="0.25">
      <c r="A45" s="8">
        <v>45661</v>
      </c>
      <c r="B45" s="9" t="s">
        <v>78</v>
      </c>
      <c r="C45" s="10">
        <v>3813</v>
      </c>
      <c r="D45" s="10">
        <v>2036</v>
      </c>
      <c r="E45" s="11">
        <v>0.71</v>
      </c>
      <c r="F45" s="12">
        <v>920</v>
      </c>
      <c r="G45" s="13">
        <f t="shared" si="0"/>
        <v>653.19999999999993</v>
      </c>
      <c r="H45" s="12">
        <v>40</v>
      </c>
      <c r="I45" s="65">
        <f t="shared" si="5"/>
        <v>28.4</v>
      </c>
      <c r="L45" s="65">
        <f t="shared" si="2"/>
        <v>0</v>
      </c>
      <c r="N45" s="76">
        <f t="shared" si="3"/>
        <v>624.79999999999995</v>
      </c>
    </row>
    <row r="46" spans="1:14" x14ac:dyDescent="0.25">
      <c r="A46" s="8">
        <v>45677</v>
      </c>
      <c r="B46" s="9" t="s">
        <v>79</v>
      </c>
      <c r="C46" s="10" t="s">
        <v>37</v>
      </c>
      <c r="D46" s="10">
        <v>2038</v>
      </c>
      <c r="E46" s="11">
        <v>0.82</v>
      </c>
      <c r="F46" s="12">
        <v>880</v>
      </c>
      <c r="G46" s="13">
        <f t="shared" si="0"/>
        <v>721.59999999999991</v>
      </c>
      <c r="H46" s="12">
        <v>20</v>
      </c>
      <c r="I46" s="65">
        <v>20</v>
      </c>
      <c r="K46" s="66">
        <v>60</v>
      </c>
      <c r="L46" s="65">
        <v>60</v>
      </c>
      <c r="N46" s="76">
        <f t="shared" si="3"/>
        <v>641.59999999999991</v>
      </c>
    </row>
    <row r="47" spans="1:14" x14ac:dyDescent="0.25">
      <c r="A47" s="8">
        <v>45677</v>
      </c>
      <c r="B47" s="9" t="s">
        <v>80</v>
      </c>
      <c r="C47" s="10" t="s">
        <v>39</v>
      </c>
      <c r="D47" s="10">
        <v>2045</v>
      </c>
      <c r="E47" s="11">
        <v>0.68</v>
      </c>
      <c r="F47" s="12">
        <v>880</v>
      </c>
      <c r="G47" s="13">
        <f t="shared" si="0"/>
        <v>598.40000000000009</v>
      </c>
      <c r="H47" s="12">
        <v>20</v>
      </c>
      <c r="I47" s="65">
        <v>20</v>
      </c>
      <c r="K47" s="66">
        <v>60</v>
      </c>
      <c r="L47" s="65">
        <f t="shared" ref="L47:L87" si="6">E47*K47</f>
        <v>40.800000000000004</v>
      </c>
      <c r="N47" s="76">
        <f t="shared" si="3"/>
        <v>537.60000000000014</v>
      </c>
    </row>
    <row r="48" spans="1:14" x14ac:dyDescent="0.25">
      <c r="A48" s="8">
        <v>45663</v>
      </c>
      <c r="B48" s="9" t="s">
        <v>81</v>
      </c>
      <c r="C48" s="10">
        <v>3228</v>
      </c>
      <c r="D48" s="10">
        <v>2058</v>
      </c>
      <c r="E48" s="11">
        <v>0.87</v>
      </c>
      <c r="F48" s="12">
        <v>920</v>
      </c>
      <c r="G48" s="13">
        <f t="shared" si="0"/>
        <v>800.4</v>
      </c>
      <c r="H48" s="12">
        <v>20</v>
      </c>
      <c r="I48" s="65">
        <f t="shared" ref="I48:I76" si="7">E48*H48</f>
        <v>17.399999999999999</v>
      </c>
      <c r="K48" s="66">
        <v>60</v>
      </c>
      <c r="L48" s="65">
        <f t="shared" si="6"/>
        <v>52.2</v>
      </c>
      <c r="N48" s="76">
        <f t="shared" si="3"/>
        <v>730.8</v>
      </c>
    </row>
    <row r="49" spans="1:14" x14ac:dyDescent="0.25">
      <c r="A49" s="8">
        <v>45663</v>
      </c>
      <c r="B49" s="9" t="s">
        <v>82</v>
      </c>
      <c r="C49" s="10">
        <v>3813</v>
      </c>
      <c r="D49" s="10">
        <v>2058</v>
      </c>
      <c r="E49" s="11">
        <v>0.98</v>
      </c>
      <c r="F49" s="12">
        <v>920</v>
      </c>
      <c r="G49" s="13">
        <f t="shared" si="0"/>
        <v>901.6</v>
      </c>
      <c r="H49" s="12">
        <v>20</v>
      </c>
      <c r="I49" s="65">
        <f t="shared" si="7"/>
        <v>19.600000000000001</v>
      </c>
      <c r="K49" s="66">
        <v>60</v>
      </c>
      <c r="L49" s="65">
        <f t="shared" si="6"/>
        <v>58.8</v>
      </c>
      <c r="N49" s="76">
        <f t="shared" si="3"/>
        <v>823.2</v>
      </c>
    </row>
    <row r="50" spans="1:14" x14ac:dyDescent="0.25">
      <c r="A50" s="8">
        <v>45660</v>
      </c>
      <c r="B50" s="9" t="s">
        <v>83</v>
      </c>
      <c r="C50" s="10">
        <v>8183</v>
      </c>
      <c r="D50" s="10">
        <v>2061</v>
      </c>
      <c r="E50" s="11">
        <v>1.1100000000000001</v>
      </c>
      <c r="F50" s="12">
        <v>940</v>
      </c>
      <c r="G50" s="13">
        <f t="shared" si="0"/>
        <v>1043.4000000000001</v>
      </c>
      <c r="I50" s="65">
        <f t="shared" si="7"/>
        <v>0</v>
      </c>
      <c r="L50" s="65">
        <f t="shared" si="6"/>
        <v>0</v>
      </c>
      <c r="N50" s="76">
        <f t="shared" si="3"/>
        <v>1043.4000000000001</v>
      </c>
    </row>
    <row r="51" spans="1:14" x14ac:dyDescent="0.25">
      <c r="A51" s="8">
        <v>45672</v>
      </c>
      <c r="B51" s="14" t="s">
        <v>84</v>
      </c>
      <c r="C51" s="10" t="s">
        <v>85</v>
      </c>
      <c r="D51" s="10">
        <v>2061</v>
      </c>
      <c r="E51" s="11">
        <v>0.94</v>
      </c>
      <c r="F51" s="12">
        <v>900</v>
      </c>
      <c r="G51" s="13">
        <f t="shared" si="0"/>
        <v>846</v>
      </c>
      <c r="I51" s="65">
        <f t="shared" si="7"/>
        <v>0</v>
      </c>
      <c r="L51" s="65">
        <f t="shared" si="6"/>
        <v>0</v>
      </c>
      <c r="N51" s="76">
        <f t="shared" si="3"/>
        <v>846</v>
      </c>
    </row>
    <row r="52" spans="1:14" x14ac:dyDescent="0.25">
      <c r="A52" s="8">
        <v>45677</v>
      </c>
      <c r="B52" s="9" t="s">
        <v>86</v>
      </c>
      <c r="C52" s="10" t="s">
        <v>57</v>
      </c>
      <c r="D52" s="10">
        <v>2061</v>
      </c>
      <c r="E52" s="11">
        <v>6.11</v>
      </c>
      <c r="F52" s="12">
        <v>880</v>
      </c>
      <c r="G52" s="13">
        <f t="shared" si="0"/>
        <v>5376.8</v>
      </c>
      <c r="H52" s="12">
        <v>20</v>
      </c>
      <c r="I52" s="65">
        <f t="shared" si="7"/>
        <v>122.2</v>
      </c>
      <c r="K52" s="66">
        <v>80</v>
      </c>
      <c r="L52" s="65">
        <f t="shared" si="6"/>
        <v>488.8</v>
      </c>
      <c r="N52" s="76">
        <f t="shared" si="3"/>
        <v>4765.8</v>
      </c>
    </row>
    <row r="53" spans="1:14" x14ac:dyDescent="0.25">
      <c r="A53" s="8">
        <v>45672</v>
      </c>
      <c r="B53" s="14" t="s">
        <v>87</v>
      </c>
      <c r="C53" s="10" t="s">
        <v>33</v>
      </c>
      <c r="D53" s="10">
        <v>2064</v>
      </c>
      <c r="E53" s="11">
        <v>2.08</v>
      </c>
      <c r="F53" s="12">
        <v>900</v>
      </c>
      <c r="G53" s="13">
        <f t="shared" si="0"/>
        <v>1872</v>
      </c>
      <c r="H53" s="12">
        <v>40</v>
      </c>
      <c r="I53" s="65">
        <f t="shared" si="7"/>
        <v>83.2</v>
      </c>
      <c r="K53" s="66">
        <v>70</v>
      </c>
      <c r="L53" s="65">
        <f t="shared" si="6"/>
        <v>145.6</v>
      </c>
      <c r="N53" s="76">
        <f t="shared" si="3"/>
        <v>1643.2</v>
      </c>
    </row>
    <row r="54" spans="1:14" x14ac:dyDescent="0.25">
      <c r="A54" s="8">
        <v>45673</v>
      </c>
      <c r="B54" s="9" t="s">
        <v>88</v>
      </c>
      <c r="C54" s="10">
        <v>8026</v>
      </c>
      <c r="D54" s="10">
        <v>2064</v>
      </c>
      <c r="E54" s="11">
        <v>0.18</v>
      </c>
      <c r="F54" s="12">
        <v>900</v>
      </c>
      <c r="G54" s="13">
        <f t="shared" si="0"/>
        <v>162</v>
      </c>
      <c r="I54" s="65">
        <f t="shared" si="7"/>
        <v>0</v>
      </c>
      <c r="L54" s="65">
        <f t="shared" si="6"/>
        <v>0</v>
      </c>
      <c r="N54" s="76">
        <f t="shared" si="3"/>
        <v>162</v>
      </c>
    </row>
    <row r="55" spans="1:14" x14ac:dyDescent="0.25">
      <c r="A55" s="8">
        <v>45668</v>
      </c>
      <c r="B55" s="9" t="s">
        <v>89</v>
      </c>
      <c r="C55" s="10">
        <v>7123</v>
      </c>
      <c r="D55" s="10">
        <v>2067</v>
      </c>
      <c r="E55" s="11">
        <v>0.57999999999999996</v>
      </c>
      <c r="F55" s="12">
        <v>900</v>
      </c>
      <c r="G55" s="13">
        <f t="shared" si="0"/>
        <v>522</v>
      </c>
      <c r="I55" s="65">
        <f t="shared" si="7"/>
        <v>0</v>
      </c>
      <c r="L55" s="65">
        <f t="shared" si="6"/>
        <v>0</v>
      </c>
      <c r="N55" s="76">
        <f t="shared" si="3"/>
        <v>522</v>
      </c>
    </row>
    <row r="56" spans="1:14" x14ac:dyDescent="0.25">
      <c r="A56" s="8">
        <v>45672</v>
      </c>
      <c r="B56" s="14" t="s">
        <v>90</v>
      </c>
      <c r="C56" s="10" t="s">
        <v>91</v>
      </c>
      <c r="D56" s="10">
        <v>2067</v>
      </c>
      <c r="E56" s="11">
        <v>1.02</v>
      </c>
      <c r="F56" s="12">
        <v>900</v>
      </c>
      <c r="G56" s="30">
        <f t="shared" si="0"/>
        <v>918</v>
      </c>
      <c r="I56" s="66">
        <f t="shared" si="7"/>
        <v>0</v>
      </c>
      <c r="J56" s="66"/>
      <c r="L56" s="66">
        <f t="shared" si="6"/>
        <v>0</v>
      </c>
      <c r="N56" s="32">
        <f t="shared" si="3"/>
        <v>918</v>
      </c>
    </row>
    <row r="57" spans="1:14" x14ac:dyDescent="0.25">
      <c r="A57" s="8">
        <v>45681</v>
      </c>
      <c r="B57" s="9" t="s">
        <v>92</v>
      </c>
      <c r="C57" s="10">
        <v>7123</v>
      </c>
      <c r="D57" s="10">
        <v>2067</v>
      </c>
      <c r="E57" s="11">
        <v>0.94</v>
      </c>
      <c r="F57" s="12">
        <v>880</v>
      </c>
      <c r="G57" s="13">
        <f t="shared" si="0"/>
        <v>827.19999999999993</v>
      </c>
      <c r="I57" s="65">
        <f t="shared" si="7"/>
        <v>0</v>
      </c>
      <c r="L57" s="65">
        <f t="shared" si="6"/>
        <v>0</v>
      </c>
      <c r="N57" s="76">
        <f t="shared" si="3"/>
        <v>827.19999999999993</v>
      </c>
    </row>
    <row r="58" spans="1:14" x14ac:dyDescent="0.25">
      <c r="A58" s="24">
        <v>45677</v>
      </c>
      <c r="B58" s="25" t="s">
        <v>93</v>
      </c>
      <c r="C58" s="26" t="s">
        <v>33</v>
      </c>
      <c r="D58" s="26">
        <v>2069</v>
      </c>
      <c r="E58" s="27">
        <v>2.5299999999999998</v>
      </c>
      <c r="F58" s="6">
        <v>880</v>
      </c>
      <c r="G58" s="28">
        <f t="shared" si="0"/>
        <v>2226.3999999999996</v>
      </c>
      <c r="H58" s="6">
        <v>60</v>
      </c>
      <c r="I58" s="71">
        <f t="shared" si="7"/>
        <v>151.79999999999998</v>
      </c>
      <c r="J58" s="71"/>
      <c r="K58" s="71">
        <v>60</v>
      </c>
      <c r="L58" s="71">
        <f t="shared" si="6"/>
        <v>151.79999999999998</v>
      </c>
      <c r="M58" s="25"/>
      <c r="N58" s="78">
        <f t="shared" si="3"/>
        <v>1922.7999999999995</v>
      </c>
    </row>
    <row r="59" spans="1:14" x14ac:dyDescent="0.25">
      <c r="A59" s="8">
        <v>45661</v>
      </c>
      <c r="B59" s="9" t="s">
        <v>94</v>
      </c>
      <c r="C59" s="10" t="s">
        <v>39</v>
      </c>
      <c r="D59" s="10">
        <v>2071</v>
      </c>
      <c r="E59" s="11">
        <v>1.47</v>
      </c>
      <c r="F59" s="12">
        <v>920</v>
      </c>
      <c r="G59" s="13">
        <f t="shared" si="0"/>
        <v>1352.3999999999999</v>
      </c>
      <c r="H59" s="12">
        <v>26</v>
      </c>
      <c r="I59" s="65">
        <f t="shared" si="7"/>
        <v>38.22</v>
      </c>
      <c r="L59" s="65">
        <f t="shared" si="6"/>
        <v>0</v>
      </c>
      <c r="N59" s="76">
        <f t="shared" si="3"/>
        <v>1314.1799999999998</v>
      </c>
    </row>
    <row r="60" spans="1:14" x14ac:dyDescent="0.25">
      <c r="A60" s="8">
        <v>45662</v>
      </c>
      <c r="B60" s="9" t="s">
        <v>95</v>
      </c>
      <c r="C60" s="10" t="s">
        <v>39</v>
      </c>
      <c r="D60" s="10">
        <v>2071</v>
      </c>
      <c r="E60" s="11">
        <v>1.72</v>
      </c>
      <c r="F60" s="12">
        <v>920</v>
      </c>
      <c r="G60" s="13">
        <f t="shared" si="0"/>
        <v>1582.3999999999999</v>
      </c>
      <c r="H60" s="12">
        <v>26</v>
      </c>
      <c r="I60" s="65">
        <f t="shared" si="7"/>
        <v>44.72</v>
      </c>
      <c r="L60" s="65">
        <f t="shared" si="6"/>
        <v>0</v>
      </c>
      <c r="N60" s="76">
        <f t="shared" si="3"/>
        <v>1537.6799999999998</v>
      </c>
    </row>
    <row r="61" spans="1:14" x14ac:dyDescent="0.25">
      <c r="A61" s="8">
        <v>45663</v>
      </c>
      <c r="B61" s="9" t="s">
        <v>96</v>
      </c>
      <c r="C61" s="10" t="s">
        <v>39</v>
      </c>
      <c r="D61" s="10">
        <v>2071</v>
      </c>
      <c r="E61" s="11">
        <v>1.46</v>
      </c>
      <c r="F61" s="12">
        <v>920</v>
      </c>
      <c r="G61" s="13">
        <f t="shared" si="0"/>
        <v>1343.2</v>
      </c>
      <c r="H61" s="12">
        <v>26</v>
      </c>
      <c r="I61" s="65">
        <f t="shared" si="7"/>
        <v>37.96</v>
      </c>
      <c r="L61" s="65">
        <f t="shared" si="6"/>
        <v>0</v>
      </c>
      <c r="N61" s="76">
        <f t="shared" si="3"/>
        <v>1305.24</v>
      </c>
    </row>
    <row r="62" spans="1:14" x14ac:dyDescent="0.25">
      <c r="A62" s="8">
        <v>45665</v>
      </c>
      <c r="B62" s="9" t="s">
        <v>97</v>
      </c>
      <c r="C62" s="10" t="s">
        <v>39</v>
      </c>
      <c r="D62" s="10">
        <v>2071</v>
      </c>
      <c r="E62" s="11">
        <v>2.25</v>
      </c>
      <c r="F62" s="12">
        <v>920</v>
      </c>
      <c r="G62" s="13">
        <f t="shared" si="0"/>
        <v>2070</v>
      </c>
      <c r="H62" s="12">
        <v>26</v>
      </c>
      <c r="I62" s="65">
        <f t="shared" si="7"/>
        <v>58.5</v>
      </c>
      <c r="L62" s="65">
        <f t="shared" si="6"/>
        <v>0</v>
      </c>
      <c r="N62" s="76">
        <f t="shared" si="3"/>
        <v>2011.5</v>
      </c>
    </row>
    <row r="63" spans="1:14" x14ac:dyDescent="0.25">
      <c r="A63" s="8">
        <v>45678</v>
      </c>
      <c r="B63" s="14" t="s">
        <v>98</v>
      </c>
      <c r="C63" s="10" t="s">
        <v>37</v>
      </c>
      <c r="D63" s="10">
        <v>2071</v>
      </c>
      <c r="E63" s="11">
        <v>1.9</v>
      </c>
      <c r="F63" s="12">
        <v>880</v>
      </c>
      <c r="G63" s="13">
        <f t="shared" si="0"/>
        <v>1672</v>
      </c>
      <c r="H63" s="12">
        <v>26</v>
      </c>
      <c r="I63" s="65">
        <f t="shared" si="7"/>
        <v>49.4</v>
      </c>
      <c r="L63" s="65">
        <f t="shared" si="6"/>
        <v>0</v>
      </c>
      <c r="N63" s="76">
        <f t="shared" si="3"/>
        <v>1622.6</v>
      </c>
    </row>
    <row r="64" spans="1:14" x14ac:dyDescent="0.25">
      <c r="A64" s="8">
        <v>45680</v>
      </c>
      <c r="B64" s="9" t="s">
        <v>99</v>
      </c>
      <c r="C64" s="10" t="s">
        <v>37</v>
      </c>
      <c r="D64" s="10">
        <v>2071</v>
      </c>
      <c r="E64" s="11">
        <v>1.1299999999999999</v>
      </c>
      <c r="F64" s="12">
        <v>880</v>
      </c>
      <c r="G64" s="13">
        <f t="shared" si="0"/>
        <v>994.39999999999986</v>
      </c>
      <c r="H64" s="12">
        <v>26</v>
      </c>
      <c r="I64" s="65">
        <f t="shared" si="7"/>
        <v>29.379999999999995</v>
      </c>
      <c r="L64" s="65">
        <f t="shared" si="6"/>
        <v>0</v>
      </c>
      <c r="N64" s="76">
        <f t="shared" si="3"/>
        <v>965.01999999999987</v>
      </c>
    </row>
    <row r="65" spans="1:14" x14ac:dyDescent="0.25">
      <c r="A65" s="8">
        <v>45680</v>
      </c>
      <c r="B65" s="9" t="s">
        <v>100</v>
      </c>
      <c r="C65" s="10" t="s">
        <v>37</v>
      </c>
      <c r="D65" s="10">
        <v>2071</v>
      </c>
      <c r="E65" s="11">
        <v>0.88</v>
      </c>
      <c r="F65" s="12">
        <v>880</v>
      </c>
      <c r="G65" s="13">
        <f t="shared" si="0"/>
        <v>774.4</v>
      </c>
      <c r="H65" s="12">
        <v>26</v>
      </c>
      <c r="I65" s="65">
        <f t="shared" si="7"/>
        <v>22.88</v>
      </c>
      <c r="L65" s="65">
        <f t="shared" si="6"/>
        <v>0</v>
      </c>
      <c r="N65" s="76">
        <f t="shared" si="3"/>
        <v>751.52</v>
      </c>
    </row>
    <row r="66" spans="1:14" x14ac:dyDescent="0.25">
      <c r="A66" s="8">
        <v>45680</v>
      </c>
      <c r="B66" s="9" t="s">
        <v>101</v>
      </c>
      <c r="C66" s="10" t="s">
        <v>37</v>
      </c>
      <c r="D66" s="10">
        <v>2071</v>
      </c>
      <c r="E66" s="11">
        <v>1.57</v>
      </c>
      <c r="F66" s="12">
        <v>880</v>
      </c>
      <c r="G66" s="13">
        <f t="shared" si="0"/>
        <v>1381.6000000000001</v>
      </c>
      <c r="H66" s="12">
        <v>26</v>
      </c>
      <c r="I66" s="65">
        <f t="shared" si="7"/>
        <v>40.82</v>
      </c>
      <c r="L66" s="65">
        <f t="shared" si="6"/>
        <v>0</v>
      </c>
      <c r="N66" s="76">
        <f t="shared" si="3"/>
        <v>1340.7800000000002</v>
      </c>
    </row>
    <row r="67" spans="1:14" x14ac:dyDescent="0.25">
      <c r="A67" s="8">
        <v>45666</v>
      </c>
      <c r="B67" s="9" t="s">
        <v>102</v>
      </c>
      <c r="C67" s="10" t="s">
        <v>39</v>
      </c>
      <c r="D67" s="10" t="s">
        <v>103</v>
      </c>
      <c r="E67" s="11">
        <v>1.23</v>
      </c>
      <c r="F67" s="12">
        <v>920</v>
      </c>
      <c r="G67" s="13">
        <f t="shared" si="0"/>
        <v>1131.5999999999999</v>
      </c>
      <c r="H67" s="12">
        <v>30</v>
      </c>
      <c r="I67" s="65">
        <f t="shared" si="7"/>
        <v>36.9</v>
      </c>
      <c r="L67" s="65">
        <f t="shared" si="6"/>
        <v>0</v>
      </c>
      <c r="N67" s="76">
        <f t="shared" si="3"/>
        <v>1094.6999999999998</v>
      </c>
    </row>
    <row r="68" spans="1:14" x14ac:dyDescent="0.25">
      <c r="A68" s="8">
        <v>45666</v>
      </c>
      <c r="B68" s="9" t="s">
        <v>104</v>
      </c>
      <c r="C68" s="10" t="s">
        <v>39</v>
      </c>
      <c r="D68" s="10" t="s">
        <v>103</v>
      </c>
      <c r="E68" s="11">
        <v>1.3</v>
      </c>
      <c r="F68" s="12">
        <v>920</v>
      </c>
      <c r="G68" s="13">
        <f t="shared" si="0"/>
        <v>1196</v>
      </c>
      <c r="H68" s="12">
        <v>30</v>
      </c>
      <c r="I68" s="65">
        <f t="shared" si="7"/>
        <v>39</v>
      </c>
      <c r="L68" s="65">
        <f t="shared" si="6"/>
        <v>0</v>
      </c>
      <c r="N68" s="76">
        <f t="shared" si="3"/>
        <v>1157</v>
      </c>
    </row>
    <row r="69" spans="1:14" x14ac:dyDescent="0.25">
      <c r="A69" s="8">
        <v>45677</v>
      </c>
      <c r="B69" s="9" t="s">
        <v>105</v>
      </c>
      <c r="C69" s="10" t="s">
        <v>39</v>
      </c>
      <c r="D69" s="10" t="s">
        <v>103</v>
      </c>
      <c r="E69" s="11">
        <v>1.05</v>
      </c>
      <c r="F69" s="12">
        <v>880</v>
      </c>
      <c r="G69" s="13">
        <f t="shared" si="0"/>
        <v>924</v>
      </c>
      <c r="H69" s="12">
        <v>30</v>
      </c>
      <c r="I69" s="65">
        <f t="shared" si="7"/>
        <v>31.5</v>
      </c>
      <c r="L69" s="65">
        <f t="shared" si="6"/>
        <v>0</v>
      </c>
      <c r="N69" s="76">
        <f t="shared" si="3"/>
        <v>892.5</v>
      </c>
    </row>
    <row r="70" spans="1:14" x14ac:dyDescent="0.25">
      <c r="A70" s="8">
        <v>45659</v>
      </c>
      <c r="B70" s="14" t="s">
        <v>106</v>
      </c>
      <c r="C70" s="10" t="s">
        <v>107</v>
      </c>
      <c r="D70" s="10">
        <v>2073</v>
      </c>
      <c r="E70" s="11">
        <v>0.33</v>
      </c>
      <c r="F70" s="12">
        <v>940</v>
      </c>
      <c r="G70" s="13">
        <f t="shared" si="0"/>
        <v>310.2</v>
      </c>
      <c r="I70" s="65">
        <f t="shared" si="7"/>
        <v>0</v>
      </c>
      <c r="L70" s="65">
        <f t="shared" si="6"/>
        <v>0</v>
      </c>
      <c r="N70" s="76">
        <f t="shared" si="3"/>
        <v>310.2</v>
      </c>
    </row>
    <row r="71" spans="1:14" x14ac:dyDescent="0.25">
      <c r="A71" s="8">
        <v>45661</v>
      </c>
      <c r="B71" s="9" t="s">
        <v>108</v>
      </c>
      <c r="C71" s="10">
        <v>8519</v>
      </c>
      <c r="D71" s="10">
        <v>2073</v>
      </c>
      <c r="E71" s="11">
        <v>0.25</v>
      </c>
      <c r="F71" s="12">
        <v>920</v>
      </c>
      <c r="G71" s="13">
        <f t="shared" si="0"/>
        <v>230</v>
      </c>
      <c r="I71" s="65">
        <f t="shared" si="7"/>
        <v>0</v>
      </c>
      <c r="L71" s="65">
        <f t="shared" si="6"/>
        <v>0</v>
      </c>
      <c r="N71" s="76">
        <f t="shared" si="3"/>
        <v>230</v>
      </c>
    </row>
    <row r="72" spans="1:14" x14ac:dyDescent="0.25">
      <c r="A72" s="8">
        <v>45671</v>
      </c>
      <c r="B72" s="9" t="s">
        <v>109</v>
      </c>
      <c r="C72" s="10">
        <v>8519</v>
      </c>
      <c r="D72" s="10">
        <v>2073</v>
      </c>
      <c r="E72" s="11">
        <v>0.28000000000000003</v>
      </c>
      <c r="F72" s="12">
        <v>900</v>
      </c>
      <c r="G72" s="13">
        <f t="shared" si="0"/>
        <v>252.00000000000003</v>
      </c>
      <c r="I72" s="65">
        <f t="shared" si="7"/>
        <v>0</v>
      </c>
      <c r="L72" s="65">
        <f t="shared" si="6"/>
        <v>0</v>
      </c>
      <c r="N72" s="76">
        <f t="shared" si="3"/>
        <v>252.00000000000003</v>
      </c>
    </row>
    <row r="73" spans="1:14" x14ac:dyDescent="0.25">
      <c r="A73" s="8">
        <v>45672</v>
      </c>
      <c r="B73" s="14" t="s">
        <v>110</v>
      </c>
      <c r="C73" s="10" t="s">
        <v>107</v>
      </c>
      <c r="D73" s="10">
        <v>2073</v>
      </c>
      <c r="E73" s="11">
        <v>0.34</v>
      </c>
      <c r="F73" s="12">
        <v>900</v>
      </c>
      <c r="G73" s="13">
        <f t="shared" si="0"/>
        <v>306</v>
      </c>
      <c r="I73" s="65">
        <f t="shared" si="7"/>
        <v>0</v>
      </c>
      <c r="L73" s="65">
        <f t="shared" si="6"/>
        <v>0</v>
      </c>
      <c r="N73" s="76">
        <f t="shared" si="3"/>
        <v>306</v>
      </c>
    </row>
    <row r="74" spans="1:14" x14ac:dyDescent="0.25">
      <c r="A74" s="8">
        <v>45679</v>
      </c>
      <c r="B74" s="9" t="s">
        <v>111</v>
      </c>
      <c r="C74" s="10" t="s">
        <v>107</v>
      </c>
      <c r="D74" s="10">
        <v>2073</v>
      </c>
      <c r="E74" s="11">
        <v>0.31</v>
      </c>
      <c r="F74" s="12">
        <v>880</v>
      </c>
      <c r="G74" s="13">
        <f t="shared" si="0"/>
        <v>272.8</v>
      </c>
      <c r="I74" s="65">
        <f t="shared" si="7"/>
        <v>0</v>
      </c>
      <c r="L74" s="65">
        <f t="shared" si="6"/>
        <v>0</v>
      </c>
      <c r="N74" s="76">
        <f t="shared" si="3"/>
        <v>272.8</v>
      </c>
    </row>
    <row r="75" spans="1:14" x14ac:dyDescent="0.25">
      <c r="A75" s="8">
        <v>45682</v>
      </c>
      <c r="B75" s="9" t="s">
        <v>112</v>
      </c>
      <c r="C75" s="10" t="s">
        <v>107</v>
      </c>
      <c r="D75" s="10">
        <v>2073</v>
      </c>
      <c r="E75" s="11">
        <v>0.67</v>
      </c>
      <c r="F75" s="12">
        <v>880</v>
      </c>
      <c r="G75" s="13">
        <f t="shared" si="0"/>
        <v>589.6</v>
      </c>
      <c r="I75" s="65">
        <f t="shared" si="7"/>
        <v>0</v>
      </c>
      <c r="L75" s="65">
        <f t="shared" si="6"/>
        <v>0</v>
      </c>
      <c r="N75" s="76">
        <f t="shared" si="3"/>
        <v>589.6</v>
      </c>
    </row>
    <row r="76" spans="1:14" x14ac:dyDescent="0.25">
      <c r="A76" s="8">
        <v>45661</v>
      </c>
      <c r="B76" s="9" t="s">
        <v>113</v>
      </c>
      <c r="C76" s="10" t="s">
        <v>72</v>
      </c>
      <c r="D76" s="10">
        <v>2078</v>
      </c>
      <c r="E76" s="11">
        <v>1.07</v>
      </c>
      <c r="F76" s="12">
        <v>920</v>
      </c>
      <c r="G76" s="13">
        <f t="shared" si="0"/>
        <v>984.40000000000009</v>
      </c>
      <c r="H76" s="12">
        <v>50</v>
      </c>
      <c r="I76" s="65">
        <f t="shared" si="7"/>
        <v>53.5</v>
      </c>
      <c r="L76" s="65">
        <f t="shared" si="6"/>
        <v>0</v>
      </c>
      <c r="N76" s="76">
        <f t="shared" si="3"/>
        <v>930.90000000000009</v>
      </c>
    </row>
    <row r="77" spans="1:14" x14ac:dyDescent="0.25">
      <c r="A77" s="8">
        <v>45665</v>
      </c>
      <c r="B77" s="9" t="s">
        <v>114</v>
      </c>
      <c r="C77" s="10" t="s">
        <v>33</v>
      </c>
      <c r="D77" s="10">
        <v>2078</v>
      </c>
      <c r="E77" s="11">
        <v>0.95</v>
      </c>
      <c r="F77" s="12">
        <v>920</v>
      </c>
      <c r="G77" s="13">
        <f t="shared" si="0"/>
        <v>874</v>
      </c>
      <c r="H77" s="12">
        <v>50</v>
      </c>
      <c r="I77" s="65">
        <v>50</v>
      </c>
      <c r="L77" s="65">
        <f t="shared" si="6"/>
        <v>0</v>
      </c>
      <c r="N77" s="76">
        <f t="shared" si="3"/>
        <v>824</v>
      </c>
    </row>
    <row r="78" spans="1:14" x14ac:dyDescent="0.25">
      <c r="A78" s="8">
        <v>45668</v>
      </c>
      <c r="B78" s="9" t="s">
        <v>115</v>
      </c>
      <c r="C78" s="10" t="s">
        <v>33</v>
      </c>
      <c r="D78" s="10">
        <v>2078</v>
      </c>
      <c r="E78" s="11">
        <v>1.01</v>
      </c>
      <c r="F78" s="12">
        <v>900</v>
      </c>
      <c r="G78" s="13">
        <f t="shared" si="0"/>
        <v>909</v>
      </c>
      <c r="H78" s="12">
        <v>50</v>
      </c>
      <c r="I78" s="65">
        <f>E78*H78</f>
        <v>50.5</v>
      </c>
      <c r="L78" s="65">
        <f t="shared" si="6"/>
        <v>0</v>
      </c>
      <c r="N78" s="76">
        <f t="shared" si="3"/>
        <v>858.5</v>
      </c>
    </row>
    <row r="79" spans="1:14" x14ac:dyDescent="0.25">
      <c r="A79" s="8">
        <v>45671</v>
      </c>
      <c r="B79" s="9" t="s">
        <v>116</v>
      </c>
      <c r="C79" s="10" t="s">
        <v>72</v>
      </c>
      <c r="D79" s="10">
        <v>2078</v>
      </c>
      <c r="E79" s="11">
        <v>0.92</v>
      </c>
      <c r="F79" s="12">
        <v>900</v>
      </c>
      <c r="G79" s="13">
        <f t="shared" si="0"/>
        <v>828</v>
      </c>
      <c r="H79" s="12">
        <v>50</v>
      </c>
      <c r="I79" s="65">
        <v>50</v>
      </c>
      <c r="L79" s="65">
        <f t="shared" si="6"/>
        <v>0</v>
      </c>
      <c r="N79" s="76">
        <f t="shared" si="3"/>
        <v>778</v>
      </c>
    </row>
    <row r="80" spans="1:14" x14ac:dyDescent="0.25">
      <c r="A80" s="8">
        <v>45674</v>
      </c>
      <c r="B80" s="14" t="s">
        <v>117</v>
      </c>
      <c r="C80" s="10" t="s">
        <v>39</v>
      </c>
      <c r="D80" s="10">
        <v>2078</v>
      </c>
      <c r="E80" s="11">
        <v>0.56999999999999995</v>
      </c>
      <c r="F80" s="12">
        <v>900</v>
      </c>
      <c r="G80" s="13">
        <f t="shared" si="0"/>
        <v>513</v>
      </c>
      <c r="H80" s="12">
        <v>50</v>
      </c>
      <c r="I80" s="65">
        <v>50</v>
      </c>
      <c r="L80" s="65">
        <f t="shared" si="6"/>
        <v>0</v>
      </c>
      <c r="N80" s="76">
        <f t="shared" si="3"/>
        <v>463</v>
      </c>
    </row>
    <row r="81" spans="1:14" x14ac:dyDescent="0.25">
      <c r="A81" s="8">
        <v>45681</v>
      </c>
      <c r="B81" s="9" t="s">
        <v>118</v>
      </c>
      <c r="C81" s="10" t="s">
        <v>39</v>
      </c>
      <c r="D81" s="10">
        <v>2084</v>
      </c>
      <c r="E81" s="11">
        <v>0.77</v>
      </c>
      <c r="F81" s="12">
        <v>880</v>
      </c>
      <c r="G81" s="13">
        <f t="shared" si="0"/>
        <v>677.6</v>
      </c>
      <c r="H81" s="12">
        <v>40</v>
      </c>
      <c r="I81" s="65">
        <v>40</v>
      </c>
      <c r="K81" s="66">
        <v>60</v>
      </c>
      <c r="L81" s="65">
        <f t="shared" si="6"/>
        <v>46.2</v>
      </c>
      <c r="N81" s="76">
        <f t="shared" si="3"/>
        <v>591.4</v>
      </c>
    </row>
    <row r="82" spans="1:14" x14ac:dyDescent="0.25">
      <c r="A82" s="8">
        <v>45659</v>
      </c>
      <c r="B82" s="14" t="s">
        <v>119</v>
      </c>
      <c r="C82" s="10" t="s">
        <v>120</v>
      </c>
      <c r="D82" s="10">
        <v>2086</v>
      </c>
      <c r="E82" s="11">
        <v>1.48</v>
      </c>
      <c r="F82" s="12">
        <v>940</v>
      </c>
      <c r="G82" s="13">
        <f t="shared" si="0"/>
        <v>1391.2</v>
      </c>
      <c r="I82" s="65">
        <f>E82*H82</f>
        <v>0</v>
      </c>
      <c r="L82" s="65">
        <f t="shared" si="6"/>
        <v>0</v>
      </c>
      <c r="N82" s="76">
        <f t="shared" si="3"/>
        <v>1391.2</v>
      </c>
    </row>
    <row r="83" spans="1:14" x14ac:dyDescent="0.25">
      <c r="A83" s="8">
        <v>45673</v>
      </c>
      <c r="B83" s="9" t="s">
        <v>121</v>
      </c>
      <c r="C83" s="10" t="s">
        <v>33</v>
      </c>
      <c r="D83" s="10">
        <v>2087</v>
      </c>
      <c r="E83" s="11">
        <v>1.37</v>
      </c>
      <c r="F83" s="12">
        <v>900</v>
      </c>
      <c r="G83" s="13">
        <f t="shared" si="0"/>
        <v>1233</v>
      </c>
      <c r="H83" s="12">
        <v>20</v>
      </c>
      <c r="I83" s="65">
        <f>E83*H83</f>
        <v>27.400000000000002</v>
      </c>
      <c r="K83" s="66">
        <v>90</v>
      </c>
      <c r="L83" s="65">
        <f t="shared" si="6"/>
        <v>123.30000000000001</v>
      </c>
      <c r="N83" s="76">
        <f t="shared" si="3"/>
        <v>1082.3</v>
      </c>
    </row>
    <row r="84" spans="1:14" x14ac:dyDescent="0.25">
      <c r="A84" s="8">
        <v>45681</v>
      </c>
      <c r="B84" s="9" t="s">
        <v>122</v>
      </c>
      <c r="C84" s="10" t="s">
        <v>123</v>
      </c>
      <c r="D84" s="10">
        <v>2087</v>
      </c>
      <c r="E84" s="11">
        <v>0.05</v>
      </c>
      <c r="F84" s="12">
        <v>880</v>
      </c>
      <c r="G84" s="13">
        <f t="shared" si="0"/>
        <v>44</v>
      </c>
      <c r="I84" s="65">
        <f>E84*H84</f>
        <v>0</v>
      </c>
      <c r="L84" s="65">
        <f t="shared" si="6"/>
        <v>0</v>
      </c>
      <c r="N84" s="76">
        <f t="shared" si="3"/>
        <v>44</v>
      </c>
    </row>
    <row r="85" spans="1:14" x14ac:dyDescent="0.25">
      <c r="A85" s="8">
        <v>45683</v>
      </c>
      <c r="B85" s="9" t="s">
        <v>124</v>
      </c>
      <c r="C85" s="10" t="s">
        <v>37</v>
      </c>
      <c r="D85" s="10">
        <v>2090</v>
      </c>
      <c r="E85" s="11">
        <v>0.74</v>
      </c>
      <c r="F85" s="12">
        <v>880</v>
      </c>
      <c r="G85" s="13">
        <f t="shared" si="0"/>
        <v>651.20000000000005</v>
      </c>
      <c r="H85" s="12">
        <v>30</v>
      </c>
      <c r="I85" s="65">
        <v>30</v>
      </c>
      <c r="L85" s="65">
        <f t="shared" si="6"/>
        <v>0</v>
      </c>
      <c r="N85" s="76">
        <f t="shared" si="3"/>
        <v>621.20000000000005</v>
      </c>
    </row>
    <row r="86" spans="1:14" x14ac:dyDescent="0.25">
      <c r="A86" s="8">
        <v>45659</v>
      </c>
      <c r="B86" s="14" t="s">
        <v>125</v>
      </c>
      <c r="C86" s="10" t="s">
        <v>126</v>
      </c>
      <c r="D86" s="10">
        <v>2094</v>
      </c>
      <c r="E86" s="11">
        <v>1.27</v>
      </c>
      <c r="F86" s="12">
        <v>940</v>
      </c>
      <c r="G86" s="13">
        <f t="shared" si="0"/>
        <v>1193.8</v>
      </c>
      <c r="I86" s="65">
        <f>E86*H86</f>
        <v>0</v>
      </c>
      <c r="K86" s="66">
        <v>100</v>
      </c>
      <c r="L86" s="65">
        <f t="shared" si="6"/>
        <v>127</v>
      </c>
      <c r="N86" s="76">
        <f t="shared" si="3"/>
        <v>1066.8</v>
      </c>
    </row>
    <row r="87" spans="1:14" x14ac:dyDescent="0.25">
      <c r="A87" s="8">
        <v>45662</v>
      </c>
      <c r="B87" s="9" t="s">
        <v>127</v>
      </c>
      <c r="C87" s="10" t="s">
        <v>126</v>
      </c>
      <c r="D87" s="10">
        <v>2094</v>
      </c>
      <c r="E87" s="11">
        <v>1.35</v>
      </c>
      <c r="F87" s="12">
        <v>920</v>
      </c>
      <c r="G87" s="13">
        <f t="shared" si="0"/>
        <v>1242</v>
      </c>
      <c r="I87" s="65">
        <f>E87*H87</f>
        <v>0</v>
      </c>
      <c r="K87" s="66">
        <v>100</v>
      </c>
      <c r="L87" s="65">
        <f t="shared" si="6"/>
        <v>135</v>
      </c>
      <c r="N87" s="76">
        <f t="shared" si="3"/>
        <v>1107</v>
      </c>
    </row>
    <row r="88" spans="1:14" x14ac:dyDescent="0.25">
      <c r="A88" s="24">
        <v>45666</v>
      </c>
      <c r="B88" s="25" t="s">
        <v>128</v>
      </c>
      <c r="C88" s="26" t="s">
        <v>33</v>
      </c>
      <c r="D88" s="26">
        <v>2097</v>
      </c>
      <c r="E88" s="27">
        <v>1.97</v>
      </c>
      <c r="F88" s="6">
        <v>920</v>
      </c>
      <c r="G88" s="28">
        <f t="shared" si="0"/>
        <v>1812.3999999999999</v>
      </c>
      <c r="H88" s="6">
        <v>35</v>
      </c>
      <c r="I88" s="71">
        <f>E88*H88</f>
        <v>68.95</v>
      </c>
      <c r="J88" s="71"/>
      <c r="K88" s="71">
        <v>200</v>
      </c>
      <c r="L88" s="71">
        <v>200</v>
      </c>
      <c r="M88" s="25"/>
      <c r="N88" s="78">
        <f t="shared" si="3"/>
        <v>1543.4499999999998</v>
      </c>
    </row>
    <row r="89" spans="1:14" x14ac:dyDescent="0.25">
      <c r="A89" s="24">
        <v>45677</v>
      </c>
      <c r="B89" s="25" t="s">
        <v>129</v>
      </c>
      <c r="C89" s="26" t="s">
        <v>39</v>
      </c>
      <c r="D89" s="26">
        <v>2097</v>
      </c>
      <c r="E89" s="27">
        <v>0.57999999999999996</v>
      </c>
      <c r="F89" s="6">
        <v>880</v>
      </c>
      <c r="G89" s="28">
        <f t="shared" si="0"/>
        <v>510.4</v>
      </c>
      <c r="H89" s="6">
        <v>50</v>
      </c>
      <c r="I89" s="71">
        <v>50</v>
      </c>
      <c r="J89" s="71"/>
      <c r="K89" s="71">
        <v>200</v>
      </c>
      <c r="L89" s="71">
        <v>200</v>
      </c>
      <c r="M89" s="25"/>
      <c r="N89" s="78">
        <f t="shared" si="3"/>
        <v>260.39999999999998</v>
      </c>
    </row>
    <row r="90" spans="1:14" x14ac:dyDescent="0.25">
      <c r="A90" s="8">
        <v>45672</v>
      </c>
      <c r="B90" s="14" t="s">
        <v>130</v>
      </c>
      <c r="C90" s="10" t="s">
        <v>39</v>
      </c>
      <c r="D90" s="10">
        <v>2104</v>
      </c>
      <c r="E90" s="11">
        <v>0.64</v>
      </c>
      <c r="F90" s="12">
        <v>900</v>
      </c>
      <c r="G90" s="30">
        <f t="shared" si="0"/>
        <v>576</v>
      </c>
      <c r="H90" s="12">
        <v>25</v>
      </c>
      <c r="I90" s="66">
        <v>25</v>
      </c>
      <c r="J90" s="66"/>
      <c r="K90" s="66">
        <v>100</v>
      </c>
      <c r="L90" s="66">
        <v>100</v>
      </c>
      <c r="N90" s="32">
        <f t="shared" si="3"/>
        <v>451</v>
      </c>
    </row>
    <row r="91" spans="1:14" x14ac:dyDescent="0.25">
      <c r="A91" s="8">
        <v>45662</v>
      </c>
      <c r="B91" s="9" t="s">
        <v>131</v>
      </c>
      <c r="C91" s="10" t="s">
        <v>37</v>
      </c>
      <c r="D91" s="10">
        <v>2105</v>
      </c>
      <c r="E91" s="11">
        <v>1.84</v>
      </c>
      <c r="F91" s="12">
        <v>920</v>
      </c>
      <c r="G91" s="13">
        <f t="shared" si="0"/>
        <v>1692.8000000000002</v>
      </c>
      <c r="H91" s="12">
        <v>30</v>
      </c>
      <c r="I91" s="65">
        <f t="shared" ref="I91:I97" si="8">E91*H91</f>
        <v>55.2</v>
      </c>
      <c r="K91" s="66">
        <v>100</v>
      </c>
      <c r="L91" s="65">
        <f t="shared" ref="L91:L97" si="9">E91*K91</f>
        <v>184</v>
      </c>
      <c r="N91" s="76">
        <f t="shared" si="3"/>
        <v>1453.6000000000001</v>
      </c>
    </row>
    <row r="92" spans="1:14" x14ac:dyDescent="0.25">
      <c r="A92" s="8">
        <v>45662</v>
      </c>
      <c r="B92" s="9" t="s">
        <v>132</v>
      </c>
      <c r="C92" s="10" t="s">
        <v>37</v>
      </c>
      <c r="D92" s="10">
        <v>2105</v>
      </c>
      <c r="E92" s="11">
        <v>1.97</v>
      </c>
      <c r="F92" s="12">
        <v>920</v>
      </c>
      <c r="G92" s="13">
        <f t="shared" si="0"/>
        <v>1812.3999999999999</v>
      </c>
      <c r="H92" s="12">
        <v>30</v>
      </c>
      <c r="I92" s="65">
        <f t="shared" si="8"/>
        <v>59.1</v>
      </c>
      <c r="K92" s="66">
        <v>100</v>
      </c>
      <c r="L92" s="65">
        <f t="shared" si="9"/>
        <v>197</v>
      </c>
      <c r="N92" s="76">
        <f t="shared" si="3"/>
        <v>1556.3</v>
      </c>
    </row>
    <row r="93" spans="1:14" x14ac:dyDescent="0.25">
      <c r="A93" s="8">
        <v>45677</v>
      </c>
      <c r="B93" s="9" t="s">
        <v>133</v>
      </c>
      <c r="C93" s="10" t="s">
        <v>39</v>
      </c>
      <c r="D93" s="10">
        <v>2108</v>
      </c>
      <c r="E93" s="11">
        <v>2.67</v>
      </c>
      <c r="F93" s="12">
        <v>880</v>
      </c>
      <c r="G93" s="13">
        <f t="shared" si="0"/>
        <v>2349.6</v>
      </c>
      <c r="H93" s="12">
        <v>25</v>
      </c>
      <c r="I93" s="65">
        <f t="shared" si="8"/>
        <v>66.75</v>
      </c>
      <c r="L93" s="65">
        <f t="shared" si="9"/>
        <v>0</v>
      </c>
      <c r="N93" s="76">
        <f t="shared" si="3"/>
        <v>2282.85</v>
      </c>
    </row>
    <row r="94" spans="1:14" x14ac:dyDescent="0.25">
      <c r="A94" s="8">
        <v>45664</v>
      </c>
      <c r="B94" s="9" t="s">
        <v>134</v>
      </c>
      <c r="C94" s="10">
        <v>4113</v>
      </c>
      <c r="D94" s="10">
        <v>2110</v>
      </c>
      <c r="E94" s="11">
        <v>0.22</v>
      </c>
      <c r="F94" s="12">
        <v>920</v>
      </c>
      <c r="G94" s="13">
        <f t="shared" si="0"/>
        <v>202.4</v>
      </c>
      <c r="I94" s="65">
        <f t="shared" si="8"/>
        <v>0</v>
      </c>
      <c r="L94" s="65">
        <f t="shared" si="9"/>
        <v>0</v>
      </c>
      <c r="N94" s="76">
        <f t="shared" si="3"/>
        <v>202.4</v>
      </c>
    </row>
    <row r="95" spans="1:14" x14ac:dyDescent="0.25">
      <c r="A95" s="8">
        <v>45666</v>
      </c>
      <c r="B95" s="9" t="s">
        <v>135</v>
      </c>
      <c r="C95" s="10">
        <v>4113</v>
      </c>
      <c r="D95" s="10">
        <v>2110</v>
      </c>
      <c r="E95" s="11">
        <v>0.36</v>
      </c>
      <c r="F95" s="12">
        <v>920</v>
      </c>
      <c r="G95" s="13">
        <f t="shared" si="0"/>
        <v>331.2</v>
      </c>
      <c r="I95" s="65">
        <f t="shared" si="8"/>
        <v>0</v>
      </c>
      <c r="L95" s="65">
        <f t="shared" si="9"/>
        <v>0</v>
      </c>
      <c r="N95" s="76">
        <f t="shared" si="3"/>
        <v>331.2</v>
      </c>
    </row>
    <row r="96" spans="1:14" x14ac:dyDescent="0.25">
      <c r="A96" s="8">
        <v>45669</v>
      </c>
      <c r="B96" s="14" t="s">
        <v>136</v>
      </c>
      <c r="C96" s="10" t="s">
        <v>137</v>
      </c>
      <c r="D96" s="10">
        <v>2110</v>
      </c>
      <c r="E96" s="11">
        <v>0.18</v>
      </c>
      <c r="F96" s="12">
        <v>900</v>
      </c>
      <c r="G96" s="13">
        <f t="shared" si="0"/>
        <v>162</v>
      </c>
      <c r="I96" s="65">
        <f t="shared" si="8"/>
        <v>0</v>
      </c>
      <c r="L96" s="65">
        <f t="shared" si="9"/>
        <v>0</v>
      </c>
      <c r="N96" s="76">
        <f t="shared" si="3"/>
        <v>162</v>
      </c>
    </row>
    <row r="97" spans="1:14" x14ac:dyDescent="0.25">
      <c r="A97" s="8">
        <v>45679</v>
      </c>
      <c r="B97" s="9" t="s">
        <v>138</v>
      </c>
      <c r="C97" s="10" t="s">
        <v>139</v>
      </c>
      <c r="D97" s="10">
        <v>2110</v>
      </c>
      <c r="E97" s="11">
        <v>0.57999999999999996</v>
      </c>
      <c r="F97" s="12">
        <v>880</v>
      </c>
      <c r="G97" s="13">
        <f t="shared" si="0"/>
        <v>510.4</v>
      </c>
      <c r="I97" s="65">
        <f t="shared" si="8"/>
        <v>0</v>
      </c>
      <c r="L97" s="65">
        <f t="shared" si="9"/>
        <v>0</v>
      </c>
      <c r="N97" s="76">
        <f t="shared" si="3"/>
        <v>510.4</v>
      </c>
    </row>
    <row r="98" spans="1:14" x14ac:dyDescent="0.25">
      <c r="A98" s="33">
        <v>45669</v>
      </c>
      <c r="B98" s="34" t="s">
        <v>140</v>
      </c>
      <c r="C98" s="35" t="s">
        <v>37</v>
      </c>
      <c r="D98" s="35">
        <v>2126</v>
      </c>
      <c r="E98" s="37">
        <v>0.76</v>
      </c>
      <c r="F98" s="38">
        <v>900</v>
      </c>
      <c r="G98" s="39">
        <f t="shared" si="0"/>
        <v>684</v>
      </c>
      <c r="H98" s="38">
        <v>15</v>
      </c>
      <c r="I98" s="72">
        <v>35</v>
      </c>
      <c r="J98" s="72"/>
      <c r="K98" s="72">
        <v>80</v>
      </c>
      <c r="L98" s="72">
        <v>80</v>
      </c>
      <c r="M98" s="36"/>
      <c r="N98" s="79">
        <f t="shared" si="3"/>
        <v>569</v>
      </c>
    </row>
    <row r="99" spans="1:14" x14ac:dyDescent="0.25">
      <c r="A99" s="40">
        <v>45672</v>
      </c>
      <c r="B99" s="41" t="s">
        <v>141</v>
      </c>
      <c r="C99" s="42" t="s">
        <v>33</v>
      </c>
      <c r="D99" s="42" t="s">
        <v>142</v>
      </c>
      <c r="E99" s="44">
        <v>2.29</v>
      </c>
      <c r="F99" s="45">
        <v>900</v>
      </c>
      <c r="G99" s="46">
        <f t="shared" si="0"/>
        <v>2061</v>
      </c>
      <c r="H99" s="45">
        <v>50</v>
      </c>
      <c r="I99" s="73">
        <f>E99*H99</f>
        <v>114.5</v>
      </c>
      <c r="J99" s="73"/>
      <c r="K99" s="73">
        <v>100</v>
      </c>
      <c r="L99" s="73">
        <f>E99*K99</f>
        <v>229</v>
      </c>
      <c r="M99" s="43"/>
      <c r="N99" s="80">
        <f t="shared" si="3"/>
        <v>1717.5</v>
      </c>
    </row>
    <row r="100" spans="1:14" x14ac:dyDescent="0.25">
      <c r="A100" s="47">
        <v>45680</v>
      </c>
      <c r="B100" s="48" t="s">
        <v>143</v>
      </c>
      <c r="C100" s="49" t="s">
        <v>39</v>
      </c>
      <c r="D100" s="49">
        <v>2039</v>
      </c>
      <c r="E100" s="50">
        <v>0.82</v>
      </c>
      <c r="F100" s="51">
        <v>880</v>
      </c>
      <c r="G100" s="52">
        <f t="shared" si="0"/>
        <v>721.59999999999991</v>
      </c>
      <c r="H100" s="51">
        <v>60</v>
      </c>
      <c r="I100" s="74">
        <f>E100*H100</f>
        <v>49.199999999999996</v>
      </c>
      <c r="J100" s="74"/>
      <c r="K100" s="74">
        <v>70</v>
      </c>
      <c r="L100" s="74">
        <f>E100*K100</f>
        <v>57.4</v>
      </c>
      <c r="M100" s="48"/>
      <c r="N100" s="81">
        <f t="shared" si="3"/>
        <v>614.99999999999989</v>
      </c>
    </row>
    <row r="101" spans="1:14" x14ac:dyDescent="0.25">
      <c r="A101" s="53">
        <v>45681</v>
      </c>
      <c r="B101" s="54" t="s">
        <v>144</v>
      </c>
      <c r="C101" s="55" t="s">
        <v>37</v>
      </c>
      <c r="D101" s="55">
        <v>2039</v>
      </c>
      <c r="E101" s="56">
        <v>1.03</v>
      </c>
      <c r="F101" s="23">
        <v>880</v>
      </c>
      <c r="G101" s="22">
        <f t="shared" si="0"/>
        <v>906.4</v>
      </c>
      <c r="H101" s="23">
        <v>60</v>
      </c>
      <c r="I101" s="69">
        <f>E101*H101</f>
        <v>61.800000000000004</v>
      </c>
      <c r="J101" s="69"/>
      <c r="K101" s="69">
        <v>60</v>
      </c>
      <c r="L101" s="69">
        <f>E101*K101</f>
        <v>61.800000000000004</v>
      </c>
      <c r="M101" s="54"/>
      <c r="N101" s="77">
        <f t="shared" si="3"/>
        <v>782.80000000000007</v>
      </c>
    </row>
    <row r="102" spans="1:14" x14ac:dyDescent="0.25">
      <c r="A102" s="40">
        <v>45681</v>
      </c>
      <c r="B102" s="43" t="s">
        <v>145</v>
      </c>
      <c r="C102" s="42" t="s">
        <v>37</v>
      </c>
      <c r="D102" s="42">
        <v>2088</v>
      </c>
      <c r="E102" s="44">
        <v>0.94</v>
      </c>
      <c r="F102" s="45">
        <v>880</v>
      </c>
      <c r="G102" s="46">
        <f t="shared" si="0"/>
        <v>827.19999999999993</v>
      </c>
      <c r="H102" s="45">
        <v>30</v>
      </c>
      <c r="I102" s="73">
        <v>30</v>
      </c>
      <c r="J102" s="73"/>
      <c r="K102" s="73">
        <v>100</v>
      </c>
      <c r="L102" s="73">
        <v>100</v>
      </c>
      <c r="M102" s="43"/>
      <c r="N102" s="80">
        <f t="shared" si="3"/>
        <v>697.19999999999993</v>
      </c>
    </row>
    <row r="103" spans="1:14" x14ac:dyDescent="0.25">
      <c r="A103" s="8">
        <v>45679</v>
      </c>
      <c r="B103" s="9" t="s">
        <v>146</v>
      </c>
      <c r="C103" s="10" t="s">
        <v>39</v>
      </c>
      <c r="D103" s="10">
        <v>2002</v>
      </c>
      <c r="E103" s="11">
        <v>1.8</v>
      </c>
      <c r="F103" s="12">
        <v>900</v>
      </c>
      <c r="G103" s="13">
        <f t="shared" si="0"/>
        <v>1620</v>
      </c>
      <c r="H103" s="12">
        <v>26</v>
      </c>
      <c r="I103" s="65">
        <f t="shared" si="4"/>
        <v>46.800000000000004</v>
      </c>
      <c r="K103" s="66">
        <v>65</v>
      </c>
      <c r="L103" s="65">
        <f t="shared" si="2"/>
        <v>117</v>
      </c>
      <c r="N103" s="76">
        <f t="shared" si="3"/>
        <v>1456.2</v>
      </c>
    </row>
    <row r="104" spans="1:14" x14ac:dyDescent="0.25">
      <c r="A104" s="8">
        <v>45679</v>
      </c>
      <c r="B104" s="9" t="s">
        <v>147</v>
      </c>
      <c r="C104" s="10" t="s">
        <v>39</v>
      </c>
      <c r="D104" s="10">
        <v>2002</v>
      </c>
      <c r="E104" s="11">
        <v>1.72</v>
      </c>
      <c r="F104" s="12">
        <v>900</v>
      </c>
      <c r="G104" s="13">
        <f t="shared" si="0"/>
        <v>1548</v>
      </c>
      <c r="H104" s="12">
        <v>26</v>
      </c>
      <c r="I104" s="65">
        <f t="shared" si="4"/>
        <v>44.72</v>
      </c>
      <c r="K104" s="66">
        <v>65</v>
      </c>
      <c r="L104" s="65">
        <f t="shared" si="2"/>
        <v>111.8</v>
      </c>
      <c r="N104" s="76">
        <f t="shared" si="3"/>
        <v>1391.48</v>
      </c>
    </row>
    <row r="105" spans="1:14" x14ac:dyDescent="0.25">
      <c r="A105" s="8">
        <v>45679</v>
      </c>
      <c r="B105" s="9" t="s">
        <v>148</v>
      </c>
      <c r="C105" s="10" t="s">
        <v>37</v>
      </c>
      <c r="D105" s="10">
        <v>2002</v>
      </c>
      <c r="E105" s="11">
        <v>0.6</v>
      </c>
      <c r="F105" s="12">
        <v>900</v>
      </c>
      <c r="G105" s="13">
        <f t="shared" si="0"/>
        <v>540</v>
      </c>
      <c r="H105" s="12">
        <v>26</v>
      </c>
      <c r="I105" s="65">
        <f t="shared" si="4"/>
        <v>15.6</v>
      </c>
      <c r="K105" s="66">
        <v>65</v>
      </c>
      <c r="L105" s="65">
        <f t="shared" si="2"/>
        <v>39</v>
      </c>
      <c r="N105" s="76">
        <f t="shared" si="3"/>
        <v>485.4</v>
      </c>
    </row>
    <row r="106" spans="1:14" x14ac:dyDescent="0.25">
      <c r="A106" s="8">
        <v>45682</v>
      </c>
      <c r="B106" s="9" t="s">
        <v>149</v>
      </c>
      <c r="C106" s="10" t="s">
        <v>37</v>
      </c>
      <c r="D106" s="10" t="s">
        <v>150</v>
      </c>
      <c r="E106" s="11">
        <v>1.46</v>
      </c>
      <c r="F106" s="12">
        <v>900</v>
      </c>
      <c r="G106" s="13">
        <f t="shared" si="0"/>
        <v>1314</v>
      </c>
      <c r="H106" s="12">
        <v>26</v>
      </c>
      <c r="I106" s="65">
        <f t="shared" si="4"/>
        <v>37.96</v>
      </c>
      <c r="K106" s="66">
        <v>65</v>
      </c>
      <c r="L106" s="65">
        <f t="shared" si="2"/>
        <v>94.899999999999991</v>
      </c>
      <c r="N106" s="76">
        <f t="shared" si="3"/>
        <v>1181.1399999999999</v>
      </c>
    </row>
    <row r="107" spans="1:14" x14ac:dyDescent="0.25">
      <c r="A107" s="8">
        <v>45682</v>
      </c>
      <c r="B107" s="9" t="s">
        <v>151</v>
      </c>
      <c r="C107" s="10">
        <v>3813</v>
      </c>
      <c r="D107" s="10" t="s">
        <v>150</v>
      </c>
      <c r="E107" s="11">
        <v>1.35</v>
      </c>
      <c r="F107" s="12">
        <v>900</v>
      </c>
      <c r="G107" s="13">
        <f t="shared" si="0"/>
        <v>1215</v>
      </c>
      <c r="H107" s="12">
        <v>26</v>
      </c>
      <c r="I107" s="65">
        <f t="shared" si="4"/>
        <v>35.1</v>
      </c>
      <c r="K107" s="66">
        <v>65</v>
      </c>
      <c r="L107" s="65">
        <f t="shared" si="2"/>
        <v>87.75</v>
      </c>
      <c r="N107" s="76">
        <f t="shared" si="3"/>
        <v>1092.1500000000001</v>
      </c>
    </row>
    <row r="108" spans="1:14" x14ac:dyDescent="0.25">
      <c r="A108" s="8">
        <v>45678</v>
      </c>
      <c r="B108" s="14" t="s">
        <v>152</v>
      </c>
      <c r="C108" s="10" t="s">
        <v>153</v>
      </c>
      <c r="D108" s="10" t="s">
        <v>154</v>
      </c>
      <c r="E108" s="11">
        <v>0.51</v>
      </c>
      <c r="F108" s="12">
        <v>900</v>
      </c>
      <c r="G108" s="13">
        <f t="shared" si="0"/>
        <v>459</v>
      </c>
      <c r="H108" s="12">
        <v>0</v>
      </c>
      <c r="I108" s="65">
        <f t="shared" si="4"/>
        <v>0</v>
      </c>
      <c r="K108" s="66">
        <v>65</v>
      </c>
      <c r="L108" s="65">
        <f t="shared" si="2"/>
        <v>33.15</v>
      </c>
      <c r="N108" s="76">
        <f t="shared" si="3"/>
        <v>425.85</v>
      </c>
    </row>
    <row r="109" spans="1:14" x14ac:dyDescent="0.25">
      <c r="A109" s="8">
        <v>45679</v>
      </c>
      <c r="B109" s="9" t="s">
        <v>155</v>
      </c>
      <c r="C109" s="10" t="s">
        <v>57</v>
      </c>
      <c r="D109" s="10" t="s">
        <v>156</v>
      </c>
      <c r="E109" s="11">
        <v>4.7699999999999996</v>
      </c>
      <c r="F109" s="12">
        <v>900</v>
      </c>
      <c r="G109" s="13">
        <f t="shared" si="0"/>
        <v>4293</v>
      </c>
      <c r="H109" s="12">
        <v>26</v>
      </c>
      <c r="I109" s="65">
        <f t="shared" si="4"/>
        <v>124.01999999999998</v>
      </c>
      <c r="K109" s="66">
        <v>65</v>
      </c>
      <c r="L109" s="65">
        <f t="shared" si="2"/>
        <v>310.04999999999995</v>
      </c>
      <c r="N109" s="76">
        <f t="shared" si="3"/>
        <v>3858.9299999999994</v>
      </c>
    </row>
    <row r="110" spans="1:14" x14ac:dyDescent="0.25">
      <c r="A110" s="8">
        <v>45678</v>
      </c>
      <c r="B110" s="14" t="s">
        <v>157</v>
      </c>
      <c r="C110" s="10" t="s">
        <v>39</v>
      </c>
      <c r="D110" s="10" t="s">
        <v>158</v>
      </c>
      <c r="E110" s="11">
        <v>1.63</v>
      </c>
      <c r="F110" s="12">
        <v>900</v>
      </c>
      <c r="G110" s="13">
        <f t="shared" si="0"/>
        <v>1467</v>
      </c>
      <c r="H110" s="12">
        <v>50</v>
      </c>
      <c r="I110" s="65">
        <f t="shared" si="4"/>
        <v>81.5</v>
      </c>
      <c r="K110" s="66">
        <v>60</v>
      </c>
      <c r="L110" s="65">
        <f t="shared" si="2"/>
        <v>97.8</v>
      </c>
      <c r="N110" s="76">
        <f t="shared" si="3"/>
        <v>1287.7</v>
      </c>
    </row>
    <row r="111" spans="1:14" x14ac:dyDescent="0.25">
      <c r="A111" s="8">
        <v>45678</v>
      </c>
      <c r="B111" s="14" t="s">
        <v>159</v>
      </c>
      <c r="C111" s="10" t="s">
        <v>39</v>
      </c>
      <c r="D111" s="10" t="s">
        <v>158</v>
      </c>
      <c r="E111" s="11">
        <v>0.89</v>
      </c>
      <c r="F111" s="12">
        <v>900</v>
      </c>
      <c r="G111" s="13">
        <f t="shared" si="0"/>
        <v>801</v>
      </c>
      <c r="H111" s="12">
        <v>50</v>
      </c>
      <c r="I111" s="65">
        <f t="shared" si="4"/>
        <v>44.5</v>
      </c>
      <c r="K111" s="66">
        <v>60</v>
      </c>
      <c r="L111" s="65">
        <f t="shared" si="2"/>
        <v>53.4</v>
      </c>
      <c r="N111" s="76">
        <f t="shared" si="3"/>
        <v>703.1</v>
      </c>
    </row>
    <row r="112" spans="1:14" x14ac:dyDescent="0.25">
      <c r="A112" s="8">
        <v>45678</v>
      </c>
      <c r="B112" s="14" t="s">
        <v>160</v>
      </c>
      <c r="C112" s="10" t="s">
        <v>37</v>
      </c>
      <c r="D112" s="10" t="s">
        <v>158</v>
      </c>
      <c r="E112" s="11">
        <v>1.43</v>
      </c>
      <c r="F112" s="12">
        <v>900</v>
      </c>
      <c r="G112" s="13">
        <f t="shared" si="0"/>
        <v>1287</v>
      </c>
      <c r="H112" s="12">
        <v>50</v>
      </c>
      <c r="I112" s="65">
        <f t="shared" si="4"/>
        <v>71.5</v>
      </c>
      <c r="K112" s="66">
        <v>60</v>
      </c>
      <c r="L112" s="65">
        <f t="shared" si="2"/>
        <v>85.8</v>
      </c>
      <c r="N112" s="76">
        <f t="shared" si="3"/>
        <v>1129.7</v>
      </c>
    </row>
    <row r="113" spans="1:14" x14ac:dyDescent="0.25">
      <c r="A113" s="8">
        <v>45663</v>
      </c>
      <c r="B113" s="9" t="s">
        <v>161</v>
      </c>
      <c r="C113" s="10" t="s">
        <v>33</v>
      </c>
      <c r="D113" s="10">
        <v>2004</v>
      </c>
      <c r="E113" s="11">
        <v>2.64</v>
      </c>
      <c r="F113" s="12">
        <v>900</v>
      </c>
      <c r="G113" s="13">
        <f t="shared" ref="G113:G176" si="10">F113*E113</f>
        <v>2376</v>
      </c>
      <c r="H113" s="12">
        <v>25</v>
      </c>
      <c r="I113" s="65">
        <f t="shared" si="4"/>
        <v>66</v>
      </c>
      <c r="L113" s="65">
        <f t="shared" ref="L113:L176" si="11">E113*K113</f>
        <v>0</v>
      </c>
      <c r="N113" s="76">
        <f t="shared" ref="N113:N176" si="12">G113-I113-L113-M113</f>
        <v>2310</v>
      </c>
    </row>
    <row r="114" spans="1:14" x14ac:dyDescent="0.25">
      <c r="A114" s="8">
        <v>45666</v>
      </c>
      <c r="B114" s="9" t="s">
        <v>162</v>
      </c>
      <c r="C114" s="10" t="s">
        <v>39</v>
      </c>
      <c r="D114" s="10">
        <v>2004</v>
      </c>
      <c r="E114" s="11">
        <v>1.57</v>
      </c>
      <c r="F114" s="12">
        <v>900</v>
      </c>
      <c r="G114" s="13">
        <f t="shared" si="10"/>
        <v>1413</v>
      </c>
      <c r="H114" s="12">
        <v>25</v>
      </c>
      <c r="I114" s="65">
        <f t="shared" si="4"/>
        <v>39.25</v>
      </c>
      <c r="L114" s="65">
        <f t="shared" si="11"/>
        <v>0</v>
      </c>
      <c r="N114" s="76">
        <f t="shared" si="12"/>
        <v>1373.75</v>
      </c>
    </row>
    <row r="115" spans="1:14" x14ac:dyDescent="0.25">
      <c r="A115" s="8">
        <v>45666</v>
      </c>
      <c r="B115" s="9" t="s">
        <v>163</v>
      </c>
      <c r="C115" s="10">
        <v>9223</v>
      </c>
      <c r="D115" s="10">
        <v>2004</v>
      </c>
      <c r="E115" s="11">
        <v>0.98</v>
      </c>
      <c r="F115" s="12">
        <v>900</v>
      </c>
      <c r="G115" s="13">
        <f t="shared" si="10"/>
        <v>882</v>
      </c>
      <c r="H115" s="12">
        <v>0</v>
      </c>
      <c r="I115" s="65">
        <f t="shared" si="4"/>
        <v>0</v>
      </c>
      <c r="L115" s="65">
        <f t="shared" si="11"/>
        <v>0</v>
      </c>
      <c r="N115" s="76">
        <f t="shared" si="12"/>
        <v>882</v>
      </c>
    </row>
    <row r="116" spans="1:14" x14ac:dyDescent="0.25">
      <c r="A116" s="8">
        <v>45670</v>
      </c>
      <c r="B116" s="9" t="s">
        <v>164</v>
      </c>
      <c r="C116" s="10" t="s">
        <v>39</v>
      </c>
      <c r="D116" s="10">
        <v>2004</v>
      </c>
      <c r="E116" s="11">
        <v>1.82</v>
      </c>
      <c r="F116" s="12">
        <v>900</v>
      </c>
      <c r="G116" s="13">
        <f t="shared" si="10"/>
        <v>1638</v>
      </c>
      <c r="H116" s="12">
        <v>25</v>
      </c>
      <c r="I116" s="65">
        <f t="shared" si="4"/>
        <v>45.5</v>
      </c>
      <c r="L116" s="65">
        <f t="shared" si="11"/>
        <v>0</v>
      </c>
      <c r="N116" s="76">
        <f t="shared" si="12"/>
        <v>1592.5</v>
      </c>
    </row>
    <row r="117" spans="1:14" x14ac:dyDescent="0.25">
      <c r="A117" s="8">
        <v>45670</v>
      </c>
      <c r="B117" s="9" t="s">
        <v>165</v>
      </c>
      <c r="C117" s="10" t="s">
        <v>39</v>
      </c>
      <c r="D117" s="10">
        <v>2004</v>
      </c>
      <c r="E117" s="11">
        <v>0.8</v>
      </c>
      <c r="F117" s="12">
        <v>900</v>
      </c>
      <c r="G117" s="13">
        <f t="shared" si="10"/>
        <v>720</v>
      </c>
      <c r="H117" s="12">
        <v>25</v>
      </c>
      <c r="I117" s="65">
        <f t="shared" si="4"/>
        <v>20</v>
      </c>
      <c r="L117" s="65">
        <f t="shared" si="11"/>
        <v>0</v>
      </c>
      <c r="N117" s="76">
        <f t="shared" si="12"/>
        <v>700</v>
      </c>
    </row>
    <row r="118" spans="1:14" x14ac:dyDescent="0.25">
      <c r="A118" s="8">
        <v>45671</v>
      </c>
      <c r="B118" s="9" t="s">
        <v>166</v>
      </c>
      <c r="C118" s="10" t="s">
        <v>39</v>
      </c>
      <c r="D118" s="10">
        <v>2004</v>
      </c>
      <c r="E118" s="11">
        <v>1.37</v>
      </c>
      <c r="F118" s="12">
        <v>900</v>
      </c>
      <c r="G118" s="13">
        <f t="shared" si="10"/>
        <v>1233</v>
      </c>
      <c r="H118" s="12">
        <v>25</v>
      </c>
      <c r="I118" s="65">
        <f t="shared" si="4"/>
        <v>34.25</v>
      </c>
      <c r="L118" s="65">
        <f t="shared" si="11"/>
        <v>0</v>
      </c>
      <c r="N118" s="76">
        <f t="shared" si="12"/>
        <v>1198.75</v>
      </c>
    </row>
    <row r="119" spans="1:14" x14ac:dyDescent="0.25">
      <c r="A119" s="8">
        <v>45671</v>
      </c>
      <c r="B119" s="9" t="s">
        <v>167</v>
      </c>
      <c r="C119" s="10" t="s">
        <v>39</v>
      </c>
      <c r="D119" s="10">
        <v>2004</v>
      </c>
      <c r="E119" s="11">
        <v>1.01</v>
      </c>
      <c r="F119" s="12">
        <v>900</v>
      </c>
      <c r="G119" s="13">
        <f t="shared" si="10"/>
        <v>909</v>
      </c>
      <c r="H119" s="12">
        <v>25</v>
      </c>
      <c r="I119" s="65">
        <f t="shared" si="4"/>
        <v>25.25</v>
      </c>
      <c r="L119" s="65">
        <f t="shared" si="11"/>
        <v>0</v>
      </c>
      <c r="N119" s="76">
        <f t="shared" si="12"/>
        <v>883.75</v>
      </c>
    </row>
    <row r="120" spans="1:14" x14ac:dyDescent="0.25">
      <c r="A120" s="8">
        <v>45672</v>
      </c>
      <c r="B120" s="14" t="s">
        <v>168</v>
      </c>
      <c r="C120" s="10" t="s">
        <v>39</v>
      </c>
      <c r="D120" s="10">
        <v>2004</v>
      </c>
      <c r="E120" s="11">
        <v>1.28</v>
      </c>
      <c r="F120" s="12">
        <v>900</v>
      </c>
      <c r="G120" s="13">
        <f t="shared" si="10"/>
        <v>1152</v>
      </c>
      <c r="H120" s="12">
        <v>25</v>
      </c>
      <c r="I120" s="65">
        <f t="shared" si="4"/>
        <v>32</v>
      </c>
      <c r="L120" s="65">
        <f t="shared" si="11"/>
        <v>0</v>
      </c>
      <c r="N120" s="76">
        <f t="shared" si="12"/>
        <v>1120</v>
      </c>
    </row>
    <row r="121" spans="1:14" x14ac:dyDescent="0.25">
      <c r="A121" s="8">
        <v>45677</v>
      </c>
      <c r="B121" s="9" t="s">
        <v>169</v>
      </c>
      <c r="C121" s="10" t="s">
        <v>37</v>
      </c>
      <c r="D121" s="10">
        <v>2004</v>
      </c>
      <c r="E121" s="11">
        <v>1.52</v>
      </c>
      <c r="F121" s="12">
        <v>900</v>
      </c>
      <c r="G121" s="13">
        <f t="shared" si="10"/>
        <v>1368</v>
      </c>
      <c r="H121" s="12">
        <v>25</v>
      </c>
      <c r="I121" s="65">
        <f t="shared" si="4"/>
        <v>38</v>
      </c>
      <c r="L121" s="65">
        <f t="shared" si="11"/>
        <v>0</v>
      </c>
      <c r="N121" s="76">
        <f t="shared" si="12"/>
        <v>1330</v>
      </c>
    </row>
    <row r="122" spans="1:14" x14ac:dyDescent="0.25">
      <c r="A122" s="8">
        <v>45659</v>
      </c>
      <c r="B122" s="14" t="s">
        <v>170</v>
      </c>
      <c r="C122" s="10">
        <v>1165</v>
      </c>
      <c r="D122" s="10" t="s">
        <v>171</v>
      </c>
      <c r="E122" s="11">
        <v>2.92</v>
      </c>
      <c r="F122" s="12">
        <v>900</v>
      </c>
      <c r="G122" s="13">
        <f t="shared" si="10"/>
        <v>2628</v>
      </c>
      <c r="H122" s="12">
        <v>30</v>
      </c>
      <c r="I122" s="65">
        <f t="shared" si="4"/>
        <v>87.6</v>
      </c>
      <c r="L122" s="65">
        <f t="shared" si="11"/>
        <v>0</v>
      </c>
      <c r="N122" s="76">
        <f t="shared" si="12"/>
        <v>2540.4</v>
      </c>
    </row>
    <row r="123" spans="1:14" x14ac:dyDescent="0.25">
      <c r="A123" s="8">
        <v>45663</v>
      </c>
      <c r="B123" s="9" t="s">
        <v>172</v>
      </c>
      <c r="C123" s="10">
        <v>9223</v>
      </c>
      <c r="D123" s="10" t="s">
        <v>171</v>
      </c>
      <c r="E123" s="11">
        <v>0.71</v>
      </c>
      <c r="F123" s="12">
        <v>900</v>
      </c>
      <c r="G123" s="13">
        <f t="shared" si="10"/>
        <v>639</v>
      </c>
      <c r="H123" s="12">
        <v>0</v>
      </c>
      <c r="I123" s="65">
        <f t="shared" si="4"/>
        <v>0</v>
      </c>
      <c r="L123" s="65">
        <f t="shared" si="11"/>
        <v>0</v>
      </c>
      <c r="N123" s="76">
        <f t="shared" si="12"/>
        <v>639</v>
      </c>
    </row>
    <row r="124" spans="1:14" x14ac:dyDescent="0.25">
      <c r="A124" s="8">
        <v>45674</v>
      </c>
      <c r="B124" s="14" t="s">
        <v>173</v>
      </c>
      <c r="C124" s="10" t="s">
        <v>33</v>
      </c>
      <c r="D124" s="10">
        <v>2005</v>
      </c>
      <c r="E124" s="11">
        <v>2.64</v>
      </c>
      <c r="F124" s="12">
        <v>900</v>
      </c>
      <c r="G124" s="13">
        <f t="shared" si="10"/>
        <v>2376</v>
      </c>
      <c r="H124" s="12">
        <v>40</v>
      </c>
      <c r="I124" s="65">
        <f t="shared" si="4"/>
        <v>105.60000000000001</v>
      </c>
      <c r="L124" s="65">
        <f t="shared" si="11"/>
        <v>0</v>
      </c>
      <c r="N124" s="76">
        <f t="shared" si="12"/>
        <v>2270.4</v>
      </c>
    </row>
    <row r="125" spans="1:14" x14ac:dyDescent="0.25">
      <c r="A125" s="8">
        <v>45672</v>
      </c>
      <c r="B125" s="14" t="s">
        <v>174</v>
      </c>
      <c r="C125" s="10" t="s">
        <v>33</v>
      </c>
      <c r="D125" s="10" t="s">
        <v>175</v>
      </c>
      <c r="E125" s="11">
        <v>2.0699999999999998</v>
      </c>
      <c r="F125" s="12">
        <v>900</v>
      </c>
      <c r="G125" s="30">
        <f t="shared" si="10"/>
        <v>1862.9999999999998</v>
      </c>
      <c r="H125" s="12">
        <v>40</v>
      </c>
      <c r="I125" s="66">
        <f t="shared" si="4"/>
        <v>82.8</v>
      </c>
      <c r="J125" s="66"/>
      <c r="L125" s="66">
        <f t="shared" si="11"/>
        <v>0</v>
      </c>
      <c r="N125" s="32">
        <f t="shared" si="12"/>
        <v>1780.1999999999998</v>
      </c>
    </row>
    <row r="126" spans="1:14" x14ac:dyDescent="0.25">
      <c r="A126" s="8">
        <v>45672</v>
      </c>
      <c r="B126" s="14" t="s">
        <v>176</v>
      </c>
      <c r="C126" s="10" t="s">
        <v>33</v>
      </c>
      <c r="D126" s="10" t="s">
        <v>175</v>
      </c>
      <c r="E126" s="11">
        <v>1.73</v>
      </c>
      <c r="F126" s="12">
        <v>900</v>
      </c>
      <c r="G126" s="30">
        <f t="shared" si="10"/>
        <v>1557</v>
      </c>
      <c r="H126" s="12">
        <v>40</v>
      </c>
      <c r="I126" s="66">
        <f t="shared" si="4"/>
        <v>69.2</v>
      </c>
      <c r="J126" s="66"/>
      <c r="L126" s="66">
        <f t="shared" si="11"/>
        <v>0</v>
      </c>
      <c r="N126" s="32">
        <f t="shared" si="12"/>
        <v>1487.8</v>
      </c>
    </row>
    <row r="127" spans="1:14" x14ac:dyDescent="0.25">
      <c r="A127" s="8">
        <v>45677</v>
      </c>
      <c r="B127" s="9" t="s">
        <v>177</v>
      </c>
      <c r="C127" s="10" t="s">
        <v>33</v>
      </c>
      <c r="D127" s="10" t="s">
        <v>178</v>
      </c>
      <c r="E127" s="11">
        <v>1.98</v>
      </c>
      <c r="F127" s="12">
        <v>900</v>
      </c>
      <c r="G127" s="13">
        <f t="shared" si="10"/>
        <v>1782</v>
      </c>
      <c r="H127" s="12">
        <v>40</v>
      </c>
      <c r="I127" s="65">
        <f t="shared" si="4"/>
        <v>79.2</v>
      </c>
      <c r="L127" s="65">
        <f t="shared" si="11"/>
        <v>0</v>
      </c>
      <c r="N127" s="76">
        <f t="shared" si="12"/>
        <v>1702.8</v>
      </c>
    </row>
    <row r="128" spans="1:14" x14ac:dyDescent="0.25">
      <c r="A128" s="8">
        <v>45679</v>
      </c>
      <c r="B128" s="9" t="s">
        <v>179</v>
      </c>
      <c r="C128" s="10" t="s">
        <v>57</v>
      </c>
      <c r="D128" s="10" t="s">
        <v>178</v>
      </c>
      <c r="E128" s="11">
        <v>3.42</v>
      </c>
      <c r="F128" s="12">
        <v>900</v>
      </c>
      <c r="G128" s="13">
        <f t="shared" si="10"/>
        <v>3078</v>
      </c>
      <c r="H128" s="12">
        <v>40</v>
      </c>
      <c r="I128" s="65">
        <f t="shared" si="4"/>
        <v>136.80000000000001</v>
      </c>
      <c r="L128" s="65">
        <f t="shared" si="11"/>
        <v>0</v>
      </c>
      <c r="N128" s="76">
        <f t="shared" si="12"/>
        <v>2941.2</v>
      </c>
    </row>
    <row r="129" spans="1:14" x14ac:dyDescent="0.25">
      <c r="A129" s="8">
        <v>45665</v>
      </c>
      <c r="B129" s="9" t="s">
        <v>180</v>
      </c>
      <c r="C129" s="10" t="s">
        <v>57</v>
      </c>
      <c r="D129" s="10" t="s">
        <v>181</v>
      </c>
      <c r="E129" s="11">
        <v>3.36</v>
      </c>
      <c r="F129" s="12">
        <v>900</v>
      </c>
      <c r="G129" s="13">
        <f t="shared" si="10"/>
        <v>3024</v>
      </c>
      <c r="H129" s="12">
        <v>40</v>
      </c>
      <c r="I129" s="65">
        <f t="shared" si="4"/>
        <v>134.4</v>
      </c>
      <c r="L129" s="65">
        <f t="shared" si="11"/>
        <v>0</v>
      </c>
      <c r="N129" s="76">
        <f t="shared" si="12"/>
        <v>2889.6</v>
      </c>
    </row>
    <row r="130" spans="1:14" x14ac:dyDescent="0.25">
      <c r="A130" s="8">
        <v>45667</v>
      </c>
      <c r="B130" s="9" t="s">
        <v>182</v>
      </c>
      <c r="C130" s="10" t="s">
        <v>39</v>
      </c>
      <c r="D130" s="10" t="s">
        <v>181</v>
      </c>
      <c r="E130" s="11">
        <v>1.64</v>
      </c>
      <c r="F130" s="12">
        <v>900</v>
      </c>
      <c r="G130" s="13">
        <f t="shared" si="10"/>
        <v>1476</v>
      </c>
      <c r="H130" s="12">
        <v>40</v>
      </c>
      <c r="I130" s="65">
        <f t="shared" si="4"/>
        <v>65.599999999999994</v>
      </c>
      <c r="L130" s="65">
        <f t="shared" si="11"/>
        <v>0</v>
      </c>
      <c r="N130" s="76">
        <f t="shared" si="12"/>
        <v>1410.4</v>
      </c>
    </row>
    <row r="131" spans="1:14" x14ac:dyDescent="0.25">
      <c r="A131" s="8">
        <v>45669</v>
      </c>
      <c r="B131" s="14" t="s">
        <v>183</v>
      </c>
      <c r="C131" s="10" t="s">
        <v>33</v>
      </c>
      <c r="D131" s="10" t="s">
        <v>181</v>
      </c>
      <c r="E131" s="11">
        <v>2.9</v>
      </c>
      <c r="F131" s="12">
        <v>900</v>
      </c>
      <c r="G131" s="13">
        <f t="shared" si="10"/>
        <v>2610</v>
      </c>
      <c r="H131" s="12">
        <v>40</v>
      </c>
      <c r="I131" s="65">
        <f t="shared" ref="I131:I193" si="13">E131*H131</f>
        <v>116</v>
      </c>
      <c r="L131" s="65">
        <f t="shared" si="11"/>
        <v>0</v>
      </c>
      <c r="N131" s="76">
        <f t="shared" si="12"/>
        <v>2494</v>
      </c>
    </row>
    <row r="132" spans="1:14" x14ac:dyDescent="0.25">
      <c r="A132" s="8">
        <v>45670</v>
      </c>
      <c r="B132" s="9" t="s">
        <v>184</v>
      </c>
      <c r="C132" s="10" t="s">
        <v>33</v>
      </c>
      <c r="D132" s="10" t="s">
        <v>181</v>
      </c>
      <c r="E132" s="11">
        <v>2.0099999999999998</v>
      </c>
      <c r="F132" s="12">
        <v>900</v>
      </c>
      <c r="G132" s="13">
        <f t="shared" si="10"/>
        <v>1808.9999999999998</v>
      </c>
      <c r="H132" s="12">
        <v>40</v>
      </c>
      <c r="I132" s="65">
        <f t="shared" si="13"/>
        <v>80.399999999999991</v>
      </c>
      <c r="L132" s="65">
        <f t="shared" si="11"/>
        <v>0</v>
      </c>
      <c r="N132" s="76">
        <f t="shared" si="12"/>
        <v>1728.5999999999997</v>
      </c>
    </row>
    <row r="133" spans="1:14" x14ac:dyDescent="0.25">
      <c r="A133" s="8">
        <v>45662</v>
      </c>
      <c r="B133" s="9" t="s">
        <v>185</v>
      </c>
      <c r="C133" s="10" t="s">
        <v>37</v>
      </c>
      <c r="D133" s="10" t="s">
        <v>186</v>
      </c>
      <c r="E133" s="11">
        <v>1.66</v>
      </c>
      <c r="F133" s="12">
        <v>900</v>
      </c>
      <c r="G133" s="13">
        <f t="shared" si="10"/>
        <v>1494</v>
      </c>
      <c r="H133" s="12">
        <v>40</v>
      </c>
      <c r="I133" s="65">
        <f t="shared" si="13"/>
        <v>66.399999999999991</v>
      </c>
      <c r="L133" s="65">
        <f t="shared" si="11"/>
        <v>0</v>
      </c>
      <c r="N133" s="76">
        <f t="shared" si="12"/>
        <v>1427.6</v>
      </c>
    </row>
    <row r="134" spans="1:14" x14ac:dyDescent="0.25">
      <c r="A134" s="8">
        <v>45662</v>
      </c>
      <c r="B134" s="9" t="s">
        <v>187</v>
      </c>
      <c r="C134" s="10" t="s">
        <v>39</v>
      </c>
      <c r="D134" s="10" t="s">
        <v>186</v>
      </c>
      <c r="E134" s="11">
        <v>1.29</v>
      </c>
      <c r="F134" s="12">
        <v>900</v>
      </c>
      <c r="G134" s="13">
        <f t="shared" si="10"/>
        <v>1161</v>
      </c>
      <c r="H134" s="12">
        <v>40</v>
      </c>
      <c r="I134" s="65">
        <f t="shared" si="13"/>
        <v>51.6</v>
      </c>
      <c r="L134" s="65">
        <f t="shared" si="11"/>
        <v>0</v>
      </c>
      <c r="N134" s="76">
        <f t="shared" si="12"/>
        <v>1109.4000000000001</v>
      </c>
    </row>
    <row r="135" spans="1:14" x14ac:dyDescent="0.25">
      <c r="A135" s="8">
        <v>45662</v>
      </c>
      <c r="B135" s="9" t="s">
        <v>188</v>
      </c>
      <c r="C135" s="10" t="s">
        <v>39</v>
      </c>
      <c r="D135" s="10" t="s">
        <v>186</v>
      </c>
      <c r="E135" s="11">
        <v>0.49</v>
      </c>
      <c r="F135" s="12">
        <v>900</v>
      </c>
      <c r="G135" s="13">
        <f t="shared" si="10"/>
        <v>441</v>
      </c>
      <c r="H135" s="12">
        <v>40</v>
      </c>
      <c r="I135" s="65">
        <f t="shared" si="13"/>
        <v>19.600000000000001</v>
      </c>
      <c r="L135" s="65">
        <f t="shared" si="11"/>
        <v>0</v>
      </c>
      <c r="N135" s="76">
        <f t="shared" si="12"/>
        <v>421.4</v>
      </c>
    </row>
    <row r="136" spans="1:14" x14ac:dyDescent="0.25">
      <c r="A136" s="8">
        <v>45674</v>
      </c>
      <c r="B136" s="14" t="s">
        <v>189</v>
      </c>
      <c r="C136" s="10" t="s">
        <v>39</v>
      </c>
      <c r="D136" s="10" t="s">
        <v>190</v>
      </c>
      <c r="E136" s="11">
        <v>0.95</v>
      </c>
      <c r="F136" s="12">
        <v>900</v>
      </c>
      <c r="G136" s="13">
        <f t="shared" si="10"/>
        <v>855</v>
      </c>
      <c r="H136" s="12">
        <v>22</v>
      </c>
      <c r="I136" s="65">
        <f t="shared" si="13"/>
        <v>20.9</v>
      </c>
      <c r="K136" s="66">
        <v>60</v>
      </c>
      <c r="L136" s="65">
        <f t="shared" si="11"/>
        <v>57</v>
      </c>
      <c r="N136" s="76">
        <f t="shared" si="12"/>
        <v>777.1</v>
      </c>
    </row>
    <row r="137" spans="1:14" x14ac:dyDescent="0.25">
      <c r="A137" s="8">
        <v>45674</v>
      </c>
      <c r="B137" s="14" t="s">
        <v>191</v>
      </c>
      <c r="C137" s="10" t="s">
        <v>57</v>
      </c>
      <c r="D137" s="10" t="s">
        <v>190</v>
      </c>
      <c r="E137" s="11">
        <v>2.4900000000000002</v>
      </c>
      <c r="F137" s="12">
        <v>900</v>
      </c>
      <c r="G137" s="13">
        <f t="shared" si="10"/>
        <v>2241</v>
      </c>
      <c r="H137" s="12">
        <v>22</v>
      </c>
      <c r="I137" s="65">
        <f t="shared" si="13"/>
        <v>54.78</v>
      </c>
      <c r="K137" s="66">
        <v>60</v>
      </c>
      <c r="L137" s="65">
        <f t="shared" si="11"/>
        <v>149.4</v>
      </c>
      <c r="N137" s="76">
        <f t="shared" si="12"/>
        <v>2036.8199999999997</v>
      </c>
    </row>
    <row r="138" spans="1:14" x14ac:dyDescent="0.25">
      <c r="A138" s="8">
        <v>45673</v>
      </c>
      <c r="B138" s="9" t="s">
        <v>192</v>
      </c>
      <c r="C138" s="10" t="s">
        <v>193</v>
      </c>
      <c r="D138" s="10" t="s">
        <v>194</v>
      </c>
      <c r="E138" s="11">
        <v>1.98</v>
      </c>
      <c r="F138" s="12">
        <v>900</v>
      </c>
      <c r="G138" s="13">
        <f t="shared" si="10"/>
        <v>1782</v>
      </c>
      <c r="H138" s="12">
        <v>0</v>
      </c>
      <c r="I138" s="65">
        <f t="shared" si="13"/>
        <v>0</v>
      </c>
      <c r="K138" s="66">
        <v>70</v>
      </c>
      <c r="L138" s="65">
        <f t="shared" si="11"/>
        <v>138.6</v>
      </c>
      <c r="N138" s="76">
        <f t="shared" si="12"/>
        <v>1643.4</v>
      </c>
    </row>
    <row r="139" spans="1:14" x14ac:dyDescent="0.25">
      <c r="A139" s="8">
        <v>45674</v>
      </c>
      <c r="B139" s="14" t="s">
        <v>195</v>
      </c>
      <c r="C139" s="10" t="s">
        <v>33</v>
      </c>
      <c r="D139" s="10" t="s">
        <v>194</v>
      </c>
      <c r="E139" s="11">
        <v>1.53</v>
      </c>
      <c r="F139" s="12">
        <v>900</v>
      </c>
      <c r="G139" s="13">
        <f t="shared" si="10"/>
        <v>1377</v>
      </c>
      <c r="H139" s="12">
        <v>22</v>
      </c>
      <c r="I139" s="65">
        <f t="shared" si="13"/>
        <v>33.660000000000004</v>
      </c>
      <c r="K139" s="66">
        <v>70</v>
      </c>
      <c r="L139" s="65">
        <f t="shared" si="11"/>
        <v>107.10000000000001</v>
      </c>
      <c r="N139" s="76">
        <f t="shared" si="12"/>
        <v>1236.24</v>
      </c>
    </row>
    <row r="140" spans="1:14" x14ac:dyDescent="0.25">
      <c r="A140" s="8">
        <v>45677</v>
      </c>
      <c r="B140" s="9" t="s">
        <v>196</v>
      </c>
      <c r="C140" s="10" t="s">
        <v>57</v>
      </c>
      <c r="D140" s="10" t="s">
        <v>197</v>
      </c>
      <c r="E140" s="11">
        <v>4.0999999999999996</v>
      </c>
      <c r="F140" s="12">
        <v>900</v>
      </c>
      <c r="G140" s="13">
        <f t="shared" si="10"/>
        <v>3689.9999999999995</v>
      </c>
      <c r="H140" s="12">
        <v>22</v>
      </c>
      <c r="I140" s="65">
        <f t="shared" si="13"/>
        <v>90.199999999999989</v>
      </c>
      <c r="K140" s="66">
        <v>70</v>
      </c>
      <c r="L140" s="65">
        <f t="shared" si="11"/>
        <v>287</v>
      </c>
      <c r="N140" s="76">
        <f t="shared" si="12"/>
        <v>3312.7999999999997</v>
      </c>
    </row>
    <row r="141" spans="1:14" x14ac:dyDescent="0.25">
      <c r="A141" s="8">
        <v>45677</v>
      </c>
      <c r="B141" s="9" t="s">
        <v>198</v>
      </c>
      <c r="C141" s="10" t="s">
        <v>57</v>
      </c>
      <c r="D141" s="10" t="s">
        <v>199</v>
      </c>
      <c r="E141" s="11">
        <v>1.62</v>
      </c>
      <c r="F141" s="12">
        <v>900</v>
      </c>
      <c r="G141" s="13">
        <f t="shared" si="10"/>
        <v>1458</v>
      </c>
      <c r="H141" s="12">
        <v>22</v>
      </c>
      <c r="I141" s="65">
        <f t="shared" si="13"/>
        <v>35.64</v>
      </c>
      <c r="K141" s="66">
        <v>70</v>
      </c>
      <c r="L141" s="65">
        <f t="shared" si="11"/>
        <v>113.4</v>
      </c>
      <c r="N141" s="76">
        <f t="shared" si="12"/>
        <v>1308.9599999999998</v>
      </c>
    </row>
    <row r="142" spans="1:14" x14ac:dyDescent="0.25">
      <c r="A142" s="8">
        <v>45671</v>
      </c>
      <c r="B142" s="9" t="s">
        <v>200</v>
      </c>
      <c r="C142" s="10" t="s">
        <v>57</v>
      </c>
      <c r="D142" s="10" t="s">
        <v>201</v>
      </c>
      <c r="E142" s="11">
        <v>2.44</v>
      </c>
      <c r="F142" s="12">
        <v>900</v>
      </c>
      <c r="G142" s="13">
        <f t="shared" si="10"/>
        <v>2196</v>
      </c>
      <c r="H142" s="12">
        <v>22</v>
      </c>
      <c r="I142" s="65">
        <f t="shared" si="13"/>
        <v>53.68</v>
      </c>
      <c r="K142" s="66">
        <v>60</v>
      </c>
      <c r="L142" s="65">
        <f t="shared" si="11"/>
        <v>146.4</v>
      </c>
      <c r="N142" s="76">
        <f t="shared" si="12"/>
        <v>1995.92</v>
      </c>
    </row>
    <row r="143" spans="1:14" x14ac:dyDescent="0.25">
      <c r="A143" s="8">
        <v>45672</v>
      </c>
      <c r="B143" s="14" t="s">
        <v>202</v>
      </c>
      <c r="C143" s="10" t="s">
        <v>39</v>
      </c>
      <c r="D143" s="10" t="s">
        <v>201</v>
      </c>
      <c r="E143" s="11">
        <v>1.04</v>
      </c>
      <c r="F143" s="12">
        <v>900</v>
      </c>
      <c r="G143" s="30">
        <f t="shared" si="10"/>
        <v>936</v>
      </c>
      <c r="H143" s="12">
        <v>22</v>
      </c>
      <c r="I143" s="66">
        <f t="shared" si="13"/>
        <v>22.880000000000003</v>
      </c>
      <c r="J143" s="66"/>
      <c r="K143" s="66">
        <v>60</v>
      </c>
      <c r="L143" s="66">
        <f t="shared" si="11"/>
        <v>62.400000000000006</v>
      </c>
      <c r="N143" s="32">
        <f t="shared" si="12"/>
        <v>850.72</v>
      </c>
    </row>
    <row r="144" spans="1:14" x14ac:dyDescent="0.25">
      <c r="A144" s="8">
        <v>45674</v>
      </c>
      <c r="B144" s="14" t="s">
        <v>203</v>
      </c>
      <c r="C144" s="10" t="s">
        <v>39</v>
      </c>
      <c r="D144" s="10" t="s">
        <v>204</v>
      </c>
      <c r="E144" s="11">
        <v>1.51</v>
      </c>
      <c r="F144" s="12">
        <v>900</v>
      </c>
      <c r="G144" s="13">
        <f t="shared" si="10"/>
        <v>1359</v>
      </c>
      <c r="H144" s="12">
        <v>22</v>
      </c>
      <c r="I144" s="65">
        <f t="shared" si="13"/>
        <v>33.22</v>
      </c>
      <c r="K144" s="66">
        <v>60</v>
      </c>
      <c r="L144" s="65">
        <f t="shared" si="11"/>
        <v>90.6</v>
      </c>
      <c r="N144" s="76">
        <f t="shared" si="12"/>
        <v>1235.18</v>
      </c>
    </row>
    <row r="145" spans="1:14" x14ac:dyDescent="0.25">
      <c r="A145" s="8">
        <v>45674</v>
      </c>
      <c r="B145" s="14" t="s">
        <v>205</v>
      </c>
      <c r="C145" s="10" t="s">
        <v>37</v>
      </c>
      <c r="D145" s="10" t="s">
        <v>204</v>
      </c>
      <c r="E145" s="11">
        <v>1.22</v>
      </c>
      <c r="F145" s="12">
        <v>900</v>
      </c>
      <c r="G145" s="13">
        <f t="shared" si="10"/>
        <v>1098</v>
      </c>
      <c r="H145" s="12">
        <v>22</v>
      </c>
      <c r="I145" s="65">
        <f t="shared" si="13"/>
        <v>26.84</v>
      </c>
      <c r="K145" s="66">
        <v>60</v>
      </c>
      <c r="L145" s="65">
        <f t="shared" si="11"/>
        <v>73.2</v>
      </c>
      <c r="N145" s="76">
        <f t="shared" si="12"/>
        <v>997.96</v>
      </c>
    </row>
    <row r="146" spans="1:14" x14ac:dyDescent="0.25">
      <c r="A146" s="8">
        <v>45677</v>
      </c>
      <c r="B146" s="9" t="s">
        <v>206</v>
      </c>
      <c r="C146" s="10" t="s">
        <v>39</v>
      </c>
      <c r="D146" s="10" t="s">
        <v>207</v>
      </c>
      <c r="E146" s="11">
        <v>0.63</v>
      </c>
      <c r="F146" s="12">
        <v>900</v>
      </c>
      <c r="G146" s="13">
        <f t="shared" si="10"/>
        <v>567</v>
      </c>
      <c r="H146" s="12">
        <v>22</v>
      </c>
      <c r="I146" s="65">
        <f t="shared" si="13"/>
        <v>13.86</v>
      </c>
      <c r="K146" s="66">
        <v>60</v>
      </c>
      <c r="L146" s="65">
        <f t="shared" si="11"/>
        <v>37.799999999999997</v>
      </c>
      <c r="N146" s="76">
        <f t="shared" si="12"/>
        <v>515.34</v>
      </c>
    </row>
    <row r="147" spans="1:14" x14ac:dyDescent="0.25">
      <c r="A147" s="8">
        <v>45677</v>
      </c>
      <c r="B147" s="9" t="s">
        <v>208</v>
      </c>
      <c r="C147" s="10" t="s">
        <v>37</v>
      </c>
      <c r="D147" s="10" t="s">
        <v>207</v>
      </c>
      <c r="E147" s="11">
        <v>0.73</v>
      </c>
      <c r="F147" s="12">
        <v>900</v>
      </c>
      <c r="G147" s="13">
        <f t="shared" si="10"/>
        <v>657</v>
      </c>
      <c r="H147" s="12">
        <v>22</v>
      </c>
      <c r="I147" s="65">
        <f t="shared" si="13"/>
        <v>16.059999999999999</v>
      </c>
      <c r="K147" s="66">
        <v>60</v>
      </c>
      <c r="L147" s="65">
        <f t="shared" si="11"/>
        <v>43.8</v>
      </c>
      <c r="N147" s="76">
        <f t="shared" si="12"/>
        <v>597.1400000000001</v>
      </c>
    </row>
    <row r="148" spans="1:14" x14ac:dyDescent="0.25">
      <c r="A148" s="8">
        <v>45682</v>
      </c>
      <c r="B148" s="9" t="s">
        <v>209</v>
      </c>
      <c r="C148" s="10" t="s">
        <v>210</v>
      </c>
      <c r="D148" s="10">
        <v>2013</v>
      </c>
      <c r="E148" s="11">
        <v>1.85</v>
      </c>
      <c r="F148" s="12">
        <v>900</v>
      </c>
      <c r="G148" s="13">
        <f t="shared" si="10"/>
        <v>1665</v>
      </c>
      <c r="I148" s="65">
        <f t="shared" si="13"/>
        <v>0</v>
      </c>
      <c r="L148" s="65">
        <f t="shared" si="11"/>
        <v>0</v>
      </c>
      <c r="N148" s="76">
        <f t="shared" si="12"/>
        <v>1665</v>
      </c>
    </row>
    <row r="149" spans="1:14" x14ac:dyDescent="0.25">
      <c r="A149" s="8">
        <v>45682</v>
      </c>
      <c r="B149" s="9" t="s">
        <v>211</v>
      </c>
      <c r="C149" s="10" t="s">
        <v>37</v>
      </c>
      <c r="D149" s="10">
        <v>2015</v>
      </c>
      <c r="E149" s="11">
        <v>1.51</v>
      </c>
      <c r="F149" s="12">
        <v>900</v>
      </c>
      <c r="G149" s="13">
        <f t="shared" si="10"/>
        <v>1359</v>
      </c>
      <c r="H149" s="12">
        <v>26</v>
      </c>
      <c r="I149" s="65">
        <f t="shared" si="13"/>
        <v>39.26</v>
      </c>
      <c r="K149" s="66">
        <v>65</v>
      </c>
      <c r="L149" s="65">
        <f t="shared" si="11"/>
        <v>98.15</v>
      </c>
      <c r="N149" s="76">
        <f t="shared" si="12"/>
        <v>1221.5899999999999</v>
      </c>
    </row>
    <row r="150" spans="1:14" x14ac:dyDescent="0.25">
      <c r="A150" s="8">
        <v>45682</v>
      </c>
      <c r="B150" s="9" t="s">
        <v>212</v>
      </c>
      <c r="C150" s="10" t="s">
        <v>39</v>
      </c>
      <c r="D150" s="10">
        <v>2015</v>
      </c>
      <c r="E150" s="11">
        <v>1.2</v>
      </c>
      <c r="F150" s="12">
        <v>900</v>
      </c>
      <c r="G150" s="13">
        <f t="shared" si="10"/>
        <v>1080</v>
      </c>
      <c r="H150" s="12">
        <v>26</v>
      </c>
      <c r="I150" s="65">
        <f t="shared" si="13"/>
        <v>31.2</v>
      </c>
      <c r="K150" s="66">
        <v>65</v>
      </c>
      <c r="L150" s="65">
        <f t="shared" si="11"/>
        <v>78</v>
      </c>
      <c r="N150" s="76">
        <f t="shared" si="12"/>
        <v>970.8</v>
      </c>
    </row>
    <row r="151" spans="1:14" x14ac:dyDescent="0.25">
      <c r="A151" s="8">
        <v>45680</v>
      </c>
      <c r="B151" s="9" t="s">
        <v>213</v>
      </c>
      <c r="C151" s="10" t="s">
        <v>39</v>
      </c>
      <c r="D151" s="10">
        <v>2016</v>
      </c>
      <c r="E151" s="11">
        <v>1.1299999999999999</v>
      </c>
      <c r="F151" s="12">
        <v>900</v>
      </c>
      <c r="G151" s="13">
        <f t="shared" si="10"/>
        <v>1016.9999999999999</v>
      </c>
      <c r="H151" s="12">
        <v>40</v>
      </c>
      <c r="I151" s="65">
        <f t="shared" si="13"/>
        <v>45.199999999999996</v>
      </c>
      <c r="K151" s="66">
        <v>50</v>
      </c>
      <c r="L151" s="65">
        <f t="shared" si="11"/>
        <v>56.499999999999993</v>
      </c>
      <c r="N151" s="76">
        <f t="shared" si="12"/>
        <v>915.29999999999984</v>
      </c>
    </row>
    <row r="152" spans="1:14" x14ac:dyDescent="0.25">
      <c r="A152" s="8">
        <v>45680</v>
      </c>
      <c r="B152" s="9" t="s">
        <v>214</v>
      </c>
      <c r="C152" s="10" t="s">
        <v>37</v>
      </c>
      <c r="D152" s="10">
        <v>2016</v>
      </c>
      <c r="E152" s="11">
        <v>1.37</v>
      </c>
      <c r="F152" s="12">
        <v>900</v>
      </c>
      <c r="G152" s="13">
        <f t="shared" si="10"/>
        <v>1233</v>
      </c>
      <c r="H152" s="12">
        <v>40</v>
      </c>
      <c r="I152" s="65">
        <f t="shared" si="13"/>
        <v>54.800000000000004</v>
      </c>
      <c r="K152" s="66">
        <v>50</v>
      </c>
      <c r="L152" s="65">
        <f t="shared" si="11"/>
        <v>68.5</v>
      </c>
      <c r="N152" s="76">
        <f t="shared" si="12"/>
        <v>1109.7</v>
      </c>
    </row>
    <row r="153" spans="1:14" x14ac:dyDescent="0.25">
      <c r="A153" s="8">
        <v>45681</v>
      </c>
      <c r="B153" s="9" t="s">
        <v>215</v>
      </c>
      <c r="C153" s="10" t="s">
        <v>39</v>
      </c>
      <c r="D153" s="10">
        <v>2016</v>
      </c>
      <c r="E153" s="11">
        <v>1.5</v>
      </c>
      <c r="F153" s="12">
        <v>900</v>
      </c>
      <c r="G153" s="13">
        <f t="shared" si="10"/>
        <v>1350</v>
      </c>
      <c r="H153" s="12">
        <v>40</v>
      </c>
      <c r="I153" s="65">
        <f t="shared" si="13"/>
        <v>60</v>
      </c>
      <c r="K153" s="66">
        <v>50</v>
      </c>
      <c r="L153" s="65">
        <f t="shared" si="11"/>
        <v>75</v>
      </c>
      <c r="N153" s="76">
        <f t="shared" si="12"/>
        <v>1215</v>
      </c>
    </row>
    <row r="154" spans="1:14" x14ac:dyDescent="0.25">
      <c r="A154" s="8">
        <v>45665</v>
      </c>
      <c r="B154" s="9" t="s">
        <v>216</v>
      </c>
      <c r="C154" s="10" t="s">
        <v>57</v>
      </c>
      <c r="D154" s="10">
        <v>2018</v>
      </c>
      <c r="E154" s="11">
        <v>5.34</v>
      </c>
      <c r="F154" s="12">
        <v>915</v>
      </c>
      <c r="G154" s="13">
        <f t="shared" si="10"/>
        <v>4886.0999999999995</v>
      </c>
      <c r="H154" s="12">
        <v>60</v>
      </c>
      <c r="I154" s="65">
        <f t="shared" si="13"/>
        <v>320.39999999999998</v>
      </c>
      <c r="L154" s="65">
        <f t="shared" si="11"/>
        <v>0</v>
      </c>
      <c r="N154" s="76">
        <f t="shared" si="12"/>
        <v>4565.7</v>
      </c>
    </row>
    <row r="155" spans="1:14" x14ac:dyDescent="0.25">
      <c r="A155" s="8">
        <v>45668</v>
      </c>
      <c r="B155" s="9" t="s">
        <v>217</v>
      </c>
      <c r="C155" s="10" t="s">
        <v>57</v>
      </c>
      <c r="D155" s="10">
        <v>2018</v>
      </c>
      <c r="E155" s="11">
        <v>4.71</v>
      </c>
      <c r="F155" s="12">
        <v>915</v>
      </c>
      <c r="G155" s="13">
        <f t="shared" si="10"/>
        <v>4309.6499999999996</v>
      </c>
      <c r="H155" s="12">
        <v>60</v>
      </c>
      <c r="I155" s="65">
        <f t="shared" si="13"/>
        <v>282.60000000000002</v>
      </c>
      <c r="L155" s="65">
        <f t="shared" si="11"/>
        <v>0</v>
      </c>
      <c r="N155" s="76">
        <f t="shared" si="12"/>
        <v>4027.0499999999997</v>
      </c>
    </row>
    <row r="156" spans="1:14" x14ac:dyDescent="0.25">
      <c r="A156" s="8">
        <v>45669</v>
      </c>
      <c r="B156" s="14" t="s">
        <v>218</v>
      </c>
      <c r="C156" s="10" t="s">
        <v>37</v>
      </c>
      <c r="D156" s="10">
        <v>2018</v>
      </c>
      <c r="E156" s="11">
        <v>1.36</v>
      </c>
      <c r="F156" s="12">
        <v>915</v>
      </c>
      <c r="G156" s="13">
        <f t="shared" si="10"/>
        <v>1244.4000000000001</v>
      </c>
      <c r="H156" s="12">
        <v>60</v>
      </c>
      <c r="I156" s="65">
        <f t="shared" si="13"/>
        <v>81.600000000000009</v>
      </c>
      <c r="L156" s="65">
        <f t="shared" si="11"/>
        <v>0</v>
      </c>
      <c r="N156" s="76">
        <f t="shared" si="12"/>
        <v>1162.8000000000002</v>
      </c>
    </row>
    <row r="157" spans="1:14" x14ac:dyDescent="0.25">
      <c r="A157" s="8">
        <v>45669</v>
      </c>
      <c r="B157" s="14" t="s">
        <v>219</v>
      </c>
      <c r="C157" s="10" t="s">
        <v>39</v>
      </c>
      <c r="D157" s="10">
        <v>2018</v>
      </c>
      <c r="E157" s="11">
        <v>1.42</v>
      </c>
      <c r="F157" s="12">
        <v>915</v>
      </c>
      <c r="G157" s="13">
        <f t="shared" si="10"/>
        <v>1299.3</v>
      </c>
      <c r="H157" s="12">
        <v>60</v>
      </c>
      <c r="I157" s="65">
        <f t="shared" si="13"/>
        <v>85.199999999999989</v>
      </c>
      <c r="L157" s="65">
        <f t="shared" si="11"/>
        <v>0</v>
      </c>
      <c r="N157" s="76">
        <f t="shared" si="12"/>
        <v>1214.0999999999999</v>
      </c>
    </row>
    <row r="158" spans="1:14" x14ac:dyDescent="0.25">
      <c r="A158" s="8">
        <v>45670</v>
      </c>
      <c r="B158" s="9" t="s">
        <v>220</v>
      </c>
      <c r="C158" s="10" t="s">
        <v>57</v>
      </c>
      <c r="D158" s="10">
        <v>2018</v>
      </c>
      <c r="E158" s="11">
        <v>1.52</v>
      </c>
      <c r="F158" s="12">
        <v>915</v>
      </c>
      <c r="G158" s="13">
        <f t="shared" si="10"/>
        <v>1390.8</v>
      </c>
      <c r="H158" s="12">
        <v>60</v>
      </c>
      <c r="I158" s="65">
        <f t="shared" si="13"/>
        <v>91.2</v>
      </c>
      <c r="L158" s="65">
        <f t="shared" si="11"/>
        <v>0</v>
      </c>
      <c r="N158" s="76">
        <f t="shared" si="12"/>
        <v>1299.5999999999999</v>
      </c>
    </row>
    <row r="159" spans="1:14" x14ac:dyDescent="0.25">
      <c r="A159" s="8">
        <v>45670</v>
      </c>
      <c r="B159" s="9" t="s">
        <v>221</v>
      </c>
      <c r="C159" s="10" t="s">
        <v>33</v>
      </c>
      <c r="D159" s="10">
        <v>2018</v>
      </c>
      <c r="E159" s="11">
        <v>4.3899999999999997</v>
      </c>
      <c r="F159" s="12">
        <v>915</v>
      </c>
      <c r="G159" s="13">
        <f t="shared" si="10"/>
        <v>4016.85</v>
      </c>
      <c r="H159" s="12">
        <v>60</v>
      </c>
      <c r="I159" s="65">
        <f t="shared" si="13"/>
        <v>263.39999999999998</v>
      </c>
      <c r="L159" s="65">
        <f t="shared" si="11"/>
        <v>0</v>
      </c>
      <c r="N159" s="76">
        <f t="shared" si="12"/>
        <v>3753.45</v>
      </c>
    </row>
    <row r="160" spans="1:14" x14ac:dyDescent="0.25">
      <c r="A160" s="8">
        <v>45663</v>
      </c>
      <c r="B160" s="9" t="s">
        <v>222</v>
      </c>
      <c r="C160" s="10" t="s">
        <v>33</v>
      </c>
      <c r="D160" s="10" t="s">
        <v>223</v>
      </c>
      <c r="E160" s="11">
        <v>1.88</v>
      </c>
      <c r="F160" s="12">
        <v>900</v>
      </c>
      <c r="G160" s="13">
        <f t="shared" si="10"/>
        <v>1692</v>
      </c>
      <c r="H160" s="12">
        <v>40</v>
      </c>
      <c r="I160" s="65">
        <f t="shared" si="13"/>
        <v>75.199999999999989</v>
      </c>
      <c r="K160" s="66">
        <v>100</v>
      </c>
      <c r="L160" s="65">
        <f t="shared" si="11"/>
        <v>188</v>
      </c>
      <c r="N160" s="76">
        <f t="shared" si="12"/>
        <v>1428.8</v>
      </c>
    </row>
    <row r="161" spans="1:14" x14ac:dyDescent="0.25">
      <c r="A161" s="8">
        <v>45665</v>
      </c>
      <c r="B161" s="9" t="s">
        <v>224</v>
      </c>
      <c r="C161" s="10" t="s">
        <v>39</v>
      </c>
      <c r="D161" s="10" t="s">
        <v>223</v>
      </c>
      <c r="E161" s="11">
        <v>1.88</v>
      </c>
      <c r="F161" s="12">
        <v>900</v>
      </c>
      <c r="G161" s="13">
        <f t="shared" si="10"/>
        <v>1692</v>
      </c>
      <c r="H161" s="12">
        <v>40</v>
      </c>
      <c r="I161" s="65">
        <f t="shared" si="13"/>
        <v>75.199999999999989</v>
      </c>
      <c r="K161" s="66">
        <v>100</v>
      </c>
      <c r="L161" s="65">
        <f t="shared" si="11"/>
        <v>188</v>
      </c>
      <c r="N161" s="76">
        <f t="shared" si="12"/>
        <v>1428.8</v>
      </c>
    </row>
    <row r="162" spans="1:14" x14ac:dyDescent="0.25">
      <c r="A162" s="8">
        <v>45666</v>
      </c>
      <c r="B162" s="9" t="s">
        <v>225</v>
      </c>
      <c r="C162" s="10" t="s">
        <v>37</v>
      </c>
      <c r="D162" s="10" t="s">
        <v>226</v>
      </c>
      <c r="E162" s="11">
        <v>2.02</v>
      </c>
      <c r="F162" s="12">
        <v>900</v>
      </c>
      <c r="G162" s="13">
        <f t="shared" si="10"/>
        <v>1818</v>
      </c>
      <c r="H162" s="12">
        <v>40</v>
      </c>
      <c r="I162" s="65">
        <f t="shared" si="13"/>
        <v>80.8</v>
      </c>
      <c r="K162" s="66">
        <v>70</v>
      </c>
      <c r="L162" s="65">
        <f t="shared" si="11"/>
        <v>141.4</v>
      </c>
      <c r="N162" s="76">
        <f t="shared" si="12"/>
        <v>1595.8</v>
      </c>
    </row>
    <row r="163" spans="1:14" x14ac:dyDescent="0.25">
      <c r="A163" s="8">
        <v>45665</v>
      </c>
      <c r="B163" s="9" t="s">
        <v>227</v>
      </c>
      <c r="C163" s="10" t="s">
        <v>39</v>
      </c>
      <c r="D163" s="10" t="s">
        <v>228</v>
      </c>
      <c r="E163" s="11">
        <v>1.31</v>
      </c>
      <c r="F163" s="12">
        <v>900</v>
      </c>
      <c r="G163" s="13">
        <f t="shared" si="10"/>
        <v>1179</v>
      </c>
      <c r="H163" s="12">
        <v>40</v>
      </c>
      <c r="I163" s="65">
        <f t="shared" si="13"/>
        <v>52.400000000000006</v>
      </c>
      <c r="K163" s="66">
        <v>70</v>
      </c>
      <c r="L163" s="65">
        <f t="shared" si="11"/>
        <v>91.7</v>
      </c>
      <c r="N163" s="76">
        <f t="shared" si="12"/>
        <v>1034.8999999999999</v>
      </c>
    </row>
    <row r="164" spans="1:14" x14ac:dyDescent="0.25">
      <c r="A164" s="8">
        <v>45666</v>
      </c>
      <c r="B164" s="9" t="s">
        <v>229</v>
      </c>
      <c r="C164" s="10" t="s">
        <v>39</v>
      </c>
      <c r="D164" s="10">
        <v>2024</v>
      </c>
      <c r="E164" s="11">
        <v>0.96</v>
      </c>
      <c r="F164" s="12">
        <v>900</v>
      </c>
      <c r="G164" s="13">
        <f t="shared" si="10"/>
        <v>864</v>
      </c>
      <c r="H164" s="12">
        <v>30</v>
      </c>
      <c r="I164" s="65">
        <f t="shared" si="13"/>
        <v>28.799999999999997</v>
      </c>
      <c r="K164" s="66">
        <v>60</v>
      </c>
      <c r="L164" s="65">
        <f t="shared" si="11"/>
        <v>57.599999999999994</v>
      </c>
      <c r="N164" s="76">
        <f t="shared" si="12"/>
        <v>777.6</v>
      </c>
    </row>
    <row r="165" spans="1:14" x14ac:dyDescent="0.25">
      <c r="A165" s="8">
        <v>45683</v>
      </c>
      <c r="B165" s="9" t="s">
        <v>230</v>
      </c>
      <c r="C165" s="10" t="s">
        <v>37</v>
      </c>
      <c r="D165" s="10">
        <v>2024</v>
      </c>
      <c r="E165" s="11">
        <v>0.74</v>
      </c>
      <c r="F165" s="12">
        <v>900</v>
      </c>
      <c r="G165" s="13">
        <f t="shared" si="10"/>
        <v>666</v>
      </c>
      <c r="H165" s="12">
        <v>30</v>
      </c>
      <c r="I165" s="65">
        <f t="shared" si="13"/>
        <v>22.2</v>
      </c>
      <c r="K165" s="66">
        <v>60</v>
      </c>
      <c r="L165" s="65">
        <f t="shared" si="11"/>
        <v>44.4</v>
      </c>
      <c r="N165" s="76">
        <f t="shared" si="12"/>
        <v>599.4</v>
      </c>
    </row>
    <row r="166" spans="1:14" x14ac:dyDescent="0.25">
      <c r="A166" s="8">
        <v>45677</v>
      </c>
      <c r="B166" s="9" t="s">
        <v>231</v>
      </c>
      <c r="C166" s="10" t="s">
        <v>153</v>
      </c>
      <c r="D166" s="10" t="s">
        <v>232</v>
      </c>
      <c r="E166" s="11">
        <v>0.67</v>
      </c>
      <c r="F166" s="12">
        <v>900</v>
      </c>
      <c r="G166" s="30">
        <f t="shared" si="10"/>
        <v>603</v>
      </c>
      <c r="H166" s="12">
        <v>0</v>
      </c>
      <c r="I166" s="66">
        <f t="shared" si="13"/>
        <v>0</v>
      </c>
      <c r="J166" s="66"/>
      <c r="K166" s="66">
        <v>70</v>
      </c>
      <c r="L166" s="66">
        <f t="shared" si="11"/>
        <v>46.900000000000006</v>
      </c>
      <c r="N166" s="32">
        <f t="shared" si="12"/>
        <v>556.1</v>
      </c>
    </row>
    <row r="167" spans="1:14" x14ac:dyDescent="0.25">
      <c r="A167" s="8">
        <v>45677</v>
      </c>
      <c r="B167" s="9" t="s">
        <v>233</v>
      </c>
      <c r="C167" s="10" t="s">
        <v>153</v>
      </c>
      <c r="D167" s="10" t="s">
        <v>232</v>
      </c>
      <c r="E167" s="11">
        <v>2.0099999999999998</v>
      </c>
      <c r="F167" s="12">
        <v>900</v>
      </c>
      <c r="G167" s="13">
        <f t="shared" si="10"/>
        <v>1808.9999999999998</v>
      </c>
      <c r="H167" s="12">
        <v>0</v>
      </c>
      <c r="I167" s="65">
        <f t="shared" si="13"/>
        <v>0</v>
      </c>
      <c r="K167" s="66">
        <v>70</v>
      </c>
      <c r="L167" s="65">
        <f t="shared" si="11"/>
        <v>140.69999999999999</v>
      </c>
      <c r="N167" s="76">
        <f t="shared" si="12"/>
        <v>1668.2999999999997</v>
      </c>
    </row>
    <row r="168" spans="1:14" x14ac:dyDescent="0.25">
      <c r="A168" s="8">
        <v>45677</v>
      </c>
      <c r="B168" s="9" t="s">
        <v>234</v>
      </c>
      <c r="C168" s="10" t="s">
        <v>153</v>
      </c>
      <c r="D168" s="10" t="s">
        <v>232</v>
      </c>
      <c r="E168" s="11">
        <v>1.1499999999999999</v>
      </c>
      <c r="F168" s="12">
        <v>900</v>
      </c>
      <c r="G168" s="13">
        <f t="shared" si="10"/>
        <v>1035</v>
      </c>
      <c r="H168" s="12">
        <v>0</v>
      </c>
      <c r="I168" s="65">
        <f t="shared" si="13"/>
        <v>0</v>
      </c>
      <c r="K168" s="66">
        <v>70</v>
      </c>
      <c r="L168" s="65">
        <f t="shared" si="11"/>
        <v>80.5</v>
      </c>
      <c r="N168" s="76">
        <f t="shared" si="12"/>
        <v>954.5</v>
      </c>
    </row>
    <row r="169" spans="1:14" x14ac:dyDescent="0.25">
      <c r="A169" s="8">
        <v>45678</v>
      </c>
      <c r="B169" s="14" t="s">
        <v>235</v>
      </c>
      <c r="C169" s="10" t="s">
        <v>153</v>
      </c>
      <c r="D169" s="10" t="s">
        <v>236</v>
      </c>
      <c r="E169" s="11">
        <v>0.79</v>
      </c>
      <c r="F169" s="12">
        <v>900</v>
      </c>
      <c r="G169" s="13">
        <f t="shared" si="10"/>
        <v>711</v>
      </c>
      <c r="H169" s="12">
        <v>0</v>
      </c>
      <c r="I169" s="65">
        <f t="shared" si="13"/>
        <v>0</v>
      </c>
      <c r="K169" s="66">
        <v>70</v>
      </c>
      <c r="L169" s="65">
        <f t="shared" si="11"/>
        <v>55.300000000000004</v>
      </c>
      <c r="N169" s="76">
        <f t="shared" si="12"/>
        <v>655.7</v>
      </c>
    </row>
    <row r="170" spans="1:14" x14ac:dyDescent="0.25">
      <c r="A170" s="8">
        <v>45678</v>
      </c>
      <c r="B170" s="14" t="s">
        <v>237</v>
      </c>
      <c r="C170" s="10" t="s">
        <v>153</v>
      </c>
      <c r="D170" s="10" t="s">
        <v>236</v>
      </c>
      <c r="E170" s="11">
        <v>1.59</v>
      </c>
      <c r="F170" s="12">
        <v>900</v>
      </c>
      <c r="G170" s="13">
        <f t="shared" si="10"/>
        <v>1431</v>
      </c>
      <c r="H170" s="12">
        <v>0</v>
      </c>
      <c r="I170" s="65">
        <f t="shared" si="13"/>
        <v>0</v>
      </c>
      <c r="K170" s="66">
        <v>70</v>
      </c>
      <c r="L170" s="65">
        <f t="shared" si="11"/>
        <v>111.30000000000001</v>
      </c>
      <c r="N170" s="76">
        <f t="shared" si="12"/>
        <v>1319.7</v>
      </c>
    </row>
    <row r="171" spans="1:14" x14ac:dyDescent="0.25">
      <c r="A171" s="8">
        <v>45669</v>
      </c>
      <c r="B171" s="14" t="s">
        <v>238</v>
      </c>
      <c r="C171" s="10" t="s">
        <v>57</v>
      </c>
      <c r="D171" s="10">
        <v>2029</v>
      </c>
      <c r="E171" s="11">
        <v>3.79</v>
      </c>
      <c r="F171" s="12">
        <v>900</v>
      </c>
      <c r="G171" s="13">
        <f t="shared" si="10"/>
        <v>3411</v>
      </c>
      <c r="H171" s="12">
        <v>15</v>
      </c>
      <c r="I171" s="65">
        <f t="shared" si="13"/>
        <v>56.85</v>
      </c>
      <c r="K171" s="66">
        <v>60</v>
      </c>
      <c r="L171" s="65">
        <f t="shared" si="11"/>
        <v>227.4</v>
      </c>
      <c r="N171" s="76">
        <f t="shared" si="12"/>
        <v>3126.75</v>
      </c>
    </row>
    <row r="172" spans="1:14" x14ac:dyDescent="0.25">
      <c r="A172" s="8">
        <v>45661</v>
      </c>
      <c r="B172" s="9" t="s">
        <v>239</v>
      </c>
      <c r="C172" s="10" t="s">
        <v>37</v>
      </c>
      <c r="D172" s="10">
        <v>2034</v>
      </c>
      <c r="E172" s="11">
        <v>1.1000000000000001</v>
      </c>
      <c r="F172" s="12">
        <v>920</v>
      </c>
      <c r="G172" s="13">
        <f t="shared" si="10"/>
        <v>1012.0000000000001</v>
      </c>
      <c r="H172" s="12">
        <v>50</v>
      </c>
      <c r="I172" s="65">
        <f t="shared" si="13"/>
        <v>55.000000000000007</v>
      </c>
      <c r="K172" s="66">
        <v>90</v>
      </c>
      <c r="L172" s="65">
        <f t="shared" si="11"/>
        <v>99.000000000000014</v>
      </c>
      <c r="N172" s="76">
        <f t="shared" si="12"/>
        <v>858.00000000000011</v>
      </c>
    </row>
    <row r="173" spans="1:14" x14ac:dyDescent="0.25">
      <c r="A173" s="8">
        <v>45661</v>
      </c>
      <c r="B173" s="9" t="s">
        <v>240</v>
      </c>
      <c r="C173" s="10" t="s">
        <v>39</v>
      </c>
      <c r="D173" s="10">
        <v>2034</v>
      </c>
      <c r="E173" s="11">
        <v>1.44</v>
      </c>
      <c r="F173" s="12">
        <v>920</v>
      </c>
      <c r="G173" s="13">
        <f t="shared" si="10"/>
        <v>1324.8</v>
      </c>
      <c r="H173" s="12">
        <v>50</v>
      </c>
      <c r="I173" s="65">
        <f t="shared" si="13"/>
        <v>72</v>
      </c>
      <c r="K173" s="66">
        <v>90</v>
      </c>
      <c r="L173" s="65">
        <f t="shared" si="11"/>
        <v>129.6</v>
      </c>
      <c r="N173" s="76">
        <f t="shared" si="12"/>
        <v>1123.2</v>
      </c>
    </row>
    <row r="174" spans="1:14" x14ac:dyDescent="0.25">
      <c r="A174" s="8">
        <v>45663</v>
      </c>
      <c r="B174" s="9" t="s">
        <v>241</v>
      </c>
      <c r="C174" s="10" t="s">
        <v>33</v>
      </c>
      <c r="D174" s="10">
        <v>2034</v>
      </c>
      <c r="E174" s="11">
        <v>1.72</v>
      </c>
      <c r="F174" s="12">
        <v>920</v>
      </c>
      <c r="G174" s="13">
        <f t="shared" si="10"/>
        <v>1582.3999999999999</v>
      </c>
      <c r="H174" s="12">
        <v>50</v>
      </c>
      <c r="I174" s="65">
        <f t="shared" si="13"/>
        <v>86</v>
      </c>
      <c r="K174" s="66">
        <v>90</v>
      </c>
      <c r="L174" s="65">
        <f t="shared" si="11"/>
        <v>154.80000000000001</v>
      </c>
      <c r="N174" s="76">
        <f t="shared" si="12"/>
        <v>1341.6</v>
      </c>
    </row>
    <row r="175" spans="1:14" x14ac:dyDescent="0.25">
      <c r="A175" s="8">
        <v>45664</v>
      </c>
      <c r="B175" s="9" t="s">
        <v>242</v>
      </c>
      <c r="C175" s="10" t="s">
        <v>39</v>
      </c>
      <c r="D175" s="10">
        <v>2034</v>
      </c>
      <c r="E175" s="11">
        <v>0.84</v>
      </c>
      <c r="F175" s="12">
        <v>920</v>
      </c>
      <c r="G175" s="13">
        <f t="shared" si="10"/>
        <v>772.8</v>
      </c>
      <c r="H175" s="12">
        <v>50</v>
      </c>
      <c r="I175" s="65">
        <f t="shared" si="13"/>
        <v>42</v>
      </c>
      <c r="K175" s="66">
        <v>90</v>
      </c>
      <c r="L175" s="65">
        <f t="shared" si="11"/>
        <v>75.599999999999994</v>
      </c>
      <c r="N175" s="76">
        <f t="shared" si="12"/>
        <v>655.19999999999993</v>
      </c>
    </row>
    <row r="176" spans="1:14" x14ac:dyDescent="0.25">
      <c r="A176" s="8">
        <v>45677</v>
      </c>
      <c r="B176" s="9" t="s">
        <v>243</v>
      </c>
      <c r="C176" s="10" t="s">
        <v>33</v>
      </c>
      <c r="D176" s="10">
        <v>2034</v>
      </c>
      <c r="E176" s="11">
        <v>1.24</v>
      </c>
      <c r="F176" s="12">
        <v>920</v>
      </c>
      <c r="G176" s="13">
        <f t="shared" si="10"/>
        <v>1140.8</v>
      </c>
      <c r="H176" s="12">
        <v>50</v>
      </c>
      <c r="I176" s="65">
        <f t="shared" si="13"/>
        <v>62</v>
      </c>
      <c r="K176" s="66">
        <v>90</v>
      </c>
      <c r="L176" s="65">
        <f t="shared" si="11"/>
        <v>111.6</v>
      </c>
      <c r="N176" s="76">
        <f t="shared" si="12"/>
        <v>967.19999999999993</v>
      </c>
    </row>
    <row r="177" spans="1:14" x14ac:dyDescent="0.25">
      <c r="A177" s="8">
        <v>45682</v>
      </c>
      <c r="B177" s="9" t="s">
        <v>244</v>
      </c>
      <c r="C177" s="10" t="s">
        <v>37</v>
      </c>
      <c r="D177" s="10">
        <v>2034</v>
      </c>
      <c r="E177" s="11">
        <v>0.89</v>
      </c>
      <c r="F177" s="12">
        <v>920</v>
      </c>
      <c r="G177" s="13">
        <f t="shared" ref="G177:G201" si="14">F177*E177</f>
        <v>818.80000000000007</v>
      </c>
      <c r="H177" s="12">
        <v>50</v>
      </c>
      <c r="I177" s="65">
        <f t="shared" si="13"/>
        <v>44.5</v>
      </c>
      <c r="K177" s="66">
        <v>90</v>
      </c>
      <c r="L177" s="65">
        <f t="shared" ref="L177:L193" si="15">E177*K177</f>
        <v>80.099999999999994</v>
      </c>
      <c r="N177" s="76">
        <f t="shared" ref="N177:N201" si="16">G177-I177-L177-M177</f>
        <v>694.2</v>
      </c>
    </row>
    <row r="178" spans="1:14" x14ac:dyDescent="0.25">
      <c r="A178" s="8">
        <v>45682</v>
      </c>
      <c r="B178" s="9" t="s">
        <v>245</v>
      </c>
      <c r="C178" s="10" t="s">
        <v>39</v>
      </c>
      <c r="D178" s="10">
        <v>2034</v>
      </c>
      <c r="E178" s="11">
        <v>1.1399999999999999</v>
      </c>
      <c r="F178" s="12">
        <v>920</v>
      </c>
      <c r="G178" s="13">
        <f t="shared" si="14"/>
        <v>1048.8</v>
      </c>
      <c r="H178" s="12">
        <v>50</v>
      </c>
      <c r="I178" s="65">
        <f t="shared" si="13"/>
        <v>56.999999999999993</v>
      </c>
      <c r="K178" s="66">
        <v>90</v>
      </c>
      <c r="L178" s="65">
        <f t="shared" si="15"/>
        <v>102.6</v>
      </c>
      <c r="N178" s="76">
        <f t="shared" si="16"/>
        <v>889.19999999999993</v>
      </c>
    </row>
    <row r="179" spans="1:14" x14ac:dyDescent="0.25">
      <c r="A179" s="8">
        <v>45661</v>
      </c>
      <c r="B179" s="9" t="s">
        <v>246</v>
      </c>
      <c r="C179" s="57" t="s">
        <v>247</v>
      </c>
      <c r="D179" s="10" t="s">
        <v>248</v>
      </c>
      <c r="E179" s="11">
        <v>0.8</v>
      </c>
      <c r="F179" s="12">
        <v>900</v>
      </c>
      <c r="G179" s="13">
        <f t="shared" si="14"/>
        <v>720</v>
      </c>
      <c r="I179" s="65">
        <f t="shared" si="13"/>
        <v>0</v>
      </c>
      <c r="L179" s="65">
        <f t="shared" si="15"/>
        <v>0</v>
      </c>
      <c r="N179" s="76">
        <f t="shared" si="16"/>
        <v>720</v>
      </c>
    </row>
    <row r="180" spans="1:14" x14ac:dyDescent="0.25">
      <c r="A180" s="8">
        <v>45664</v>
      </c>
      <c r="B180" s="9" t="s">
        <v>249</v>
      </c>
      <c r="C180" s="58" t="s">
        <v>247</v>
      </c>
      <c r="D180" s="10" t="s">
        <v>248</v>
      </c>
      <c r="E180" s="11">
        <v>1.25</v>
      </c>
      <c r="F180" s="12">
        <v>900</v>
      </c>
      <c r="G180" s="13">
        <f t="shared" si="14"/>
        <v>1125</v>
      </c>
      <c r="I180" s="65">
        <f t="shared" si="13"/>
        <v>0</v>
      </c>
      <c r="L180" s="65">
        <f t="shared" si="15"/>
        <v>0</v>
      </c>
      <c r="N180" s="76">
        <f t="shared" si="16"/>
        <v>1125</v>
      </c>
    </row>
    <row r="181" spans="1:14" x14ac:dyDescent="0.25">
      <c r="A181" s="8">
        <v>45666</v>
      </c>
      <c r="B181" s="9" t="s">
        <v>250</v>
      </c>
      <c r="C181" s="10" t="s">
        <v>37</v>
      </c>
      <c r="D181" s="10" t="s">
        <v>248</v>
      </c>
      <c r="E181" s="11">
        <v>0.55000000000000004</v>
      </c>
      <c r="F181" s="12">
        <v>900</v>
      </c>
      <c r="G181" s="13">
        <f t="shared" si="14"/>
        <v>495.00000000000006</v>
      </c>
      <c r="H181" s="12">
        <v>60</v>
      </c>
      <c r="I181" s="65">
        <f t="shared" si="13"/>
        <v>33</v>
      </c>
      <c r="L181" s="65">
        <f t="shared" si="15"/>
        <v>0</v>
      </c>
      <c r="N181" s="76">
        <f t="shared" si="16"/>
        <v>462.00000000000006</v>
      </c>
    </row>
    <row r="182" spans="1:14" x14ac:dyDescent="0.25">
      <c r="A182" s="8">
        <v>45670</v>
      </c>
      <c r="B182" s="9" t="s">
        <v>251</v>
      </c>
      <c r="C182" s="59">
        <v>2592675</v>
      </c>
      <c r="D182" s="10" t="s">
        <v>248</v>
      </c>
      <c r="E182" s="11">
        <v>0.65</v>
      </c>
      <c r="F182" s="12">
        <v>900</v>
      </c>
      <c r="G182" s="30">
        <f t="shared" si="14"/>
        <v>585</v>
      </c>
      <c r="I182" s="66">
        <f t="shared" si="13"/>
        <v>0</v>
      </c>
      <c r="J182" s="66"/>
      <c r="L182" s="66">
        <f t="shared" si="15"/>
        <v>0</v>
      </c>
      <c r="N182" s="32">
        <f t="shared" si="16"/>
        <v>585</v>
      </c>
    </row>
    <row r="183" spans="1:14" x14ac:dyDescent="0.25">
      <c r="A183" s="8">
        <v>45674</v>
      </c>
      <c r="B183" s="14" t="s">
        <v>252</v>
      </c>
      <c r="C183" s="10">
        <v>8998</v>
      </c>
      <c r="D183" s="10" t="s">
        <v>248</v>
      </c>
      <c r="E183" s="11">
        <v>0.73</v>
      </c>
      <c r="F183" s="12">
        <v>900</v>
      </c>
      <c r="G183" s="13">
        <f t="shared" si="14"/>
        <v>657</v>
      </c>
      <c r="I183" s="65">
        <f t="shared" si="13"/>
        <v>0</v>
      </c>
      <c r="L183" s="65">
        <f t="shared" si="15"/>
        <v>0</v>
      </c>
      <c r="N183" s="76">
        <f t="shared" si="16"/>
        <v>657</v>
      </c>
    </row>
    <row r="184" spans="1:14" x14ac:dyDescent="0.25">
      <c r="A184" s="8">
        <v>45677</v>
      </c>
      <c r="B184" s="9" t="s">
        <v>253</v>
      </c>
      <c r="C184" s="58" t="s">
        <v>247</v>
      </c>
      <c r="D184" s="10" t="s">
        <v>248</v>
      </c>
      <c r="E184" s="11">
        <v>1.35</v>
      </c>
      <c r="F184" s="12">
        <v>900</v>
      </c>
      <c r="G184" s="13">
        <f t="shared" si="14"/>
        <v>1215</v>
      </c>
      <c r="I184" s="65">
        <f t="shared" si="13"/>
        <v>0</v>
      </c>
      <c r="L184" s="65">
        <f t="shared" si="15"/>
        <v>0</v>
      </c>
      <c r="N184" s="76">
        <f t="shared" si="16"/>
        <v>1215</v>
      </c>
    </row>
    <row r="185" spans="1:14" x14ac:dyDescent="0.25">
      <c r="A185" s="8">
        <v>45681</v>
      </c>
      <c r="B185" s="9" t="s">
        <v>254</v>
      </c>
      <c r="C185" s="57" t="s">
        <v>247</v>
      </c>
      <c r="D185" s="10" t="s">
        <v>248</v>
      </c>
      <c r="E185" s="11">
        <v>0.68</v>
      </c>
      <c r="F185" s="12">
        <v>900</v>
      </c>
      <c r="G185" s="13">
        <f t="shared" si="14"/>
        <v>612</v>
      </c>
      <c r="I185" s="65">
        <f t="shared" si="13"/>
        <v>0</v>
      </c>
      <c r="L185" s="65">
        <f t="shared" si="15"/>
        <v>0</v>
      </c>
      <c r="N185" s="76">
        <f t="shared" si="16"/>
        <v>612</v>
      </c>
    </row>
    <row r="186" spans="1:14" x14ac:dyDescent="0.25">
      <c r="A186" s="8">
        <v>45682</v>
      </c>
      <c r="B186" s="9" t="s">
        <v>255</v>
      </c>
      <c r="C186" s="10">
        <v>8998</v>
      </c>
      <c r="D186" s="10" t="s">
        <v>248</v>
      </c>
      <c r="E186" s="11">
        <v>0.79</v>
      </c>
      <c r="F186" s="12">
        <v>900</v>
      </c>
      <c r="G186" s="13">
        <f t="shared" si="14"/>
        <v>711</v>
      </c>
      <c r="I186" s="65">
        <f t="shared" si="13"/>
        <v>0</v>
      </c>
      <c r="L186" s="65">
        <f t="shared" si="15"/>
        <v>0</v>
      </c>
      <c r="N186" s="76">
        <f t="shared" si="16"/>
        <v>711</v>
      </c>
    </row>
    <row r="187" spans="1:14" x14ac:dyDescent="0.25">
      <c r="A187" s="8">
        <v>45678</v>
      </c>
      <c r="B187" s="14" t="s">
        <v>256</v>
      </c>
      <c r="C187" s="10" t="s">
        <v>72</v>
      </c>
      <c r="D187" s="10">
        <v>2059</v>
      </c>
      <c r="E187" s="11">
        <v>1.4</v>
      </c>
      <c r="F187" s="12">
        <v>900</v>
      </c>
      <c r="G187" s="13">
        <f t="shared" si="14"/>
        <v>1260</v>
      </c>
      <c r="H187" s="12">
        <v>20</v>
      </c>
      <c r="I187" s="65">
        <f t="shared" si="13"/>
        <v>28</v>
      </c>
      <c r="L187" s="65">
        <f t="shared" si="15"/>
        <v>0</v>
      </c>
      <c r="N187" s="76">
        <f t="shared" si="16"/>
        <v>1232</v>
      </c>
    </row>
    <row r="188" spans="1:14" x14ac:dyDescent="0.25">
      <c r="A188" s="8">
        <v>45679</v>
      </c>
      <c r="B188" s="9" t="s">
        <v>257</v>
      </c>
      <c r="C188" s="10" t="s">
        <v>72</v>
      </c>
      <c r="D188" s="10">
        <v>2059</v>
      </c>
      <c r="E188" s="11">
        <v>0.99</v>
      </c>
      <c r="F188" s="12">
        <v>900</v>
      </c>
      <c r="G188" s="13">
        <f t="shared" si="14"/>
        <v>891</v>
      </c>
      <c r="H188" s="12">
        <v>20</v>
      </c>
      <c r="I188" s="65">
        <f t="shared" si="13"/>
        <v>19.8</v>
      </c>
      <c r="L188" s="65">
        <f t="shared" si="15"/>
        <v>0</v>
      </c>
      <c r="N188" s="76">
        <f t="shared" si="16"/>
        <v>871.2</v>
      </c>
    </row>
    <row r="189" spans="1:14" x14ac:dyDescent="0.25">
      <c r="A189" s="8">
        <v>45677</v>
      </c>
      <c r="B189" s="14" t="s">
        <v>258</v>
      </c>
      <c r="C189" s="10" t="s">
        <v>39</v>
      </c>
      <c r="D189" s="10">
        <v>2082</v>
      </c>
      <c r="E189" s="11">
        <v>1.04</v>
      </c>
      <c r="F189" s="12">
        <v>900</v>
      </c>
      <c r="G189" s="13">
        <f t="shared" si="14"/>
        <v>936</v>
      </c>
      <c r="H189" s="12">
        <v>25</v>
      </c>
      <c r="I189" s="65">
        <f t="shared" si="13"/>
        <v>26</v>
      </c>
      <c r="K189" s="66">
        <v>100</v>
      </c>
      <c r="L189" s="65">
        <f t="shared" si="15"/>
        <v>104</v>
      </c>
      <c r="N189" s="76">
        <f t="shared" si="16"/>
        <v>806</v>
      </c>
    </row>
    <row r="190" spans="1:14" x14ac:dyDescent="0.25">
      <c r="A190" s="8">
        <v>45678</v>
      </c>
      <c r="B190" s="14" t="s">
        <v>259</v>
      </c>
      <c r="C190" s="10" t="s">
        <v>39</v>
      </c>
      <c r="D190" s="10">
        <v>2082</v>
      </c>
      <c r="E190" s="11">
        <v>1.6</v>
      </c>
      <c r="F190" s="12">
        <v>900</v>
      </c>
      <c r="G190" s="13">
        <f t="shared" si="14"/>
        <v>1440</v>
      </c>
      <c r="H190" s="12">
        <v>25</v>
      </c>
      <c r="I190" s="65">
        <f t="shared" si="13"/>
        <v>40</v>
      </c>
      <c r="K190" s="66">
        <v>100</v>
      </c>
      <c r="L190" s="65">
        <f t="shared" si="15"/>
        <v>160</v>
      </c>
      <c r="N190" s="76">
        <f t="shared" si="16"/>
        <v>1240</v>
      </c>
    </row>
    <row r="191" spans="1:14" x14ac:dyDescent="0.25">
      <c r="A191" s="8">
        <v>45680</v>
      </c>
      <c r="B191" s="9" t="s">
        <v>260</v>
      </c>
      <c r="C191" s="10" t="s">
        <v>37</v>
      </c>
      <c r="D191" s="10">
        <v>2082</v>
      </c>
      <c r="E191" s="11">
        <v>1.83</v>
      </c>
      <c r="F191" s="12">
        <v>900</v>
      </c>
      <c r="G191" s="13">
        <f t="shared" si="14"/>
        <v>1647</v>
      </c>
      <c r="H191" s="12">
        <v>25</v>
      </c>
      <c r="I191" s="65">
        <f t="shared" si="13"/>
        <v>45.75</v>
      </c>
      <c r="K191" s="66">
        <v>100</v>
      </c>
      <c r="L191" s="65">
        <f t="shared" si="15"/>
        <v>183</v>
      </c>
      <c r="N191" s="76">
        <f t="shared" si="16"/>
        <v>1418.25</v>
      </c>
    </row>
    <row r="192" spans="1:14" x14ac:dyDescent="0.25">
      <c r="A192" s="8">
        <v>45681</v>
      </c>
      <c r="B192" s="9" t="s">
        <v>261</v>
      </c>
      <c r="C192" s="10" t="s">
        <v>57</v>
      </c>
      <c r="D192" s="10">
        <v>2082</v>
      </c>
      <c r="E192" s="11">
        <v>2.67</v>
      </c>
      <c r="F192" s="12">
        <v>900</v>
      </c>
      <c r="G192" s="13">
        <f t="shared" si="14"/>
        <v>2403</v>
      </c>
      <c r="H192" s="12">
        <v>25</v>
      </c>
      <c r="I192" s="65">
        <f t="shared" si="13"/>
        <v>66.75</v>
      </c>
      <c r="K192" s="66">
        <v>100</v>
      </c>
      <c r="L192" s="65">
        <f t="shared" si="15"/>
        <v>267</v>
      </c>
      <c r="N192" s="76">
        <f t="shared" si="16"/>
        <v>2069.25</v>
      </c>
    </row>
    <row r="193" spans="1:14" x14ac:dyDescent="0.25">
      <c r="A193" s="8">
        <v>45680</v>
      </c>
      <c r="B193" s="9" t="s">
        <v>262</v>
      </c>
      <c r="C193" s="10" t="s">
        <v>57</v>
      </c>
      <c r="D193" s="10" t="s">
        <v>263</v>
      </c>
      <c r="E193" s="11">
        <v>2.1800000000000002</v>
      </c>
      <c r="F193" s="12">
        <v>900</v>
      </c>
      <c r="G193" s="13">
        <f t="shared" si="14"/>
        <v>1962.0000000000002</v>
      </c>
      <c r="H193" s="12">
        <v>18</v>
      </c>
      <c r="I193" s="65">
        <f t="shared" si="13"/>
        <v>39.24</v>
      </c>
      <c r="K193" s="66">
        <v>80</v>
      </c>
      <c r="L193" s="65">
        <f t="shared" si="15"/>
        <v>174.4</v>
      </c>
      <c r="N193" s="76">
        <f t="shared" si="16"/>
        <v>1748.3600000000001</v>
      </c>
    </row>
    <row r="194" spans="1:14" x14ac:dyDescent="0.25">
      <c r="A194" s="8">
        <v>45667</v>
      </c>
      <c r="B194" s="9" t="s">
        <v>264</v>
      </c>
      <c r="C194" s="10" t="s">
        <v>37</v>
      </c>
      <c r="D194" s="10">
        <v>2101</v>
      </c>
      <c r="E194" s="11">
        <v>0.91</v>
      </c>
      <c r="F194" s="12">
        <v>900</v>
      </c>
      <c r="G194" s="13">
        <f t="shared" si="14"/>
        <v>819</v>
      </c>
      <c r="H194" s="12">
        <v>40</v>
      </c>
      <c r="I194" s="65">
        <v>40</v>
      </c>
      <c r="K194" s="66">
        <v>80</v>
      </c>
      <c r="L194" s="65">
        <v>80</v>
      </c>
      <c r="N194" s="76">
        <f t="shared" si="16"/>
        <v>699</v>
      </c>
    </row>
    <row r="195" spans="1:14" x14ac:dyDescent="0.25">
      <c r="A195" s="8">
        <v>45681</v>
      </c>
      <c r="B195" s="9" t="s">
        <v>265</v>
      </c>
      <c r="C195" s="10" t="s">
        <v>39</v>
      </c>
      <c r="D195" s="10" t="s">
        <v>266</v>
      </c>
      <c r="E195" s="11">
        <v>0.41</v>
      </c>
      <c r="F195" s="12">
        <v>900</v>
      </c>
      <c r="G195" s="13">
        <f t="shared" si="14"/>
        <v>369</v>
      </c>
      <c r="H195" s="12">
        <v>30</v>
      </c>
      <c r="I195" s="65">
        <v>30</v>
      </c>
      <c r="K195" s="66">
        <v>100</v>
      </c>
      <c r="L195" s="65">
        <v>100</v>
      </c>
      <c r="N195" s="76">
        <f t="shared" si="16"/>
        <v>239</v>
      </c>
    </row>
    <row r="196" spans="1:14" x14ac:dyDescent="0.25">
      <c r="A196" s="8">
        <v>45667</v>
      </c>
      <c r="B196" s="9" t="s">
        <v>267</v>
      </c>
      <c r="C196" s="10">
        <v>3813</v>
      </c>
      <c r="D196" s="10">
        <v>2114</v>
      </c>
      <c r="E196" s="11">
        <v>2.08</v>
      </c>
      <c r="F196" s="12">
        <v>900</v>
      </c>
      <c r="G196" s="13">
        <f t="shared" si="14"/>
        <v>1872</v>
      </c>
      <c r="H196" s="12">
        <v>15</v>
      </c>
      <c r="I196" s="65">
        <f t="shared" ref="I196:I201" si="17">E196*H196</f>
        <v>31.200000000000003</v>
      </c>
      <c r="K196" s="66">
        <v>70</v>
      </c>
      <c r="L196" s="65">
        <f t="shared" ref="L196:L201" si="18">E196*K196</f>
        <v>145.6</v>
      </c>
      <c r="N196" s="76">
        <f t="shared" si="16"/>
        <v>1695.2</v>
      </c>
    </row>
    <row r="197" spans="1:14" x14ac:dyDescent="0.25">
      <c r="A197" s="8">
        <v>45668</v>
      </c>
      <c r="B197" s="9" t="s">
        <v>268</v>
      </c>
      <c r="C197" s="10" t="s">
        <v>33</v>
      </c>
      <c r="D197" s="10">
        <v>2114</v>
      </c>
      <c r="E197" s="11">
        <v>2.0099999999999998</v>
      </c>
      <c r="F197" s="12">
        <v>900</v>
      </c>
      <c r="G197" s="13">
        <f t="shared" si="14"/>
        <v>1808.9999999999998</v>
      </c>
      <c r="H197" s="12">
        <v>15</v>
      </c>
      <c r="I197" s="65">
        <f t="shared" si="17"/>
        <v>30.15</v>
      </c>
      <c r="K197" s="66">
        <v>90</v>
      </c>
      <c r="L197" s="65">
        <f t="shared" si="18"/>
        <v>180.89999999999998</v>
      </c>
      <c r="N197" s="76">
        <f t="shared" si="16"/>
        <v>1597.9499999999998</v>
      </c>
    </row>
    <row r="198" spans="1:14" x14ac:dyDescent="0.25">
      <c r="A198" s="8">
        <v>45669</v>
      </c>
      <c r="B198" s="14" t="s">
        <v>269</v>
      </c>
      <c r="C198" s="10">
        <v>9629</v>
      </c>
      <c r="D198" s="10">
        <v>2114</v>
      </c>
      <c r="E198" s="11">
        <v>0.05</v>
      </c>
      <c r="F198" s="12">
        <v>900</v>
      </c>
      <c r="G198" s="13">
        <f t="shared" si="14"/>
        <v>45</v>
      </c>
      <c r="I198" s="65">
        <f t="shared" si="17"/>
        <v>0</v>
      </c>
      <c r="L198" s="65">
        <f t="shared" si="18"/>
        <v>0</v>
      </c>
      <c r="N198" s="76">
        <f t="shared" si="16"/>
        <v>45</v>
      </c>
    </row>
    <row r="199" spans="1:14" x14ac:dyDescent="0.25">
      <c r="A199" s="8">
        <v>45670</v>
      </c>
      <c r="B199" s="9" t="s">
        <v>270</v>
      </c>
      <c r="C199" s="10" t="s">
        <v>271</v>
      </c>
      <c r="D199" s="10">
        <v>2114</v>
      </c>
      <c r="E199" s="11">
        <v>0.02</v>
      </c>
      <c r="F199" s="12">
        <v>900</v>
      </c>
      <c r="G199" s="13">
        <f t="shared" si="14"/>
        <v>18</v>
      </c>
      <c r="I199" s="65">
        <f t="shared" si="17"/>
        <v>0</v>
      </c>
      <c r="L199" s="65">
        <f t="shared" si="18"/>
        <v>0</v>
      </c>
      <c r="N199" s="76">
        <f t="shared" si="16"/>
        <v>18</v>
      </c>
    </row>
    <row r="200" spans="1:14" x14ac:dyDescent="0.25">
      <c r="A200" s="8">
        <v>45673</v>
      </c>
      <c r="B200" s="9" t="s">
        <v>272</v>
      </c>
      <c r="C200" s="10" t="s">
        <v>273</v>
      </c>
      <c r="D200" s="10">
        <v>2114</v>
      </c>
      <c r="E200" s="11">
        <v>0.06</v>
      </c>
      <c r="F200" s="12">
        <v>900</v>
      </c>
      <c r="G200" s="13">
        <f t="shared" si="14"/>
        <v>54</v>
      </c>
      <c r="I200" s="65">
        <f t="shared" si="17"/>
        <v>0</v>
      </c>
      <c r="L200" s="65">
        <f t="shared" si="18"/>
        <v>0</v>
      </c>
      <c r="N200" s="76">
        <f t="shared" si="16"/>
        <v>54</v>
      </c>
    </row>
    <row r="201" spans="1:14" x14ac:dyDescent="0.25">
      <c r="A201" s="8">
        <v>45659</v>
      </c>
      <c r="B201" s="14" t="s">
        <v>274</v>
      </c>
      <c r="C201" s="10" t="s">
        <v>39</v>
      </c>
      <c r="D201" s="10">
        <v>2119</v>
      </c>
      <c r="E201" s="11">
        <v>0.97</v>
      </c>
      <c r="F201" s="12">
        <v>900</v>
      </c>
      <c r="G201" s="13">
        <f t="shared" si="14"/>
        <v>873</v>
      </c>
      <c r="H201" s="12">
        <v>15</v>
      </c>
      <c r="I201" s="65">
        <f t="shared" si="17"/>
        <v>14.549999999999999</v>
      </c>
      <c r="K201" s="66">
        <v>70</v>
      </c>
      <c r="L201" s="65">
        <f t="shared" si="18"/>
        <v>67.899999999999991</v>
      </c>
      <c r="N201" s="76">
        <f t="shared" si="16"/>
        <v>790.55000000000007</v>
      </c>
    </row>
    <row r="202" spans="1:14" ht="16.5" thickBot="1" x14ac:dyDescent="0.3">
      <c r="A202" s="126"/>
      <c r="B202" s="127"/>
      <c r="C202" s="128"/>
      <c r="D202" s="128"/>
      <c r="E202" s="129">
        <f>SUM(E2:E201)</f>
        <v>259.97999999999985</v>
      </c>
      <c r="F202" s="130"/>
      <c r="G202" s="131">
        <f>SUM(G2:G201)</f>
        <v>234440.89999999988</v>
      </c>
      <c r="H202" s="130"/>
      <c r="I202" s="132">
        <f>SUM(I2:I201)</f>
        <v>7638.0199999999986</v>
      </c>
      <c r="J202" s="132">
        <f>SUM(J2:J201)</f>
        <v>70191.8</v>
      </c>
      <c r="K202" s="133"/>
      <c r="L202" s="132">
        <f>SUM(L2:L201)</f>
        <v>9613.5</v>
      </c>
      <c r="M202" s="127">
        <f>SUM(M2:M201)</f>
        <v>700</v>
      </c>
      <c r="N202" s="134">
        <f>SUM(N2:N201)</f>
        <v>216489.37999999998</v>
      </c>
    </row>
    <row r="203" spans="1:14" ht="16.5" thickTop="1" x14ac:dyDescent="0.25">
      <c r="A203" s="8"/>
      <c r="E203" s="11">
        <f>G202/97.21</f>
        <v>2411.695298837567</v>
      </c>
      <c r="N203" s="76"/>
    </row>
    <row r="204" spans="1:14" x14ac:dyDescent="0.25">
      <c r="A204" s="8"/>
      <c r="E204" s="11"/>
      <c r="N204" s="76"/>
    </row>
    <row r="205" spans="1:14" x14ac:dyDescent="0.25">
      <c r="A205" s="8"/>
      <c r="E205" s="11"/>
      <c r="N205" s="76"/>
    </row>
    <row r="206" spans="1:14" x14ac:dyDescent="0.25">
      <c r="A206" s="8"/>
      <c r="E206" s="11"/>
      <c r="N206" s="76"/>
    </row>
    <row r="207" spans="1:14" x14ac:dyDescent="0.25">
      <c r="A207" s="8"/>
      <c r="E207" s="11"/>
      <c r="N207" s="76"/>
    </row>
    <row r="208" spans="1:14" x14ac:dyDescent="0.25">
      <c r="A208" s="8"/>
      <c r="C208" s="10" t="s">
        <v>275</v>
      </c>
      <c r="D208" s="10" t="s">
        <v>276</v>
      </c>
      <c r="E208" s="11">
        <v>28.56</v>
      </c>
      <c r="F208" s="12">
        <v>977.84</v>
      </c>
      <c r="G208" s="13">
        <f t="shared" ref="G208:G209" si="19">F208*E208</f>
        <v>27927.110400000001</v>
      </c>
      <c r="N208" s="76"/>
    </row>
    <row r="209" spans="1:14" x14ac:dyDescent="0.25">
      <c r="A209" s="8"/>
      <c r="D209" s="10" t="s">
        <v>277</v>
      </c>
      <c r="E209" s="20">
        <v>245.18</v>
      </c>
      <c r="F209" s="21">
        <v>998.03</v>
      </c>
      <c r="G209" s="22">
        <f t="shared" si="19"/>
        <v>244696.99540000001</v>
      </c>
      <c r="N209" s="76"/>
    </row>
    <row r="210" spans="1:14" x14ac:dyDescent="0.25">
      <c r="C210" s="9"/>
      <c r="D210" s="9"/>
      <c r="E210" s="60">
        <f>SUM(E208:E209)</f>
        <v>273.74</v>
      </c>
      <c r="F210" s="32"/>
      <c r="G210" s="31">
        <f>SUM(G208:G209)</f>
        <v>272624.10580000002</v>
      </c>
      <c r="H210" s="9"/>
      <c r="I210" s="75"/>
      <c r="J210" s="75"/>
      <c r="K210" s="75"/>
      <c r="L210" s="75"/>
      <c r="N210" s="9"/>
    </row>
    <row r="211" spans="1:14" x14ac:dyDescent="0.25">
      <c r="C211" s="9"/>
      <c r="D211" s="9"/>
      <c r="F211" s="9"/>
      <c r="G211" s="61"/>
      <c r="H211" s="9"/>
      <c r="I211" s="75"/>
      <c r="J211" s="75"/>
      <c r="K211" s="75"/>
      <c r="L211" s="75"/>
      <c r="N211" s="9"/>
    </row>
    <row r="212" spans="1:14" x14ac:dyDescent="0.25">
      <c r="C212" s="9"/>
      <c r="D212" s="9"/>
      <c r="E212" s="9" t="s">
        <v>278</v>
      </c>
      <c r="F212" s="9"/>
      <c r="G212" s="31">
        <f>G210-G202</f>
        <v>38183.205800000142</v>
      </c>
      <c r="H212" s="9"/>
      <c r="I212" s="75"/>
      <c r="J212" s="75"/>
      <c r="K212" s="75"/>
      <c r="L212" s="75"/>
      <c r="N212" s="9"/>
    </row>
    <row r="213" spans="1:14" x14ac:dyDescent="0.25">
      <c r="C213" s="9"/>
      <c r="D213" s="9"/>
      <c r="F213" s="9"/>
      <c r="G213" s="61"/>
      <c r="H213" s="9"/>
      <c r="I213" s="75"/>
      <c r="J213" s="75"/>
      <c r="K213" s="75"/>
      <c r="L213" s="75"/>
      <c r="N213" s="9"/>
    </row>
    <row r="214" spans="1:14" x14ac:dyDescent="0.25">
      <c r="C214" s="9"/>
      <c r="D214" s="9"/>
      <c r="F214" s="9"/>
      <c r="G214" s="61"/>
      <c r="H214" s="9"/>
      <c r="I214" s="75"/>
      <c r="J214" s="75"/>
      <c r="K214" s="75"/>
      <c r="L214" s="75"/>
      <c r="N214" s="9"/>
    </row>
    <row r="215" spans="1:14" x14ac:dyDescent="0.25">
      <c r="C215" s="9"/>
      <c r="D215" s="9"/>
      <c r="F215" s="9"/>
      <c r="G215" s="61"/>
      <c r="H215" s="9"/>
      <c r="I215" s="75"/>
      <c r="J215" s="75"/>
      <c r="K215" s="75"/>
      <c r="L215" s="75"/>
      <c r="N215" s="9"/>
    </row>
    <row r="216" spans="1:14" x14ac:dyDescent="0.25">
      <c r="C216" s="9"/>
      <c r="D216" s="9"/>
      <c r="F216" s="9"/>
      <c r="G216" s="61"/>
      <c r="H216" s="9"/>
      <c r="I216" s="75"/>
      <c r="J216" s="75"/>
      <c r="K216" s="75"/>
      <c r="L216" s="75"/>
      <c r="N216" s="9"/>
    </row>
    <row r="217" spans="1:14" x14ac:dyDescent="0.25">
      <c r="C217" s="9"/>
      <c r="D217" s="9"/>
      <c r="F217" s="9"/>
      <c r="G217" s="61"/>
      <c r="H217" s="9"/>
      <c r="I217" s="75"/>
      <c r="J217" s="75"/>
      <c r="K217" s="75"/>
      <c r="L217" s="75"/>
      <c r="N217" s="9"/>
    </row>
    <row r="218" spans="1:14" x14ac:dyDescent="0.25">
      <c r="C218" s="9"/>
      <c r="D218" s="9"/>
      <c r="F218" s="9"/>
      <c r="G218" s="61"/>
      <c r="H218" s="9"/>
      <c r="I218" s="75"/>
      <c r="J218" s="75"/>
      <c r="K218" s="75"/>
      <c r="L218" s="75"/>
      <c r="N218" s="9"/>
    </row>
    <row r="219" spans="1:14" x14ac:dyDescent="0.25">
      <c r="C219" s="9"/>
      <c r="D219" s="9"/>
      <c r="F219" s="9"/>
      <c r="G219" s="61"/>
      <c r="H219" s="9"/>
      <c r="I219" s="75"/>
      <c r="J219" s="75"/>
      <c r="K219" s="75"/>
      <c r="L219" s="75"/>
      <c r="N219" s="9"/>
    </row>
    <row r="220" spans="1:14" x14ac:dyDescent="0.25">
      <c r="C220" s="9"/>
      <c r="D220" s="9"/>
      <c r="F220" s="9"/>
      <c r="G220" s="61"/>
      <c r="H220" s="9"/>
      <c r="I220" s="75"/>
      <c r="J220" s="75"/>
      <c r="K220" s="75"/>
      <c r="L220" s="75"/>
      <c r="N220" s="9"/>
    </row>
    <row r="221" spans="1:14" x14ac:dyDescent="0.25">
      <c r="C221" s="9"/>
      <c r="D221" s="9"/>
      <c r="F221" s="9"/>
      <c r="G221" s="61"/>
      <c r="H221" s="9"/>
      <c r="I221" s="75"/>
      <c r="J221" s="75"/>
      <c r="K221" s="75"/>
      <c r="L221" s="75"/>
      <c r="N221" s="9"/>
    </row>
    <row r="222" spans="1:14" x14ac:dyDescent="0.25">
      <c r="C222" s="9"/>
      <c r="D222" s="9"/>
      <c r="F222" s="9"/>
      <c r="G222" s="61"/>
      <c r="H222" s="9"/>
      <c r="I222" s="75"/>
      <c r="J222" s="75"/>
      <c r="K222" s="75"/>
      <c r="L222" s="75"/>
      <c r="N222" s="9"/>
    </row>
    <row r="223" spans="1:14" x14ac:dyDescent="0.25">
      <c r="C223" s="9"/>
      <c r="D223" s="9"/>
      <c r="F223" s="9"/>
      <c r="G223" s="61"/>
      <c r="H223" s="9"/>
      <c r="I223" s="75"/>
      <c r="J223" s="75"/>
      <c r="K223" s="75"/>
      <c r="L223" s="75"/>
      <c r="N223" s="9"/>
    </row>
    <row r="224" spans="1:14" x14ac:dyDescent="0.25">
      <c r="C224" s="9"/>
      <c r="D224" s="9"/>
      <c r="F224" s="9"/>
      <c r="G224" s="61"/>
      <c r="H224" s="9"/>
      <c r="I224" s="75"/>
      <c r="J224" s="75"/>
      <c r="K224" s="75"/>
      <c r="L224" s="75"/>
      <c r="N224" s="9"/>
    </row>
    <row r="225" spans="3:14" x14ac:dyDescent="0.25">
      <c r="C225" s="9"/>
      <c r="D225" s="9"/>
      <c r="F225" s="9"/>
      <c r="G225" s="61"/>
      <c r="H225" s="9"/>
      <c r="I225" s="75"/>
      <c r="J225" s="75"/>
      <c r="K225" s="75"/>
      <c r="L225" s="75"/>
      <c r="N225" s="9"/>
    </row>
    <row r="226" spans="3:14" x14ac:dyDescent="0.25">
      <c r="C226" s="9"/>
      <c r="D226" s="9"/>
      <c r="F226" s="9"/>
      <c r="G226" s="61"/>
      <c r="H226" s="9"/>
      <c r="I226" s="75"/>
      <c r="J226" s="75"/>
      <c r="K226" s="75"/>
      <c r="L226" s="75"/>
      <c r="N226" s="9"/>
    </row>
    <row r="227" spans="3:14" x14ac:dyDescent="0.25">
      <c r="C227" s="9"/>
      <c r="D227" s="9"/>
      <c r="F227" s="9"/>
      <c r="G227" s="61"/>
      <c r="H227" s="9"/>
      <c r="I227" s="75"/>
      <c r="J227" s="75"/>
      <c r="K227" s="75"/>
      <c r="L227" s="75"/>
      <c r="N227" s="9"/>
    </row>
    <row r="228" spans="3:14" x14ac:dyDescent="0.25">
      <c r="C228" s="9"/>
      <c r="D228" s="9"/>
      <c r="F228" s="9"/>
      <c r="G228" s="61"/>
      <c r="H228" s="9"/>
      <c r="I228" s="75"/>
      <c r="J228" s="75"/>
      <c r="K228" s="75"/>
      <c r="L228" s="75"/>
      <c r="N228" s="9"/>
    </row>
    <row r="229" spans="3:14" x14ac:dyDescent="0.25">
      <c r="C229" s="9"/>
      <c r="D229" s="9"/>
      <c r="F229" s="9"/>
      <c r="G229" s="61"/>
      <c r="H229" s="9"/>
      <c r="I229" s="75"/>
      <c r="J229" s="75"/>
      <c r="K229" s="75"/>
      <c r="L229" s="75"/>
      <c r="N229" s="9"/>
    </row>
    <row r="230" spans="3:14" x14ac:dyDescent="0.25">
      <c r="C230" s="9"/>
      <c r="D230" s="9"/>
      <c r="F230" s="9"/>
      <c r="G230" s="61"/>
      <c r="H230" s="9"/>
      <c r="I230" s="75"/>
      <c r="J230" s="75"/>
      <c r="K230" s="75"/>
      <c r="L230" s="75"/>
      <c r="N230" s="9"/>
    </row>
    <row r="231" spans="3:14" x14ac:dyDescent="0.25">
      <c r="C231" s="9"/>
      <c r="D231" s="9"/>
      <c r="F231" s="9"/>
      <c r="G231" s="61"/>
      <c r="H231" s="9"/>
      <c r="I231" s="75"/>
      <c r="J231" s="75"/>
      <c r="K231" s="75"/>
      <c r="L231" s="75"/>
      <c r="N231" s="9"/>
    </row>
    <row r="232" spans="3:14" x14ac:dyDescent="0.25">
      <c r="C232" s="9"/>
      <c r="D232" s="9"/>
      <c r="F232" s="9"/>
      <c r="G232" s="61"/>
      <c r="H232" s="9"/>
      <c r="I232" s="75"/>
      <c r="J232" s="75"/>
      <c r="K232" s="75"/>
      <c r="L232" s="75"/>
      <c r="N232" s="9"/>
    </row>
    <row r="233" spans="3:14" x14ac:dyDescent="0.25">
      <c r="C233" s="9"/>
      <c r="D233" s="9"/>
      <c r="F233" s="9"/>
      <c r="G233" s="61"/>
      <c r="H233" s="9"/>
      <c r="I233" s="75"/>
      <c r="J233" s="75"/>
      <c r="K233" s="75"/>
      <c r="L233" s="75"/>
      <c r="N233" s="9"/>
    </row>
    <row r="234" spans="3:14" x14ac:dyDescent="0.25">
      <c r="C234" s="9"/>
      <c r="D234" s="9"/>
      <c r="F234" s="9"/>
      <c r="G234" s="61"/>
      <c r="H234" s="9"/>
      <c r="I234" s="75"/>
      <c r="J234" s="75"/>
      <c r="K234" s="75"/>
      <c r="L234" s="75"/>
      <c r="N234" s="9"/>
    </row>
    <row r="235" spans="3:14" x14ac:dyDescent="0.25">
      <c r="C235" s="9"/>
      <c r="D235" s="9"/>
      <c r="F235" s="9"/>
      <c r="G235" s="61"/>
      <c r="H235" s="9"/>
      <c r="I235" s="75"/>
      <c r="J235" s="75"/>
      <c r="K235" s="75"/>
      <c r="L235" s="75"/>
      <c r="N235" s="9"/>
    </row>
    <row r="236" spans="3:14" x14ac:dyDescent="0.25">
      <c r="C236" s="9"/>
      <c r="D236" s="9"/>
      <c r="F236" s="9"/>
      <c r="G236" s="61"/>
      <c r="H236" s="9"/>
      <c r="I236" s="75"/>
      <c r="J236" s="75"/>
      <c r="K236" s="75"/>
      <c r="L236" s="75"/>
      <c r="N236" s="9"/>
    </row>
    <row r="237" spans="3:14" x14ac:dyDescent="0.25">
      <c r="C237" s="9"/>
      <c r="D237" s="9"/>
      <c r="F237" s="9"/>
      <c r="G237" s="61"/>
      <c r="H237" s="9"/>
      <c r="I237" s="75"/>
      <c r="J237" s="75"/>
      <c r="K237" s="75"/>
      <c r="L237" s="75"/>
      <c r="N237" s="9"/>
    </row>
    <row r="238" spans="3:14" x14ac:dyDescent="0.25">
      <c r="C238" s="9"/>
      <c r="D238" s="9"/>
      <c r="F238" s="9"/>
      <c r="G238" s="61"/>
      <c r="H238" s="9"/>
      <c r="I238" s="75"/>
      <c r="J238" s="75"/>
      <c r="K238" s="75"/>
      <c r="L238" s="75"/>
      <c r="N238" s="9"/>
    </row>
    <row r="239" spans="3:14" x14ac:dyDescent="0.25">
      <c r="C239" s="9"/>
      <c r="D239" s="9"/>
      <c r="F239" s="9"/>
      <c r="G239" s="61"/>
      <c r="H239" s="9"/>
      <c r="I239" s="75"/>
      <c r="J239" s="75"/>
      <c r="K239" s="75"/>
      <c r="L239" s="75"/>
      <c r="N239" s="9"/>
    </row>
    <row r="240" spans="3:14" x14ac:dyDescent="0.25">
      <c r="C240" s="9"/>
      <c r="D240" s="9"/>
      <c r="F240" s="9"/>
      <c r="G240" s="61"/>
      <c r="H240" s="9"/>
      <c r="I240" s="75"/>
      <c r="J240" s="75"/>
      <c r="K240" s="75"/>
      <c r="L240" s="75"/>
      <c r="N240" s="9"/>
    </row>
    <row r="241" spans="3:14" x14ac:dyDescent="0.25">
      <c r="C241" s="9"/>
      <c r="D241" s="9"/>
      <c r="F241" s="9"/>
      <c r="G241" s="61"/>
      <c r="H241" s="9"/>
      <c r="I241" s="75"/>
      <c r="J241" s="75"/>
      <c r="K241" s="75"/>
      <c r="L241" s="75"/>
      <c r="N241" s="9"/>
    </row>
    <row r="242" spans="3:14" x14ac:dyDescent="0.25">
      <c r="C242" s="9"/>
      <c r="D242" s="9"/>
      <c r="F242" s="9"/>
      <c r="G242" s="61"/>
      <c r="H242" s="9"/>
      <c r="I242" s="75"/>
      <c r="J242" s="75"/>
      <c r="K242" s="75"/>
      <c r="L242" s="75"/>
      <c r="N242" s="9"/>
    </row>
    <row r="243" spans="3:14" x14ac:dyDescent="0.25">
      <c r="C243" s="9"/>
      <c r="D243" s="9"/>
      <c r="F243" s="9"/>
      <c r="G243" s="61"/>
      <c r="H243" s="9"/>
      <c r="I243" s="75"/>
      <c r="J243" s="75"/>
      <c r="K243" s="75"/>
      <c r="L243" s="75"/>
      <c r="N243" s="9"/>
    </row>
    <row r="244" spans="3:14" x14ac:dyDescent="0.25">
      <c r="C244" s="9"/>
      <c r="D244" s="9"/>
      <c r="F244" s="9"/>
      <c r="G244" s="61"/>
      <c r="H244" s="9"/>
      <c r="I244" s="75"/>
      <c r="J244" s="75"/>
      <c r="K244" s="75"/>
      <c r="L244" s="75"/>
      <c r="N244" s="9"/>
    </row>
    <row r="245" spans="3:14" x14ac:dyDescent="0.25">
      <c r="C245" s="9"/>
      <c r="D245" s="9"/>
      <c r="F245" s="9"/>
      <c r="G245" s="61"/>
      <c r="H245" s="9"/>
      <c r="I245" s="75"/>
      <c r="J245" s="75"/>
      <c r="K245" s="75"/>
      <c r="L245" s="75"/>
      <c r="N245" s="9"/>
    </row>
    <row r="246" spans="3:14" x14ac:dyDescent="0.25">
      <c r="C246" s="9"/>
      <c r="D246" s="9"/>
      <c r="F246" s="9"/>
      <c r="G246" s="61"/>
      <c r="H246" s="9"/>
      <c r="I246" s="75"/>
      <c r="J246" s="75"/>
      <c r="K246" s="75"/>
      <c r="L246" s="75"/>
      <c r="N246" s="9"/>
    </row>
    <row r="247" spans="3:14" x14ac:dyDescent="0.25">
      <c r="C247" s="9"/>
      <c r="D247" s="9"/>
      <c r="F247" s="9"/>
      <c r="G247" s="61"/>
      <c r="H247" s="9"/>
      <c r="I247" s="75"/>
      <c r="J247" s="75"/>
      <c r="K247" s="75"/>
      <c r="L247" s="75"/>
      <c r="N247" s="9"/>
    </row>
    <row r="248" spans="3:14" x14ac:dyDescent="0.25">
      <c r="C248" s="9"/>
      <c r="D248" s="9"/>
      <c r="F248" s="9"/>
      <c r="G248" s="61"/>
      <c r="H248" s="9"/>
      <c r="I248" s="75"/>
      <c r="J248" s="75"/>
      <c r="K248" s="75"/>
      <c r="L248" s="75"/>
      <c r="N248" s="9"/>
    </row>
    <row r="249" spans="3:14" x14ac:dyDescent="0.25">
      <c r="C249" s="9"/>
      <c r="D249" s="9"/>
      <c r="F249" s="9"/>
      <c r="G249" s="61"/>
      <c r="H249" s="9"/>
      <c r="I249" s="75"/>
      <c r="J249" s="75"/>
      <c r="K249" s="75"/>
      <c r="L249" s="75"/>
      <c r="N249" s="9"/>
    </row>
    <row r="250" spans="3:14" x14ac:dyDescent="0.25">
      <c r="C250" s="9"/>
      <c r="D250" s="9"/>
      <c r="F250" s="9"/>
      <c r="G250" s="61"/>
      <c r="H250" s="9"/>
      <c r="I250" s="75"/>
      <c r="J250" s="75"/>
      <c r="K250" s="75"/>
      <c r="L250" s="75"/>
      <c r="N250" s="9"/>
    </row>
    <row r="251" spans="3:14" x14ac:dyDescent="0.25">
      <c r="C251" s="9"/>
      <c r="D251" s="9"/>
      <c r="F251" s="9"/>
      <c r="G251" s="61"/>
      <c r="H251" s="9"/>
      <c r="I251" s="75"/>
      <c r="J251" s="75"/>
      <c r="K251" s="75"/>
      <c r="L251" s="75"/>
      <c r="N251" s="9"/>
    </row>
    <row r="252" spans="3:14" x14ac:dyDescent="0.25">
      <c r="C252" s="9"/>
      <c r="D252" s="9"/>
      <c r="F252" s="9"/>
      <c r="G252" s="61"/>
      <c r="H252" s="9"/>
      <c r="I252" s="75"/>
      <c r="J252" s="75"/>
      <c r="K252" s="75"/>
      <c r="L252" s="75"/>
      <c r="N252" s="9"/>
    </row>
    <row r="253" spans="3:14" x14ac:dyDescent="0.25">
      <c r="C253" s="9"/>
      <c r="D253" s="9"/>
      <c r="F253" s="9"/>
      <c r="G253" s="61"/>
      <c r="H253" s="9"/>
      <c r="I253" s="75"/>
      <c r="J253" s="75"/>
      <c r="K253" s="75"/>
      <c r="L253" s="75"/>
      <c r="N253" s="9"/>
    </row>
    <row r="254" spans="3:14" x14ac:dyDescent="0.25">
      <c r="C254" s="9"/>
      <c r="D254" s="9"/>
      <c r="F254" s="9"/>
      <c r="G254" s="61"/>
      <c r="H254" s="9"/>
      <c r="I254" s="75"/>
      <c r="J254" s="75"/>
      <c r="K254" s="75"/>
      <c r="L254" s="75"/>
      <c r="N254" s="9"/>
    </row>
    <row r="255" spans="3:14" x14ac:dyDescent="0.25">
      <c r="C255" s="9"/>
      <c r="D255" s="9"/>
      <c r="F255" s="9"/>
      <c r="G255" s="61"/>
      <c r="H255" s="9"/>
      <c r="I255" s="75"/>
      <c r="J255" s="75"/>
      <c r="K255" s="75"/>
      <c r="L255" s="75"/>
      <c r="N255" s="9"/>
    </row>
    <row r="256" spans="3:14" x14ac:dyDescent="0.25">
      <c r="C256" s="9"/>
      <c r="D256" s="9"/>
      <c r="F256" s="9"/>
      <c r="G256" s="61"/>
      <c r="H256" s="9"/>
      <c r="I256" s="75"/>
      <c r="J256" s="75"/>
      <c r="K256" s="75"/>
      <c r="L256" s="75"/>
      <c r="N256" s="9"/>
    </row>
    <row r="257" spans="3:14" x14ac:dyDescent="0.25">
      <c r="C257" s="9"/>
      <c r="D257" s="9"/>
      <c r="F257" s="9"/>
      <c r="G257" s="61"/>
      <c r="H257" s="9"/>
      <c r="I257" s="75"/>
      <c r="J257" s="75"/>
      <c r="K257" s="75"/>
      <c r="L257" s="75"/>
      <c r="N257" s="9"/>
    </row>
    <row r="258" spans="3:14" x14ac:dyDescent="0.25">
      <c r="C258" s="9"/>
      <c r="D258" s="9"/>
      <c r="F258" s="9"/>
      <c r="G258" s="61"/>
      <c r="H258" s="9"/>
      <c r="I258" s="75"/>
      <c r="J258" s="75"/>
      <c r="K258" s="75"/>
      <c r="L258" s="75"/>
      <c r="N258" s="9"/>
    </row>
    <row r="259" spans="3:14" x14ac:dyDescent="0.25">
      <c r="C259" s="9"/>
      <c r="D259" s="9"/>
      <c r="F259" s="9"/>
      <c r="G259" s="61"/>
      <c r="H259" s="9"/>
      <c r="I259" s="75"/>
      <c r="J259" s="75"/>
      <c r="K259" s="75"/>
      <c r="L259" s="75"/>
      <c r="N259" s="9"/>
    </row>
    <row r="260" spans="3:14" x14ac:dyDescent="0.25">
      <c r="C260" s="9"/>
      <c r="D260" s="9"/>
      <c r="F260" s="9"/>
      <c r="G260" s="61"/>
      <c r="H260" s="9"/>
      <c r="I260" s="75"/>
      <c r="J260" s="75"/>
      <c r="K260" s="75"/>
      <c r="L260" s="75"/>
      <c r="N260" s="9"/>
    </row>
    <row r="261" spans="3:14" x14ac:dyDescent="0.25">
      <c r="C261" s="9"/>
      <c r="D261" s="9"/>
      <c r="F261" s="9"/>
      <c r="G261" s="61"/>
      <c r="H261" s="9"/>
      <c r="I261" s="75"/>
      <c r="J261" s="75"/>
      <c r="K261" s="75"/>
      <c r="L261" s="75"/>
      <c r="N261" s="9"/>
    </row>
    <row r="262" spans="3:14" x14ac:dyDescent="0.25">
      <c r="C262" s="9"/>
      <c r="D262" s="9"/>
      <c r="F262" s="9"/>
      <c r="G262" s="61"/>
      <c r="H262" s="9"/>
      <c r="I262" s="75"/>
      <c r="J262" s="75"/>
      <c r="K262" s="75"/>
      <c r="L262" s="75"/>
      <c r="N262" s="9"/>
    </row>
    <row r="263" spans="3:14" x14ac:dyDescent="0.25">
      <c r="C263" s="9"/>
      <c r="D263" s="9"/>
      <c r="F263" s="9"/>
      <c r="G263" s="61"/>
      <c r="H263" s="9"/>
      <c r="I263" s="75"/>
      <c r="J263" s="75"/>
      <c r="K263" s="75"/>
      <c r="L263" s="75"/>
      <c r="N263" s="9"/>
    </row>
    <row r="264" spans="3:14" x14ac:dyDescent="0.25">
      <c r="C264" s="9"/>
      <c r="D264" s="9"/>
      <c r="F264" s="9"/>
      <c r="G264" s="61"/>
      <c r="H264" s="9"/>
      <c r="I264" s="75"/>
      <c r="J264" s="75"/>
      <c r="K264" s="75"/>
      <c r="L264" s="75"/>
      <c r="N264" s="9"/>
    </row>
    <row r="265" spans="3:14" x14ac:dyDescent="0.25">
      <c r="C265" s="9"/>
      <c r="D265" s="9"/>
      <c r="F265" s="9"/>
      <c r="G265" s="61"/>
      <c r="H265" s="9"/>
      <c r="I265" s="75"/>
      <c r="J265" s="75"/>
      <c r="K265" s="75"/>
      <c r="L265" s="75"/>
      <c r="N265" s="9"/>
    </row>
    <row r="266" spans="3:14" x14ac:dyDescent="0.25">
      <c r="C266" s="9"/>
      <c r="D266" s="9"/>
      <c r="F266" s="9"/>
      <c r="G266" s="61"/>
      <c r="H266" s="9"/>
      <c r="I266" s="75"/>
      <c r="J266" s="75"/>
      <c r="K266" s="75"/>
      <c r="L266" s="75"/>
      <c r="N266" s="9"/>
    </row>
    <row r="267" spans="3:14" x14ac:dyDescent="0.25">
      <c r="C267" s="9"/>
      <c r="D267" s="9"/>
      <c r="F267" s="9"/>
      <c r="G267" s="61"/>
      <c r="H267" s="9"/>
      <c r="I267" s="75"/>
      <c r="J267" s="75"/>
      <c r="K267" s="75"/>
      <c r="L267" s="75"/>
      <c r="N267" s="9"/>
    </row>
    <row r="268" spans="3:14" x14ac:dyDescent="0.25">
      <c r="C268" s="9"/>
      <c r="D268" s="9"/>
      <c r="F268" s="9"/>
      <c r="G268" s="61"/>
      <c r="H268" s="9"/>
      <c r="I268" s="75"/>
      <c r="J268" s="75"/>
      <c r="K268" s="75"/>
      <c r="L268" s="75"/>
      <c r="N268" s="9"/>
    </row>
    <row r="269" spans="3:14" x14ac:dyDescent="0.25">
      <c r="C269" s="9"/>
      <c r="D269" s="9"/>
      <c r="F269" s="9"/>
      <c r="G269" s="61"/>
      <c r="H269" s="9"/>
      <c r="I269" s="75"/>
      <c r="J269" s="75"/>
      <c r="K269" s="75"/>
      <c r="L269" s="75"/>
      <c r="N269" s="9"/>
    </row>
    <row r="270" spans="3:14" x14ac:dyDescent="0.25">
      <c r="C270" s="9"/>
      <c r="D270" s="9"/>
      <c r="F270" s="9"/>
      <c r="G270" s="61"/>
      <c r="H270" s="9"/>
      <c r="I270" s="75"/>
      <c r="J270" s="75"/>
      <c r="K270" s="75"/>
      <c r="L270" s="75"/>
      <c r="N270" s="9"/>
    </row>
    <row r="271" spans="3:14" x14ac:dyDescent="0.25">
      <c r="C271" s="9"/>
      <c r="D271" s="9"/>
      <c r="F271" s="9"/>
      <c r="G271" s="61"/>
      <c r="H271" s="9"/>
      <c r="I271" s="75"/>
      <c r="J271" s="75"/>
      <c r="K271" s="75"/>
      <c r="L271" s="75"/>
      <c r="N271" s="9"/>
    </row>
    <row r="272" spans="3:14" x14ac:dyDescent="0.25">
      <c r="C272" s="9"/>
      <c r="D272" s="9"/>
      <c r="F272" s="9"/>
      <c r="G272" s="61"/>
      <c r="H272" s="9"/>
      <c r="I272" s="75"/>
      <c r="J272" s="75"/>
      <c r="K272" s="75"/>
      <c r="L272" s="75"/>
      <c r="N272" s="9"/>
    </row>
    <row r="273" spans="3:14" x14ac:dyDescent="0.25">
      <c r="C273" s="9"/>
      <c r="D273" s="9"/>
      <c r="F273" s="9"/>
      <c r="G273" s="61"/>
      <c r="H273" s="9"/>
      <c r="I273" s="75"/>
      <c r="J273" s="75"/>
      <c r="K273" s="75"/>
      <c r="L273" s="75"/>
      <c r="N273" s="9"/>
    </row>
    <row r="274" spans="3:14" x14ac:dyDescent="0.25">
      <c r="C274" s="9"/>
      <c r="D274" s="9"/>
      <c r="F274" s="9"/>
      <c r="G274" s="61"/>
      <c r="H274" s="9"/>
      <c r="I274" s="75"/>
      <c r="J274" s="75"/>
      <c r="K274" s="75"/>
      <c r="L274" s="75"/>
      <c r="N274" s="9"/>
    </row>
    <row r="275" spans="3:14" x14ac:dyDescent="0.25">
      <c r="C275" s="9"/>
      <c r="D275" s="9"/>
      <c r="F275" s="9"/>
      <c r="G275" s="61"/>
      <c r="H275" s="9"/>
      <c r="I275" s="75"/>
      <c r="J275" s="75"/>
      <c r="K275" s="75"/>
      <c r="L275" s="75"/>
      <c r="N275" s="9"/>
    </row>
    <row r="276" spans="3:14" x14ac:dyDescent="0.25">
      <c r="C276" s="9"/>
      <c r="D276" s="9"/>
      <c r="F276" s="9"/>
      <c r="G276" s="61"/>
      <c r="H276" s="9"/>
      <c r="I276" s="75"/>
      <c r="J276" s="75"/>
      <c r="K276" s="75"/>
      <c r="L276" s="75"/>
      <c r="N276" s="9"/>
    </row>
    <row r="277" spans="3:14" x14ac:dyDescent="0.25">
      <c r="C277" s="9"/>
      <c r="D277" s="9"/>
      <c r="F277" s="9"/>
      <c r="G277" s="61"/>
      <c r="H277" s="9"/>
      <c r="I277" s="75"/>
      <c r="J277" s="75"/>
      <c r="K277" s="75"/>
      <c r="L277" s="75"/>
      <c r="N277" s="9"/>
    </row>
    <row r="278" spans="3:14" x14ac:dyDescent="0.25">
      <c r="C278" s="9"/>
      <c r="D278" s="9"/>
      <c r="F278" s="9"/>
      <c r="G278" s="61"/>
      <c r="H278" s="9"/>
      <c r="I278" s="75"/>
      <c r="J278" s="75"/>
      <c r="K278" s="75"/>
      <c r="L278" s="75"/>
      <c r="N278" s="9"/>
    </row>
    <row r="279" spans="3:14" x14ac:dyDescent="0.25">
      <c r="C279" s="9"/>
      <c r="D279" s="9"/>
      <c r="F279" s="9"/>
      <c r="G279" s="61"/>
      <c r="H279" s="9"/>
      <c r="I279" s="75"/>
      <c r="J279" s="75"/>
      <c r="K279" s="75"/>
      <c r="L279" s="75"/>
      <c r="N279" s="9"/>
    </row>
    <row r="280" spans="3:14" x14ac:dyDescent="0.25">
      <c r="C280" s="9"/>
      <c r="D280" s="9"/>
      <c r="F280" s="9"/>
      <c r="G280" s="61"/>
      <c r="H280" s="9"/>
      <c r="I280" s="75"/>
      <c r="J280" s="75"/>
      <c r="K280" s="75"/>
      <c r="L280" s="75"/>
      <c r="N280" s="9"/>
    </row>
    <row r="281" spans="3:14" x14ac:dyDescent="0.25">
      <c r="C281" s="9"/>
      <c r="D281" s="9"/>
      <c r="F281" s="9"/>
      <c r="G281" s="61"/>
      <c r="H281" s="9"/>
      <c r="I281" s="75"/>
      <c r="J281" s="75"/>
      <c r="K281" s="75"/>
      <c r="L281" s="75"/>
      <c r="N281" s="9"/>
    </row>
    <row r="282" spans="3:14" x14ac:dyDescent="0.25">
      <c r="C282" s="9"/>
      <c r="D282" s="9"/>
      <c r="F282" s="9"/>
      <c r="G282" s="61"/>
      <c r="H282" s="9"/>
      <c r="I282" s="75"/>
      <c r="J282" s="75"/>
      <c r="K282" s="75"/>
      <c r="L282" s="75"/>
      <c r="N282" s="9"/>
    </row>
    <row r="283" spans="3:14" x14ac:dyDescent="0.25">
      <c r="C283" s="9"/>
      <c r="D283" s="9"/>
      <c r="F283" s="9"/>
      <c r="G283" s="61"/>
      <c r="H283" s="9"/>
      <c r="I283" s="75"/>
      <c r="J283" s="75"/>
      <c r="K283" s="75"/>
      <c r="L283" s="75"/>
      <c r="N283" s="9"/>
    </row>
    <row r="284" spans="3:14" x14ac:dyDescent="0.25">
      <c r="C284" s="9"/>
      <c r="D284" s="9"/>
      <c r="F284" s="9"/>
      <c r="G284" s="61"/>
      <c r="H284" s="9"/>
      <c r="I284" s="75"/>
      <c r="J284" s="75"/>
      <c r="K284" s="75"/>
      <c r="L284" s="75"/>
      <c r="N284" s="9"/>
    </row>
    <row r="285" spans="3:14" x14ac:dyDescent="0.25">
      <c r="C285" s="9"/>
      <c r="D285" s="9"/>
      <c r="F285" s="9"/>
      <c r="G285" s="61"/>
      <c r="H285" s="9"/>
      <c r="I285" s="75"/>
      <c r="J285" s="75"/>
      <c r="K285" s="75"/>
      <c r="L285" s="75"/>
      <c r="N285" s="9"/>
    </row>
    <row r="286" spans="3:14" x14ac:dyDescent="0.25">
      <c r="C286" s="9"/>
      <c r="D286" s="9"/>
      <c r="F286" s="9"/>
      <c r="G286" s="61"/>
      <c r="H286" s="9"/>
      <c r="I286" s="75"/>
      <c r="J286" s="75"/>
      <c r="K286" s="75"/>
      <c r="L286" s="75"/>
      <c r="N286" s="9"/>
    </row>
    <row r="287" spans="3:14" x14ac:dyDescent="0.25">
      <c r="C287" s="9"/>
      <c r="D287" s="9"/>
      <c r="F287" s="9"/>
      <c r="G287" s="61"/>
      <c r="H287" s="9"/>
      <c r="I287" s="75"/>
      <c r="J287" s="75"/>
      <c r="K287" s="75"/>
      <c r="L287" s="75"/>
      <c r="N287" s="9"/>
    </row>
    <row r="288" spans="3:14" x14ac:dyDescent="0.25">
      <c r="C288" s="9"/>
      <c r="D288" s="9"/>
      <c r="F288" s="9"/>
      <c r="G288" s="61"/>
      <c r="H288" s="9"/>
      <c r="I288" s="75"/>
      <c r="J288" s="75"/>
      <c r="K288" s="75"/>
      <c r="L288" s="75"/>
      <c r="N288" s="9"/>
    </row>
    <row r="289" spans="3:14" x14ac:dyDescent="0.25">
      <c r="C289" s="9"/>
      <c r="D289" s="9"/>
      <c r="F289" s="9"/>
      <c r="G289" s="61"/>
      <c r="H289" s="9"/>
      <c r="I289" s="75"/>
      <c r="J289" s="75"/>
      <c r="K289" s="75"/>
      <c r="L289" s="75"/>
      <c r="N289" s="9"/>
    </row>
    <row r="290" spans="3:14" x14ac:dyDescent="0.25">
      <c r="C290" s="9"/>
      <c r="D290" s="9"/>
      <c r="F290" s="9"/>
      <c r="G290" s="61"/>
      <c r="H290" s="9"/>
      <c r="I290" s="75"/>
      <c r="J290" s="75"/>
      <c r="K290" s="75"/>
      <c r="L290" s="75"/>
      <c r="N290" s="9"/>
    </row>
    <row r="291" spans="3:14" x14ac:dyDescent="0.25">
      <c r="C291" s="9"/>
      <c r="D291" s="9"/>
      <c r="F291" s="9"/>
      <c r="G291" s="61"/>
      <c r="H291" s="9"/>
      <c r="I291" s="75"/>
      <c r="J291" s="75"/>
      <c r="K291" s="75"/>
      <c r="L291" s="75"/>
      <c r="N291" s="9"/>
    </row>
    <row r="292" spans="3:14" x14ac:dyDescent="0.25">
      <c r="C292" s="9"/>
      <c r="D292" s="9"/>
      <c r="F292" s="9"/>
      <c r="G292" s="61"/>
      <c r="H292" s="9"/>
      <c r="I292" s="75"/>
      <c r="J292" s="75"/>
      <c r="K292" s="75"/>
      <c r="L292" s="75"/>
      <c r="N292" s="9"/>
    </row>
    <row r="293" spans="3:14" x14ac:dyDescent="0.25">
      <c r="C293" s="9"/>
      <c r="D293" s="9"/>
      <c r="F293" s="9"/>
      <c r="G293" s="61"/>
      <c r="H293" s="9"/>
      <c r="I293" s="75"/>
      <c r="J293" s="75"/>
      <c r="K293" s="75"/>
      <c r="L293" s="75"/>
      <c r="N293" s="9"/>
    </row>
    <row r="294" spans="3:14" x14ac:dyDescent="0.25">
      <c r="C294" s="9"/>
      <c r="D294" s="9"/>
      <c r="F294" s="9"/>
      <c r="G294" s="61"/>
      <c r="H294" s="9"/>
      <c r="I294" s="75"/>
      <c r="J294" s="75"/>
      <c r="K294" s="75"/>
      <c r="L294" s="75"/>
      <c r="N294" s="9"/>
    </row>
    <row r="295" spans="3:14" x14ac:dyDescent="0.25">
      <c r="C295" s="9"/>
      <c r="D295" s="9"/>
      <c r="F295" s="9"/>
      <c r="G295" s="61"/>
      <c r="H295" s="9"/>
      <c r="I295" s="75"/>
      <c r="J295" s="75"/>
      <c r="K295" s="75"/>
      <c r="L295" s="75"/>
      <c r="N295" s="9"/>
    </row>
    <row r="296" spans="3:14" x14ac:dyDescent="0.25">
      <c r="C296" s="9"/>
      <c r="D296" s="9"/>
      <c r="F296" s="9"/>
      <c r="G296" s="61"/>
      <c r="H296" s="9"/>
      <c r="I296" s="75"/>
      <c r="J296" s="75"/>
      <c r="K296" s="75"/>
      <c r="L296" s="75"/>
      <c r="N296" s="9"/>
    </row>
    <row r="297" spans="3:14" x14ac:dyDescent="0.25">
      <c r="C297" s="9"/>
      <c r="D297" s="9"/>
      <c r="F297" s="9"/>
      <c r="G297" s="61"/>
      <c r="H297" s="9"/>
      <c r="I297" s="75"/>
      <c r="J297" s="75"/>
      <c r="K297" s="75"/>
      <c r="L297" s="75"/>
      <c r="N297" s="9"/>
    </row>
    <row r="298" spans="3:14" x14ac:dyDescent="0.25">
      <c r="C298" s="9"/>
      <c r="D298" s="9"/>
      <c r="F298" s="9"/>
      <c r="G298" s="61"/>
      <c r="H298" s="9"/>
      <c r="I298" s="75"/>
      <c r="J298" s="75"/>
      <c r="K298" s="75"/>
      <c r="L298" s="75"/>
      <c r="N298" s="9"/>
    </row>
    <row r="299" spans="3:14" x14ac:dyDescent="0.25">
      <c r="C299" s="9"/>
      <c r="D299" s="9"/>
      <c r="F299" s="9"/>
      <c r="G299" s="61"/>
      <c r="H299" s="9"/>
      <c r="I299" s="75"/>
      <c r="J299" s="75"/>
      <c r="K299" s="75"/>
      <c r="L299" s="75"/>
      <c r="N299" s="9"/>
    </row>
    <row r="300" spans="3:14" x14ac:dyDescent="0.25">
      <c r="C300" s="9"/>
      <c r="D300" s="9"/>
      <c r="F300" s="9"/>
      <c r="G300" s="61"/>
      <c r="H300" s="9"/>
      <c r="I300" s="75"/>
      <c r="J300" s="75"/>
      <c r="K300" s="75"/>
      <c r="L300" s="75"/>
      <c r="N300" s="9"/>
    </row>
    <row r="301" spans="3:14" x14ac:dyDescent="0.25">
      <c r="C301" s="9"/>
      <c r="D301" s="9"/>
      <c r="F301" s="9"/>
      <c r="G301" s="61"/>
      <c r="H301" s="9"/>
      <c r="I301" s="75"/>
      <c r="J301" s="75"/>
      <c r="K301" s="75"/>
      <c r="L301" s="75"/>
      <c r="N301" s="9"/>
    </row>
    <row r="302" spans="3:14" x14ac:dyDescent="0.25">
      <c r="C302" s="9"/>
      <c r="D302" s="9"/>
      <c r="F302" s="9"/>
      <c r="G302" s="61"/>
      <c r="H302" s="9"/>
      <c r="I302" s="75"/>
      <c r="J302" s="75"/>
      <c r="K302" s="75"/>
      <c r="L302" s="75"/>
      <c r="N302" s="9"/>
    </row>
    <row r="303" spans="3:14" x14ac:dyDescent="0.25">
      <c r="C303" s="9"/>
      <c r="D303" s="9"/>
      <c r="F303" s="9"/>
      <c r="G303" s="61"/>
      <c r="H303" s="9"/>
      <c r="I303" s="75"/>
      <c r="J303" s="75"/>
      <c r="K303" s="75"/>
      <c r="L303" s="75"/>
      <c r="N303" s="9"/>
    </row>
    <row r="304" spans="3:14" x14ac:dyDescent="0.25">
      <c r="C304" s="9"/>
      <c r="D304" s="9"/>
      <c r="F304" s="9"/>
      <c r="G304" s="61"/>
      <c r="H304" s="9"/>
      <c r="I304" s="75"/>
      <c r="J304" s="75"/>
      <c r="K304" s="75"/>
      <c r="L304" s="75"/>
      <c r="N304" s="9"/>
    </row>
    <row r="305" spans="3:14" x14ac:dyDescent="0.25">
      <c r="C305" s="9"/>
      <c r="D305" s="9"/>
      <c r="F305" s="9"/>
      <c r="G305" s="61"/>
      <c r="H305" s="9"/>
      <c r="I305" s="75"/>
      <c r="J305" s="75"/>
      <c r="K305" s="75"/>
      <c r="L305" s="75"/>
      <c r="N305" s="9"/>
    </row>
    <row r="306" spans="3:14" x14ac:dyDescent="0.25">
      <c r="C306" s="9"/>
      <c r="D306" s="9"/>
      <c r="F306" s="9"/>
      <c r="G306" s="61"/>
      <c r="H306" s="9"/>
      <c r="I306" s="75"/>
      <c r="J306" s="75"/>
      <c r="K306" s="75"/>
      <c r="L306" s="75"/>
      <c r="N306" s="9"/>
    </row>
    <row r="307" spans="3:14" x14ac:dyDescent="0.25">
      <c r="C307" s="9"/>
      <c r="D307" s="9"/>
      <c r="F307" s="9"/>
      <c r="G307" s="61"/>
      <c r="H307" s="9"/>
      <c r="I307" s="75"/>
      <c r="J307" s="75"/>
      <c r="K307" s="75"/>
      <c r="L307" s="75"/>
      <c r="N307" s="9"/>
    </row>
    <row r="308" spans="3:14" x14ac:dyDescent="0.25">
      <c r="C308" s="9"/>
      <c r="D308" s="9"/>
      <c r="F308" s="9"/>
      <c r="G308" s="61"/>
      <c r="H308" s="9"/>
      <c r="I308" s="75"/>
      <c r="J308" s="75"/>
      <c r="K308" s="75"/>
      <c r="L308" s="75"/>
      <c r="N308" s="9"/>
    </row>
    <row r="309" spans="3:14" x14ac:dyDescent="0.25">
      <c r="C309" s="9"/>
      <c r="D309" s="9"/>
      <c r="F309" s="9"/>
      <c r="G309" s="61"/>
      <c r="H309" s="9"/>
      <c r="I309" s="75"/>
      <c r="J309" s="75"/>
      <c r="K309" s="75"/>
      <c r="L309" s="75"/>
      <c r="N309" s="9"/>
    </row>
    <row r="310" spans="3:14" x14ac:dyDescent="0.25">
      <c r="C310" s="9"/>
      <c r="D310" s="9"/>
      <c r="F310" s="9"/>
      <c r="G310" s="61"/>
      <c r="H310" s="9"/>
      <c r="I310" s="75"/>
      <c r="J310" s="75"/>
      <c r="K310" s="75"/>
      <c r="L310" s="75"/>
      <c r="N310" s="9"/>
    </row>
    <row r="311" spans="3:14" x14ac:dyDescent="0.25">
      <c r="C311" s="9"/>
      <c r="D311" s="9"/>
      <c r="F311" s="9"/>
      <c r="G311" s="61"/>
      <c r="H311" s="9"/>
      <c r="I311" s="75"/>
      <c r="J311" s="75"/>
      <c r="K311" s="75"/>
      <c r="L311" s="75"/>
      <c r="N311" s="9"/>
    </row>
    <row r="312" spans="3:14" x14ac:dyDescent="0.25">
      <c r="C312" s="9"/>
      <c r="D312" s="9"/>
      <c r="F312" s="9"/>
      <c r="G312" s="61"/>
      <c r="H312" s="9"/>
      <c r="I312" s="75"/>
      <c r="J312" s="75"/>
      <c r="K312" s="75"/>
      <c r="L312" s="75"/>
      <c r="N312" s="9"/>
    </row>
    <row r="313" spans="3:14" x14ac:dyDescent="0.25">
      <c r="C313" s="9"/>
      <c r="D313" s="9"/>
      <c r="F313" s="9"/>
      <c r="G313" s="61"/>
      <c r="H313" s="9"/>
      <c r="I313" s="75"/>
      <c r="J313" s="75"/>
      <c r="K313" s="75"/>
      <c r="L313" s="75"/>
      <c r="N313" s="9"/>
    </row>
    <row r="314" spans="3:14" x14ac:dyDescent="0.25">
      <c r="C314" s="9"/>
      <c r="D314" s="9"/>
      <c r="F314" s="9"/>
      <c r="G314" s="61"/>
      <c r="H314" s="9"/>
      <c r="I314" s="75"/>
      <c r="J314" s="75"/>
      <c r="K314" s="75"/>
      <c r="L314" s="75"/>
      <c r="N314" s="9"/>
    </row>
    <row r="315" spans="3:14" x14ac:dyDescent="0.25">
      <c r="C315" s="9"/>
      <c r="D315" s="9"/>
      <c r="F315" s="9"/>
      <c r="G315" s="61"/>
      <c r="H315" s="9"/>
      <c r="I315" s="75"/>
      <c r="J315" s="75"/>
      <c r="K315" s="75"/>
      <c r="L315" s="75"/>
      <c r="N315" s="9"/>
    </row>
    <row r="316" spans="3:14" x14ac:dyDescent="0.25">
      <c r="C316" s="9"/>
      <c r="D316" s="9"/>
      <c r="F316" s="9"/>
      <c r="G316" s="61"/>
      <c r="H316" s="9"/>
      <c r="I316" s="75"/>
      <c r="J316" s="75"/>
      <c r="K316" s="75"/>
      <c r="L316" s="75"/>
      <c r="N316" s="9"/>
    </row>
    <row r="317" spans="3:14" x14ac:dyDescent="0.25">
      <c r="C317" s="9"/>
      <c r="D317" s="9"/>
      <c r="F317" s="9"/>
      <c r="G317" s="61"/>
      <c r="H317" s="9"/>
      <c r="I317" s="75"/>
      <c r="J317" s="75"/>
      <c r="K317" s="75"/>
      <c r="L317" s="75"/>
      <c r="N317" s="9"/>
    </row>
    <row r="318" spans="3:14" x14ac:dyDescent="0.25">
      <c r="C318" s="9"/>
      <c r="D318" s="9"/>
      <c r="F318" s="9"/>
      <c r="G318" s="61"/>
      <c r="H318" s="9"/>
      <c r="I318" s="75"/>
      <c r="J318" s="75"/>
      <c r="K318" s="75"/>
      <c r="L318" s="75"/>
      <c r="N318" s="9"/>
    </row>
    <row r="319" spans="3:14" x14ac:dyDescent="0.25">
      <c r="C319" s="9"/>
      <c r="D319" s="9"/>
      <c r="F319" s="9"/>
      <c r="G319" s="61"/>
      <c r="H319" s="9"/>
      <c r="I319" s="75"/>
      <c r="J319" s="75"/>
      <c r="K319" s="75"/>
      <c r="L319" s="75"/>
      <c r="N319" s="9"/>
    </row>
    <row r="320" spans="3:14" x14ac:dyDescent="0.25">
      <c r="C320" s="9"/>
      <c r="D320" s="9"/>
      <c r="F320" s="9"/>
      <c r="G320" s="61"/>
      <c r="H320" s="9"/>
      <c r="I320" s="75"/>
      <c r="J320" s="75"/>
      <c r="K320" s="75"/>
      <c r="L320" s="75"/>
      <c r="N320" s="9"/>
    </row>
    <row r="321" spans="3:14" x14ac:dyDescent="0.25">
      <c r="C321" s="9"/>
      <c r="D321" s="9"/>
      <c r="F321" s="9"/>
      <c r="G321" s="61"/>
      <c r="H321" s="9"/>
      <c r="I321" s="75"/>
      <c r="J321" s="75"/>
      <c r="K321" s="75"/>
      <c r="L321" s="75"/>
      <c r="N321" s="9"/>
    </row>
    <row r="322" spans="3:14" x14ac:dyDescent="0.25">
      <c r="C322" s="9"/>
      <c r="D322" s="9"/>
      <c r="F322" s="9"/>
      <c r="G322" s="61"/>
      <c r="H322" s="9"/>
      <c r="I322" s="75"/>
      <c r="J322" s="75"/>
      <c r="K322" s="75"/>
      <c r="L322" s="75"/>
      <c r="N322" s="9"/>
    </row>
    <row r="323" spans="3:14" x14ac:dyDescent="0.25">
      <c r="C323" s="9"/>
      <c r="D323" s="9"/>
      <c r="F323" s="9"/>
      <c r="G323" s="61"/>
      <c r="H323" s="9"/>
      <c r="I323" s="75"/>
      <c r="J323" s="75"/>
      <c r="K323" s="75"/>
      <c r="L323" s="75"/>
      <c r="N323" s="9"/>
    </row>
    <row r="324" spans="3:14" x14ac:dyDescent="0.25">
      <c r="C324" s="9"/>
      <c r="D324" s="9"/>
      <c r="F324" s="9"/>
      <c r="G324" s="61"/>
      <c r="H324" s="9"/>
      <c r="I324" s="75"/>
      <c r="J324" s="75"/>
      <c r="K324" s="75"/>
      <c r="L324" s="75"/>
      <c r="N324" s="9"/>
    </row>
    <row r="325" spans="3:14" x14ac:dyDescent="0.25">
      <c r="C325" s="9"/>
      <c r="D325" s="9"/>
      <c r="F325" s="9"/>
      <c r="G325" s="61"/>
      <c r="H325" s="9"/>
      <c r="I325" s="75"/>
      <c r="J325" s="75"/>
      <c r="K325" s="75"/>
      <c r="L325" s="75"/>
      <c r="N325" s="9"/>
    </row>
    <row r="326" spans="3:14" x14ac:dyDescent="0.25">
      <c r="C326" s="9"/>
      <c r="D326" s="9"/>
      <c r="F326" s="9"/>
      <c r="G326" s="61"/>
      <c r="H326" s="9"/>
      <c r="I326" s="75"/>
      <c r="J326" s="75"/>
      <c r="K326" s="75"/>
      <c r="L326" s="75"/>
      <c r="N326" s="9"/>
    </row>
    <row r="327" spans="3:14" x14ac:dyDescent="0.25">
      <c r="C327" s="9"/>
      <c r="D327" s="9"/>
      <c r="F327" s="9"/>
      <c r="G327" s="61"/>
      <c r="H327" s="9"/>
      <c r="I327" s="75"/>
      <c r="J327" s="75"/>
      <c r="K327" s="75"/>
      <c r="L327" s="75"/>
      <c r="N327" s="9"/>
    </row>
    <row r="328" spans="3:14" x14ac:dyDescent="0.25">
      <c r="C328" s="9"/>
      <c r="D328" s="9"/>
      <c r="F328" s="9"/>
      <c r="G328" s="61"/>
      <c r="H328" s="9"/>
      <c r="I328" s="75"/>
      <c r="J328" s="75"/>
      <c r="K328" s="75"/>
      <c r="L328" s="75"/>
      <c r="N328" s="9"/>
    </row>
    <row r="329" spans="3:14" x14ac:dyDescent="0.25">
      <c r="C329" s="9"/>
      <c r="D329" s="9"/>
      <c r="F329" s="9"/>
      <c r="G329" s="61"/>
      <c r="H329" s="9"/>
      <c r="I329" s="75"/>
      <c r="J329" s="75"/>
      <c r="K329" s="75"/>
      <c r="L329" s="75"/>
      <c r="N329" s="9"/>
    </row>
    <row r="330" spans="3:14" x14ac:dyDescent="0.25">
      <c r="C330" s="9"/>
      <c r="D330" s="9"/>
      <c r="F330" s="9"/>
      <c r="G330" s="61"/>
      <c r="H330" s="9"/>
      <c r="I330" s="75"/>
      <c r="J330" s="75"/>
      <c r="K330" s="75"/>
      <c r="L330" s="75"/>
      <c r="N330" s="9"/>
    </row>
    <row r="331" spans="3:14" x14ac:dyDescent="0.25">
      <c r="C331" s="9"/>
      <c r="D331" s="9"/>
      <c r="F331" s="9"/>
      <c r="G331" s="61"/>
      <c r="H331" s="9"/>
      <c r="I331" s="75"/>
      <c r="J331" s="75"/>
      <c r="K331" s="75"/>
      <c r="L331" s="75"/>
      <c r="N331" s="9"/>
    </row>
    <row r="332" spans="3:14" x14ac:dyDescent="0.25">
      <c r="C332" s="9"/>
      <c r="D332" s="9"/>
      <c r="F332" s="9"/>
      <c r="G332" s="61"/>
      <c r="H332" s="9"/>
      <c r="I332" s="75"/>
      <c r="J332" s="75"/>
      <c r="K332" s="75"/>
      <c r="L332" s="75"/>
      <c r="N332" s="9"/>
    </row>
    <row r="333" spans="3:14" x14ac:dyDescent="0.25">
      <c r="C333" s="9"/>
      <c r="D333" s="9"/>
      <c r="F333" s="9"/>
      <c r="G333" s="61"/>
      <c r="H333" s="9"/>
      <c r="I333" s="75"/>
      <c r="J333" s="75"/>
      <c r="K333" s="75"/>
      <c r="L333" s="75"/>
      <c r="N333" s="9"/>
    </row>
    <row r="334" spans="3:14" x14ac:dyDescent="0.25">
      <c r="C334" s="9"/>
      <c r="D334" s="9"/>
      <c r="F334" s="9"/>
      <c r="G334" s="61"/>
      <c r="H334" s="9"/>
      <c r="I334" s="75"/>
      <c r="J334" s="75"/>
      <c r="K334" s="75"/>
      <c r="L334" s="75"/>
      <c r="N334" s="9"/>
    </row>
    <row r="335" spans="3:14" x14ac:dyDescent="0.25">
      <c r="C335" s="9"/>
      <c r="D335" s="9"/>
      <c r="F335" s="9"/>
      <c r="G335" s="61"/>
      <c r="H335" s="9"/>
      <c r="I335" s="75"/>
      <c r="J335" s="75"/>
      <c r="K335" s="75"/>
      <c r="L335" s="75"/>
      <c r="N335" s="9"/>
    </row>
    <row r="336" spans="3:14" x14ac:dyDescent="0.25">
      <c r="C336" s="9"/>
      <c r="D336" s="9"/>
      <c r="F336" s="9"/>
      <c r="G336" s="61"/>
      <c r="H336" s="9"/>
      <c r="I336" s="75"/>
      <c r="J336" s="75"/>
      <c r="K336" s="75"/>
      <c r="L336" s="75"/>
      <c r="N336" s="9"/>
    </row>
    <row r="337" spans="3:14" x14ac:dyDescent="0.25">
      <c r="C337" s="9"/>
      <c r="D337" s="9"/>
      <c r="F337" s="9"/>
      <c r="G337" s="61"/>
      <c r="H337" s="9"/>
      <c r="I337" s="75"/>
      <c r="J337" s="75"/>
      <c r="K337" s="75"/>
      <c r="L337" s="75"/>
      <c r="N337" s="9"/>
    </row>
    <row r="338" spans="3:14" x14ac:dyDescent="0.25">
      <c r="C338" s="9"/>
      <c r="D338" s="9"/>
      <c r="F338" s="9"/>
      <c r="G338" s="61"/>
      <c r="H338" s="9"/>
      <c r="I338" s="75"/>
      <c r="J338" s="75"/>
      <c r="K338" s="75"/>
      <c r="L338" s="75"/>
      <c r="N338" s="9"/>
    </row>
    <row r="339" spans="3:14" x14ac:dyDescent="0.25">
      <c r="C339" s="9"/>
      <c r="D339" s="9"/>
      <c r="F339" s="9"/>
      <c r="G339" s="61"/>
      <c r="H339" s="9"/>
      <c r="I339" s="75"/>
      <c r="J339" s="75"/>
      <c r="K339" s="75"/>
      <c r="L339" s="75"/>
      <c r="N339" s="9"/>
    </row>
    <row r="340" spans="3:14" x14ac:dyDescent="0.25">
      <c r="C340" s="9"/>
      <c r="D340" s="9"/>
      <c r="F340" s="9"/>
      <c r="G340" s="61"/>
      <c r="H340" s="9"/>
      <c r="I340" s="75"/>
      <c r="J340" s="75"/>
      <c r="K340" s="75"/>
      <c r="L340" s="75"/>
      <c r="N340" s="9"/>
    </row>
    <row r="341" spans="3:14" x14ac:dyDescent="0.25">
      <c r="C341" s="9"/>
      <c r="D341" s="9"/>
      <c r="F341" s="9"/>
      <c r="G341" s="61"/>
      <c r="H341" s="9"/>
      <c r="I341" s="75"/>
      <c r="J341" s="75"/>
      <c r="K341" s="75"/>
      <c r="L341" s="75"/>
      <c r="N341" s="9"/>
    </row>
    <row r="342" spans="3:14" x14ac:dyDescent="0.25">
      <c r="C342" s="9"/>
      <c r="D342" s="9"/>
      <c r="F342" s="9"/>
      <c r="G342" s="61"/>
      <c r="H342" s="9"/>
      <c r="I342" s="75"/>
      <c r="J342" s="75"/>
      <c r="K342" s="75"/>
      <c r="L342" s="75"/>
      <c r="N342" s="9"/>
    </row>
    <row r="343" spans="3:14" x14ac:dyDescent="0.25">
      <c r="C343" s="9"/>
      <c r="D343" s="9"/>
      <c r="F343" s="9"/>
      <c r="G343" s="61"/>
      <c r="H343" s="9"/>
      <c r="I343" s="75"/>
      <c r="J343" s="75"/>
      <c r="K343" s="75"/>
      <c r="L343" s="75"/>
      <c r="N343" s="9"/>
    </row>
    <row r="344" spans="3:14" x14ac:dyDescent="0.25">
      <c r="C344" s="9"/>
      <c r="D344" s="9"/>
      <c r="F344" s="9"/>
      <c r="G344" s="61"/>
      <c r="H344" s="9"/>
      <c r="I344" s="75"/>
      <c r="J344" s="75"/>
      <c r="K344" s="75"/>
      <c r="L344" s="75"/>
      <c r="N344" s="9"/>
    </row>
    <row r="345" spans="3:14" x14ac:dyDescent="0.25">
      <c r="C345" s="9"/>
      <c r="D345" s="9"/>
      <c r="F345" s="9"/>
      <c r="G345" s="61"/>
      <c r="H345" s="9"/>
      <c r="I345" s="75"/>
      <c r="J345" s="75"/>
      <c r="K345" s="75"/>
      <c r="L345" s="75"/>
      <c r="N345" s="9"/>
    </row>
    <row r="346" spans="3:14" x14ac:dyDescent="0.25">
      <c r="C346" s="9"/>
      <c r="D346" s="9"/>
      <c r="F346" s="9"/>
      <c r="G346" s="61"/>
      <c r="H346" s="9"/>
      <c r="I346" s="75"/>
      <c r="J346" s="75"/>
      <c r="K346" s="75"/>
      <c r="L346" s="75"/>
      <c r="N346" s="9"/>
    </row>
    <row r="347" spans="3:14" x14ac:dyDescent="0.25">
      <c r="C347" s="9"/>
      <c r="D347" s="9"/>
      <c r="F347" s="9"/>
      <c r="G347" s="61"/>
      <c r="H347" s="9"/>
      <c r="I347" s="75"/>
      <c r="J347" s="75"/>
      <c r="K347" s="75"/>
      <c r="L347" s="75"/>
      <c r="N347" s="9"/>
    </row>
    <row r="348" spans="3:14" x14ac:dyDescent="0.25">
      <c r="C348" s="9"/>
      <c r="D348" s="9"/>
      <c r="F348" s="9"/>
      <c r="G348" s="61"/>
      <c r="H348" s="9"/>
      <c r="I348" s="75"/>
      <c r="J348" s="75"/>
      <c r="K348" s="75"/>
      <c r="L348" s="75"/>
      <c r="N348" s="9"/>
    </row>
    <row r="349" spans="3:14" x14ac:dyDescent="0.25">
      <c r="C349" s="9"/>
      <c r="D349" s="9"/>
      <c r="F349" s="9"/>
      <c r="G349" s="61"/>
      <c r="H349" s="9"/>
      <c r="I349" s="75"/>
      <c r="J349" s="75"/>
      <c r="K349" s="75"/>
      <c r="L349" s="75"/>
      <c r="N349" s="9"/>
    </row>
    <row r="350" spans="3:14" x14ac:dyDescent="0.25">
      <c r="C350" s="9"/>
      <c r="D350" s="9"/>
      <c r="F350" s="9"/>
      <c r="G350" s="61"/>
      <c r="H350" s="9"/>
      <c r="I350" s="75"/>
      <c r="J350" s="75"/>
      <c r="K350" s="75"/>
      <c r="L350" s="75"/>
      <c r="N350" s="9"/>
    </row>
    <row r="351" spans="3:14" x14ac:dyDescent="0.25">
      <c r="C351" s="9"/>
      <c r="D351" s="9"/>
      <c r="F351" s="9"/>
      <c r="G351" s="61"/>
      <c r="H351" s="9"/>
      <c r="I351" s="75"/>
      <c r="J351" s="75"/>
      <c r="K351" s="75"/>
      <c r="L351" s="75"/>
      <c r="N351" s="9"/>
    </row>
    <row r="352" spans="3:14" x14ac:dyDescent="0.25">
      <c r="C352" s="9"/>
      <c r="D352" s="9"/>
      <c r="F352" s="9"/>
      <c r="G352" s="61"/>
      <c r="H352" s="9"/>
      <c r="I352" s="75"/>
      <c r="J352" s="75"/>
      <c r="K352" s="75"/>
      <c r="L352" s="75"/>
      <c r="N352" s="9"/>
    </row>
    <row r="353" spans="3:14" x14ac:dyDescent="0.25">
      <c r="C353" s="9"/>
      <c r="D353" s="9"/>
      <c r="F353" s="9"/>
      <c r="G353" s="61"/>
      <c r="H353" s="9"/>
      <c r="I353" s="75"/>
      <c r="J353" s="75"/>
      <c r="K353" s="75"/>
      <c r="L353" s="75"/>
      <c r="N353" s="9"/>
    </row>
    <row r="354" spans="3:14" x14ac:dyDescent="0.25">
      <c r="C354" s="9"/>
      <c r="D354" s="9"/>
      <c r="F354" s="9"/>
      <c r="G354" s="61"/>
      <c r="H354" s="9"/>
      <c r="I354" s="75"/>
      <c r="J354" s="75"/>
      <c r="K354" s="75"/>
      <c r="L354" s="75"/>
      <c r="N354" s="9"/>
    </row>
    <row r="355" spans="3:14" x14ac:dyDescent="0.25">
      <c r="C355" s="9"/>
      <c r="D355" s="9"/>
      <c r="F355" s="9"/>
      <c r="G355" s="61"/>
      <c r="H355" s="9"/>
      <c r="I355" s="75"/>
      <c r="J355" s="75"/>
      <c r="K355" s="75"/>
      <c r="L355" s="75"/>
      <c r="N355" s="9"/>
    </row>
    <row r="356" spans="3:14" x14ac:dyDescent="0.25">
      <c r="C356" s="9"/>
      <c r="D356" s="9"/>
      <c r="F356" s="9"/>
      <c r="G356" s="61"/>
      <c r="H356" s="9"/>
      <c r="I356" s="75"/>
      <c r="J356" s="75"/>
      <c r="K356" s="75"/>
      <c r="L356" s="75"/>
      <c r="N356" s="9"/>
    </row>
    <row r="357" spans="3:14" x14ac:dyDescent="0.25">
      <c r="C357" s="9"/>
      <c r="D357" s="9"/>
      <c r="F357" s="9"/>
      <c r="G357" s="61"/>
      <c r="H357" s="9"/>
      <c r="I357" s="75"/>
      <c r="J357" s="75"/>
      <c r="K357" s="75"/>
      <c r="L357" s="75"/>
      <c r="N357" s="9"/>
    </row>
    <row r="358" spans="3:14" x14ac:dyDescent="0.25">
      <c r="C358" s="9"/>
      <c r="D358" s="9"/>
      <c r="F358" s="9"/>
      <c r="G358" s="61"/>
      <c r="H358" s="9"/>
      <c r="I358" s="75"/>
      <c r="J358" s="75"/>
      <c r="K358" s="75"/>
      <c r="L358" s="75"/>
      <c r="N358" s="9"/>
    </row>
    <row r="359" spans="3:14" x14ac:dyDescent="0.25">
      <c r="C359" s="9"/>
      <c r="D359" s="9"/>
      <c r="F359" s="9"/>
      <c r="G359" s="61"/>
      <c r="H359" s="9"/>
      <c r="I359" s="75"/>
      <c r="J359" s="75"/>
      <c r="K359" s="75"/>
      <c r="L359" s="75"/>
      <c r="N359" s="9"/>
    </row>
    <row r="360" spans="3:14" x14ac:dyDescent="0.25">
      <c r="C360" s="9"/>
      <c r="D360" s="9"/>
      <c r="F360" s="9"/>
      <c r="G360" s="61"/>
      <c r="H360" s="9"/>
      <c r="I360" s="75"/>
      <c r="J360" s="75"/>
      <c r="K360" s="75"/>
      <c r="L360" s="75"/>
      <c r="N360" s="9"/>
    </row>
    <row r="361" spans="3:14" x14ac:dyDescent="0.25">
      <c r="C361" s="9"/>
      <c r="D361" s="9"/>
      <c r="F361" s="9"/>
      <c r="G361" s="61"/>
      <c r="H361" s="9"/>
      <c r="I361" s="75"/>
      <c r="J361" s="75"/>
      <c r="K361" s="75"/>
      <c r="L361" s="75"/>
      <c r="N361" s="9"/>
    </row>
    <row r="362" spans="3:14" x14ac:dyDescent="0.25">
      <c r="C362" s="9"/>
      <c r="D362" s="9"/>
      <c r="F362" s="9"/>
      <c r="G362" s="61"/>
      <c r="H362" s="9"/>
      <c r="I362" s="75"/>
      <c r="J362" s="75"/>
      <c r="K362" s="75"/>
      <c r="L362" s="75"/>
      <c r="N362" s="9"/>
    </row>
    <row r="363" spans="3:14" x14ac:dyDescent="0.25">
      <c r="C363" s="9"/>
      <c r="D363" s="9"/>
      <c r="F363" s="9"/>
      <c r="G363" s="61"/>
      <c r="H363" s="9"/>
      <c r="I363" s="75"/>
      <c r="J363" s="75"/>
      <c r="K363" s="75"/>
      <c r="L363" s="75"/>
      <c r="N363" s="9"/>
    </row>
    <row r="364" spans="3:14" x14ac:dyDescent="0.25">
      <c r="C364" s="9"/>
      <c r="D364" s="9"/>
      <c r="F364" s="9"/>
      <c r="G364" s="61"/>
      <c r="H364" s="9"/>
      <c r="I364" s="75"/>
      <c r="J364" s="75"/>
      <c r="K364" s="75"/>
      <c r="L364" s="75"/>
      <c r="N364" s="9"/>
    </row>
    <row r="365" spans="3:14" x14ac:dyDescent="0.25">
      <c r="C365" s="9"/>
      <c r="D365" s="9"/>
      <c r="F365" s="9"/>
      <c r="G365" s="61"/>
      <c r="H365" s="9"/>
      <c r="I365" s="75"/>
      <c r="J365" s="75"/>
      <c r="K365" s="75"/>
      <c r="L365" s="75"/>
      <c r="N365" s="9"/>
    </row>
    <row r="366" spans="3:14" x14ac:dyDescent="0.25">
      <c r="C366" s="9"/>
      <c r="D366" s="9"/>
      <c r="F366" s="9"/>
      <c r="G366" s="61"/>
      <c r="H366" s="9"/>
      <c r="I366" s="75"/>
      <c r="J366" s="75"/>
      <c r="K366" s="75"/>
      <c r="L366" s="75"/>
      <c r="N366" s="9"/>
    </row>
    <row r="367" spans="3:14" x14ac:dyDescent="0.25">
      <c r="C367" s="9"/>
      <c r="D367" s="9"/>
      <c r="F367" s="9"/>
      <c r="G367" s="61"/>
      <c r="H367" s="9"/>
      <c r="I367" s="75"/>
      <c r="J367" s="75"/>
      <c r="K367" s="75"/>
      <c r="L367" s="75"/>
      <c r="N367" s="9"/>
    </row>
    <row r="368" spans="3:14" x14ac:dyDescent="0.25">
      <c r="C368" s="9"/>
      <c r="D368" s="9"/>
      <c r="F368" s="9"/>
      <c r="G368" s="61"/>
      <c r="H368" s="9"/>
      <c r="I368" s="75"/>
      <c r="J368" s="75"/>
      <c r="K368" s="75"/>
      <c r="L368" s="75"/>
      <c r="N368" s="9"/>
    </row>
    <row r="369" spans="3:14" x14ac:dyDescent="0.25">
      <c r="C369" s="9"/>
      <c r="D369" s="9"/>
      <c r="F369" s="9"/>
      <c r="G369" s="61"/>
      <c r="H369" s="9"/>
      <c r="I369" s="75"/>
      <c r="J369" s="75"/>
      <c r="K369" s="75"/>
      <c r="L369" s="75"/>
      <c r="N369" s="9"/>
    </row>
    <row r="370" spans="3:14" x14ac:dyDescent="0.25">
      <c r="C370" s="9"/>
      <c r="D370" s="9"/>
      <c r="F370" s="9"/>
      <c r="G370" s="61"/>
      <c r="H370" s="9"/>
      <c r="I370" s="75"/>
      <c r="J370" s="75"/>
      <c r="K370" s="75"/>
      <c r="L370" s="75"/>
      <c r="N370" s="9"/>
    </row>
    <row r="371" spans="3:14" x14ac:dyDescent="0.25">
      <c r="C371" s="9"/>
      <c r="D371" s="9"/>
      <c r="F371" s="9"/>
      <c r="G371" s="61"/>
      <c r="H371" s="9"/>
      <c r="I371" s="75"/>
      <c r="J371" s="75"/>
      <c r="K371" s="75"/>
      <c r="L371" s="75"/>
      <c r="N371" s="9"/>
    </row>
    <row r="372" spans="3:14" x14ac:dyDescent="0.25">
      <c r="C372" s="9"/>
      <c r="D372" s="9"/>
      <c r="F372" s="9"/>
      <c r="G372" s="61"/>
      <c r="H372" s="9"/>
      <c r="I372" s="75"/>
      <c r="J372" s="75"/>
      <c r="K372" s="75"/>
      <c r="L372" s="75"/>
      <c r="N372" s="9"/>
    </row>
    <row r="373" spans="3:14" x14ac:dyDescent="0.25">
      <c r="C373" s="9"/>
      <c r="D373" s="9"/>
      <c r="F373" s="9"/>
      <c r="G373" s="61"/>
      <c r="H373" s="9"/>
      <c r="I373" s="75"/>
      <c r="J373" s="75"/>
      <c r="K373" s="75"/>
      <c r="L373" s="75"/>
      <c r="N373" s="9"/>
    </row>
    <row r="374" spans="3:14" x14ac:dyDescent="0.25">
      <c r="C374" s="9"/>
      <c r="D374" s="9"/>
      <c r="F374" s="9"/>
      <c r="G374" s="61"/>
      <c r="H374" s="9"/>
      <c r="I374" s="75"/>
      <c r="J374" s="75"/>
      <c r="K374" s="75"/>
      <c r="L374" s="75"/>
      <c r="N374" s="9"/>
    </row>
    <row r="375" spans="3:14" x14ac:dyDescent="0.25">
      <c r="C375" s="9"/>
      <c r="D375" s="9"/>
      <c r="F375" s="9"/>
      <c r="G375" s="61"/>
      <c r="H375" s="9"/>
      <c r="I375" s="75"/>
      <c r="J375" s="75"/>
      <c r="K375" s="75"/>
      <c r="L375" s="75"/>
      <c r="N375" s="9"/>
    </row>
    <row r="376" spans="3:14" x14ac:dyDescent="0.25">
      <c r="C376" s="9"/>
      <c r="D376" s="9"/>
      <c r="F376" s="9"/>
      <c r="G376" s="61"/>
      <c r="H376" s="9"/>
      <c r="I376" s="75"/>
      <c r="J376" s="75"/>
      <c r="K376" s="75"/>
      <c r="L376" s="75"/>
      <c r="N376" s="9"/>
    </row>
    <row r="377" spans="3:14" x14ac:dyDescent="0.25">
      <c r="C377" s="9"/>
      <c r="D377" s="9"/>
      <c r="F377" s="9"/>
      <c r="G377" s="61"/>
      <c r="H377" s="9"/>
      <c r="I377" s="75"/>
      <c r="J377" s="75"/>
      <c r="K377" s="75"/>
      <c r="L377" s="75"/>
      <c r="N377" s="9"/>
    </row>
    <row r="378" spans="3:14" x14ac:dyDescent="0.25">
      <c r="C378" s="9"/>
      <c r="D378" s="9"/>
      <c r="F378" s="9"/>
      <c r="G378" s="61"/>
      <c r="H378" s="9"/>
      <c r="I378" s="75"/>
      <c r="J378" s="75"/>
      <c r="K378" s="75"/>
      <c r="L378" s="75"/>
      <c r="N378" s="9"/>
    </row>
    <row r="379" spans="3:14" x14ac:dyDescent="0.25">
      <c r="C379" s="9"/>
      <c r="D379" s="9"/>
      <c r="F379" s="9"/>
      <c r="G379" s="61"/>
      <c r="H379" s="9"/>
      <c r="I379" s="75"/>
      <c r="J379" s="75"/>
      <c r="K379" s="75"/>
      <c r="L379" s="75"/>
      <c r="N379" s="9"/>
    </row>
    <row r="380" spans="3:14" x14ac:dyDescent="0.25">
      <c r="C380" s="9"/>
      <c r="D380" s="9"/>
      <c r="F380" s="9"/>
      <c r="G380" s="61"/>
      <c r="H380" s="9"/>
      <c r="I380" s="75"/>
      <c r="J380" s="75"/>
      <c r="K380" s="75"/>
      <c r="L380" s="75"/>
      <c r="N380" s="9"/>
    </row>
    <row r="381" spans="3:14" x14ac:dyDescent="0.25">
      <c r="C381" s="9"/>
      <c r="D381" s="9"/>
      <c r="F381" s="9"/>
      <c r="G381" s="61"/>
      <c r="H381" s="9"/>
      <c r="I381" s="75"/>
      <c r="J381" s="75"/>
      <c r="K381" s="75"/>
      <c r="L381" s="75"/>
      <c r="N381" s="9"/>
    </row>
    <row r="382" spans="3:14" x14ac:dyDescent="0.25">
      <c r="C382" s="9"/>
      <c r="D382" s="9"/>
      <c r="F382" s="9"/>
      <c r="G382" s="61"/>
      <c r="H382" s="9"/>
      <c r="I382" s="75"/>
      <c r="J382" s="75"/>
      <c r="K382" s="75"/>
      <c r="L382" s="75"/>
      <c r="N382" s="9"/>
    </row>
    <row r="383" spans="3:14" x14ac:dyDescent="0.25">
      <c r="C383" s="9"/>
      <c r="D383" s="9"/>
      <c r="F383" s="9"/>
      <c r="G383" s="61"/>
      <c r="H383" s="9"/>
      <c r="I383" s="75"/>
      <c r="J383" s="75"/>
      <c r="K383" s="75"/>
      <c r="L383" s="75"/>
      <c r="N383" s="9"/>
    </row>
    <row r="384" spans="3:14" x14ac:dyDescent="0.25">
      <c r="C384" s="9"/>
      <c r="D384" s="9"/>
      <c r="F384" s="9"/>
      <c r="G384" s="61"/>
      <c r="H384" s="9"/>
      <c r="I384" s="75"/>
      <c r="J384" s="75"/>
      <c r="K384" s="75"/>
      <c r="L384" s="75"/>
      <c r="N384" s="9"/>
    </row>
    <row r="385" spans="3:14" x14ac:dyDescent="0.25">
      <c r="C385" s="9"/>
      <c r="D385" s="9"/>
      <c r="F385" s="9"/>
      <c r="G385" s="61"/>
      <c r="H385" s="9"/>
      <c r="I385" s="75"/>
      <c r="J385" s="75"/>
      <c r="K385" s="75"/>
      <c r="L385" s="75"/>
      <c r="N385" s="9"/>
    </row>
    <row r="386" spans="3:14" x14ac:dyDescent="0.25">
      <c r="C386" s="9"/>
      <c r="D386" s="9"/>
      <c r="F386" s="9"/>
      <c r="G386" s="61"/>
      <c r="H386" s="9"/>
      <c r="I386" s="75"/>
      <c r="J386" s="75"/>
      <c r="K386" s="75"/>
      <c r="L386" s="75"/>
      <c r="N386" s="9"/>
    </row>
    <row r="387" spans="3:14" x14ac:dyDescent="0.25">
      <c r="C387" s="9"/>
      <c r="D387" s="9"/>
      <c r="F387" s="9"/>
      <c r="G387" s="61"/>
      <c r="H387" s="9"/>
      <c r="I387" s="75"/>
      <c r="J387" s="75"/>
      <c r="K387" s="75"/>
      <c r="L387" s="75"/>
      <c r="N387" s="9"/>
    </row>
    <row r="388" spans="3:14" x14ac:dyDescent="0.25">
      <c r="C388" s="9"/>
      <c r="D388" s="9"/>
      <c r="F388" s="9"/>
      <c r="G388" s="61"/>
      <c r="H388" s="9"/>
      <c r="I388" s="75"/>
      <c r="J388" s="75"/>
      <c r="K388" s="75"/>
      <c r="L388" s="75"/>
      <c r="N388" s="9"/>
    </row>
    <row r="389" spans="3:14" x14ac:dyDescent="0.25">
      <c r="C389" s="9"/>
      <c r="D389" s="9"/>
      <c r="F389" s="9"/>
      <c r="G389" s="61"/>
      <c r="H389" s="9"/>
      <c r="I389" s="75"/>
      <c r="J389" s="75"/>
      <c r="K389" s="75"/>
      <c r="L389" s="75"/>
      <c r="N389" s="9"/>
    </row>
    <row r="390" spans="3:14" x14ac:dyDescent="0.25">
      <c r="C390" s="9"/>
      <c r="D390" s="9"/>
      <c r="F390" s="9"/>
      <c r="G390" s="61"/>
      <c r="H390" s="9"/>
      <c r="I390" s="75"/>
      <c r="J390" s="75"/>
      <c r="K390" s="75"/>
      <c r="L390" s="75"/>
      <c r="N390" s="9"/>
    </row>
    <row r="391" spans="3:14" x14ac:dyDescent="0.25">
      <c r="C391" s="9"/>
      <c r="D391" s="9"/>
      <c r="F391" s="9"/>
      <c r="G391" s="61"/>
      <c r="H391" s="9"/>
      <c r="I391" s="75"/>
      <c r="J391" s="75"/>
      <c r="K391" s="75"/>
      <c r="L391" s="75"/>
      <c r="N391" s="9"/>
    </row>
    <row r="392" spans="3:14" x14ac:dyDescent="0.25">
      <c r="C392" s="9"/>
      <c r="D392" s="9"/>
      <c r="F392" s="9"/>
      <c r="G392" s="61"/>
      <c r="H392" s="9"/>
      <c r="I392" s="75"/>
      <c r="J392" s="75"/>
      <c r="K392" s="75"/>
      <c r="L392" s="75"/>
      <c r="N392" s="9"/>
    </row>
    <row r="393" spans="3:14" x14ac:dyDescent="0.25">
      <c r="C393" s="9"/>
      <c r="D393" s="9"/>
      <c r="F393" s="9"/>
      <c r="G393" s="61"/>
      <c r="H393" s="9"/>
      <c r="I393" s="75"/>
      <c r="J393" s="75"/>
      <c r="K393" s="75"/>
      <c r="L393" s="75"/>
      <c r="N393" s="9"/>
    </row>
    <row r="394" spans="3:14" x14ac:dyDescent="0.25">
      <c r="C394" s="9"/>
      <c r="D394" s="9"/>
      <c r="F394" s="9"/>
      <c r="G394" s="61"/>
      <c r="H394" s="9"/>
      <c r="I394" s="75"/>
      <c r="J394" s="75"/>
      <c r="K394" s="75"/>
      <c r="L394" s="75"/>
      <c r="N394" s="9"/>
    </row>
    <row r="395" spans="3:14" x14ac:dyDescent="0.25">
      <c r="C395" s="9"/>
      <c r="D395" s="9"/>
      <c r="F395" s="9"/>
      <c r="G395" s="61"/>
      <c r="H395" s="9"/>
      <c r="I395" s="75"/>
      <c r="J395" s="75"/>
      <c r="K395" s="75"/>
      <c r="L395" s="75"/>
      <c r="N395" s="9"/>
    </row>
    <row r="396" spans="3:14" x14ac:dyDescent="0.25">
      <c r="C396" s="9"/>
      <c r="D396" s="9"/>
      <c r="F396" s="9"/>
      <c r="G396" s="61"/>
      <c r="H396" s="9"/>
      <c r="I396" s="75"/>
      <c r="J396" s="75"/>
      <c r="K396" s="75"/>
      <c r="L396" s="75"/>
      <c r="N396" s="9"/>
    </row>
    <row r="397" spans="3:14" x14ac:dyDescent="0.25">
      <c r="C397" s="9"/>
      <c r="D397" s="9"/>
      <c r="F397" s="9"/>
      <c r="G397" s="61"/>
      <c r="H397" s="9"/>
      <c r="I397" s="75"/>
      <c r="J397" s="75"/>
      <c r="K397" s="75"/>
      <c r="L397" s="75"/>
      <c r="N397" s="9"/>
    </row>
    <row r="398" spans="3:14" x14ac:dyDescent="0.25">
      <c r="C398" s="9"/>
      <c r="D398" s="9"/>
      <c r="F398" s="9"/>
      <c r="G398" s="61"/>
      <c r="H398" s="9"/>
      <c r="I398" s="75"/>
      <c r="J398" s="75"/>
      <c r="K398" s="75"/>
      <c r="L398" s="75"/>
      <c r="N398" s="9"/>
    </row>
    <row r="399" spans="3:14" x14ac:dyDescent="0.25">
      <c r="C399" s="9"/>
      <c r="D399" s="9"/>
      <c r="F399" s="9"/>
      <c r="G399" s="61"/>
      <c r="H399" s="9"/>
      <c r="I399" s="75"/>
      <c r="J399" s="75"/>
      <c r="K399" s="75"/>
      <c r="L399" s="75"/>
      <c r="N399" s="9"/>
    </row>
    <row r="400" spans="3:14" x14ac:dyDescent="0.25">
      <c r="C400" s="9"/>
      <c r="D400" s="9"/>
      <c r="F400" s="9"/>
      <c r="G400" s="61"/>
      <c r="H400" s="9"/>
      <c r="I400" s="75"/>
      <c r="J400" s="75"/>
      <c r="K400" s="75"/>
      <c r="L400" s="75"/>
      <c r="N400" s="9"/>
    </row>
    <row r="401" spans="3:14" x14ac:dyDescent="0.25">
      <c r="C401" s="9"/>
      <c r="D401" s="9"/>
      <c r="F401" s="9"/>
      <c r="G401" s="61"/>
      <c r="H401" s="9"/>
      <c r="I401" s="75"/>
      <c r="J401" s="75"/>
      <c r="K401" s="75"/>
      <c r="L401" s="75"/>
      <c r="N401" s="9"/>
    </row>
    <row r="402" spans="3:14" x14ac:dyDescent="0.25">
      <c r="C402" s="9"/>
      <c r="D402" s="9"/>
      <c r="F402" s="9"/>
      <c r="G402" s="61"/>
      <c r="H402" s="9"/>
      <c r="I402" s="75"/>
      <c r="J402" s="75"/>
      <c r="K402" s="75"/>
      <c r="L402" s="75"/>
      <c r="N402" s="9"/>
    </row>
    <row r="403" spans="3:14" x14ac:dyDescent="0.25">
      <c r="C403" s="9"/>
      <c r="D403" s="9"/>
      <c r="F403" s="9"/>
      <c r="G403" s="61"/>
      <c r="H403" s="9"/>
      <c r="I403" s="75"/>
      <c r="J403" s="75"/>
      <c r="K403" s="75"/>
      <c r="L403" s="75"/>
      <c r="N403" s="9"/>
    </row>
    <row r="404" spans="3:14" x14ac:dyDescent="0.25">
      <c r="C404" s="9"/>
      <c r="D404" s="9"/>
      <c r="F404" s="9"/>
      <c r="G404" s="61"/>
      <c r="H404" s="9"/>
      <c r="I404" s="75"/>
      <c r="J404" s="75"/>
      <c r="K404" s="75"/>
      <c r="L404" s="75"/>
      <c r="N404" s="9"/>
    </row>
    <row r="405" spans="3:14" x14ac:dyDescent="0.25">
      <c r="C405" s="9"/>
      <c r="D405" s="9"/>
      <c r="F405" s="9"/>
      <c r="G405" s="61"/>
      <c r="H405" s="9"/>
      <c r="I405" s="75"/>
      <c r="J405" s="75"/>
      <c r="K405" s="75"/>
      <c r="L405" s="75"/>
      <c r="N405" s="9"/>
    </row>
    <row r="406" spans="3:14" x14ac:dyDescent="0.25">
      <c r="C406" s="9"/>
      <c r="D406" s="9"/>
      <c r="F406" s="9"/>
      <c r="G406" s="61"/>
      <c r="H406" s="9"/>
      <c r="I406" s="75"/>
      <c r="J406" s="75"/>
      <c r="K406" s="75"/>
      <c r="L406" s="75"/>
      <c r="N406" s="9"/>
    </row>
    <row r="407" spans="3:14" x14ac:dyDescent="0.25">
      <c r="C407" s="9"/>
      <c r="D407" s="9"/>
      <c r="F407" s="9"/>
      <c r="G407" s="61"/>
      <c r="H407" s="9"/>
      <c r="I407" s="75"/>
      <c r="J407" s="75"/>
      <c r="K407" s="75"/>
      <c r="L407" s="75"/>
      <c r="N407" s="9"/>
    </row>
    <row r="408" spans="3:14" x14ac:dyDescent="0.25">
      <c r="C408" s="9"/>
      <c r="D408" s="9"/>
      <c r="F408" s="9"/>
      <c r="G408" s="61"/>
      <c r="H408" s="9"/>
      <c r="I408" s="75"/>
      <c r="J408" s="75"/>
      <c r="K408" s="75"/>
      <c r="L408" s="75"/>
      <c r="N408" s="9"/>
    </row>
    <row r="409" spans="3:14" x14ac:dyDescent="0.25">
      <c r="C409" s="9"/>
      <c r="D409" s="9"/>
      <c r="F409" s="9"/>
      <c r="G409" s="61"/>
      <c r="H409" s="9"/>
      <c r="I409" s="75"/>
      <c r="J409" s="75"/>
      <c r="K409" s="75"/>
      <c r="L409" s="75"/>
      <c r="N409" s="9"/>
    </row>
    <row r="410" spans="3:14" x14ac:dyDescent="0.25">
      <c r="C410" s="9"/>
      <c r="D410" s="9"/>
      <c r="F410" s="9"/>
      <c r="G410" s="61"/>
      <c r="H410" s="9"/>
      <c r="I410" s="75"/>
      <c r="J410" s="75"/>
      <c r="K410" s="75"/>
      <c r="L410" s="75"/>
      <c r="N410" s="9"/>
    </row>
    <row r="411" spans="3:14" x14ac:dyDescent="0.25">
      <c r="C411" s="9"/>
      <c r="D411" s="9"/>
      <c r="F411" s="9"/>
      <c r="G411" s="61"/>
      <c r="H411" s="9"/>
      <c r="I411" s="75"/>
      <c r="J411" s="75"/>
      <c r="K411" s="75"/>
      <c r="L411" s="75"/>
      <c r="N411" s="9"/>
    </row>
    <row r="412" spans="3:14" x14ac:dyDescent="0.25">
      <c r="C412" s="9"/>
      <c r="D412" s="9"/>
      <c r="F412" s="9"/>
      <c r="G412" s="61"/>
      <c r="H412" s="9"/>
      <c r="I412" s="75"/>
      <c r="J412" s="75"/>
      <c r="K412" s="75"/>
      <c r="L412" s="75"/>
      <c r="N412" s="9"/>
    </row>
    <row r="413" spans="3:14" x14ac:dyDescent="0.25">
      <c r="C413" s="9"/>
      <c r="D413" s="9"/>
      <c r="F413" s="9"/>
      <c r="G413" s="61"/>
      <c r="H413" s="9"/>
      <c r="I413" s="75"/>
      <c r="J413" s="75"/>
      <c r="K413" s="75"/>
      <c r="L413" s="75"/>
      <c r="N413" s="9"/>
    </row>
    <row r="414" spans="3:14" x14ac:dyDescent="0.25">
      <c r="C414" s="9"/>
      <c r="D414" s="9"/>
      <c r="F414" s="9"/>
      <c r="G414" s="61"/>
      <c r="H414" s="9"/>
      <c r="I414" s="75"/>
      <c r="J414" s="75"/>
      <c r="K414" s="75"/>
      <c r="L414" s="75"/>
      <c r="N414" s="9"/>
    </row>
    <row r="415" spans="3:14" x14ac:dyDescent="0.25">
      <c r="C415" s="9"/>
      <c r="D415" s="9"/>
      <c r="F415" s="9"/>
      <c r="G415" s="61"/>
      <c r="H415" s="9"/>
      <c r="I415" s="75"/>
      <c r="J415" s="75"/>
      <c r="K415" s="75"/>
      <c r="L415" s="75"/>
      <c r="N415" s="9"/>
    </row>
    <row r="416" spans="3:14" x14ac:dyDescent="0.25">
      <c r="C416" s="9"/>
      <c r="D416" s="9"/>
      <c r="F416" s="9"/>
      <c r="G416" s="61"/>
      <c r="H416" s="9"/>
      <c r="I416" s="75"/>
      <c r="J416" s="75"/>
      <c r="K416" s="75"/>
      <c r="L416" s="75"/>
      <c r="N416" s="9"/>
    </row>
    <row r="417" spans="3:14" x14ac:dyDescent="0.25">
      <c r="C417" s="9"/>
      <c r="D417" s="9"/>
      <c r="F417" s="9"/>
      <c r="G417" s="61"/>
      <c r="H417" s="9"/>
      <c r="I417" s="75"/>
      <c r="J417" s="75"/>
      <c r="K417" s="75"/>
      <c r="L417" s="75"/>
      <c r="N417" s="9"/>
    </row>
    <row r="418" spans="3:14" x14ac:dyDescent="0.25">
      <c r="C418" s="9"/>
      <c r="D418" s="9"/>
      <c r="F418" s="9"/>
      <c r="G418" s="61"/>
      <c r="H418" s="9"/>
      <c r="I418" s="75"/>
      <c r="J418" s="75"/>
      <c r="K418" s="75"/>
      <c r="L418" s="75"/>
      <c r="N418" s="9"/>
    </row>
    <row r="419" spans="3:14" x14ac:dyDescent="0.25">
      <c r="C419" s="9"/>
      <c r="D419" s="9"/>
      <c r="F419" s="9"/>
      <c r="G419" s="61"/>
      <c r="H419" s="9"/>
      <c r="I419" s="75"/>
      <c r="J419" s="75"/>
      <c r="K419" s="75"/>
      <c r="L419" s="75"/>
      <c r="N419" s="9"/>
    </row>
    <row r="420" spans="3:14" x14ac:dyDescent="0.25">
      <c r="C420" s="9"/>
      <c r="D420" s="9"/>
      <c r="F420" s="9"/>
      <c r="G420" s="61"/>
      <c r="H420" s="9"/>
      <c r="I420" s="75"/>
      <c r="J420" s="75"/>
      <c r="K420" s="75"/>
      <c r="L420" s="75"/>
      <c r="N420" s="9"/>
    </row>
    <row r="421" spans="3:14" x14ac:dyDescent="0.25">
      <c r="C421" s="9"/>
      <c r="D421" s="9"/>
      <c r="F421" s="9"/>
      <c r="G421" s="61"/>
      <c r="H421" s="9"/>
      <c r="I421" s="75"/>
      <c r="J421" s="75"/>
      <c r="K421" s="75"/>
      <c r="L421" s="75"/>
      <c r="N421" s="9"/>
    </row>
    <row r="422" spans="3:14" x14ac:dyDescent="0.25">
      <c r="C422" s="9"/>
      <c r="D422" s="9"/>
      <c r="F422" s="9"/>
      <c r="G422" s="61"/>
      <c r="H422" s="9"/>
      <c r="I422" s="75"/>
      <c r="J422" s="75"/>
      <c r="K422" s="75"/>
      <c r="L422" s="75"/>
      <c r="N422" s="9"/>
    </row>
    <row r="423" spans="3:14" x14ac:dyDescent="0.25">
      <c r="C423" s="9"/>
      <c r="D423" s="9"/>
      <c r="F423" s="9"/>
      <c r="G423" s="61"/>
      <c r="H423" s="9"/>
      <c r="I423" s="75"/>
      <c r="J423" s="75"/>
      <c r="K423" s="75"/>
      <c r="L423" s="75"/>
      <c r="N423" s="9"/>
    </row>
    <row r="424" spans="3:14" x14ac:dyDescent="0.25">
      <c r="C424" s="9"/>
      <c r="D424" s="9"/>
      <c r="F424" s="9"/>
      <c r="G424" s="61"/>
      <c r="H424" s="9"/>
      <c r="I424" s="75"/>
      <c r="J424" s="75"/>
      <c r="K424" s="75"/>
      <c r="L424" s="75"/>
      <c r="N424" s="9"/>
    </row>
    <row r="425" spans="3:14" x14ac:dyDescent="0.25">
      <c r="C425" s="9"/>
      <c r="D425" s="9"/>
      <c r="F425" s="9"/>
      <c r="G425" s="61"/>
      <c r="H425" s="9"/>
      <c r="I425" s="75"/>
      <c r="J425" s="75"/>
      <c r="K425" s="75"/>
      <c r="L425" s="75"/>
      <c r="N425" s="9"/>
    </row>
    <row r="426" spans="3:14" x14ac:dyDescent="0.25">
      <c r="C426" s="9"/>
      <c r="D426" s="9"/>
      <c r="F426" s="9"/>
      <c r="G426" s="61"/>
      <c r="H426" s="9"/>
      <c r="I426" s="75"/>
      <c r="J426" s="75"/>
      <c r="K426" s="75"/>
      <c r="L426" s="75"/>
      <c r="N426" s="9"/>
    </row>
    <row r="427" spans="3:14" x14ac:dyDescent="0.25">
      <c r="C427" s="9"/>
      <c r="D427" s="9"/>
      <c r="F427" s="9"/>
      <c r="G427" s="61"/>
      <c r="H427" s="9"/>
      <c r="I427" s="75"/>
      <c r="J427" s="75"/>
      <c r="K427" s="75"/>
      <c r="L427" s="75"/>
      <c r="N427" s="9"/>
    </row>
    <row r="428" spans="3:14" x14ac:dyDescent="0.25">
      <c r="C428" s="9"/>
      <c r="D428" s="9"/>
      <c r="F428" s="9"/>
      <c r="G428" s="61"/>
      <c r="H428" s="9"/>
      <c r="I428" s="75"/>
      <c r="J428" s="75"/>
      <c r="K428" s="75"/>
      <c r="L428" s="75"/>
      <c r="N428" s="9"/>
    </row>
    <row r="429" spans="3:14" x14ac:dyDescent="0.25">
      <c r="C429" s="9"/>
      <c r="D429" s="9"/>
      <c r="F429" s="9"/>
      <c r="G429" s="61"/>
      <c r="H429" s="9"/>
      <c r="I429" s="75"/>
      <c r="J429" s="75"/>
      <c r="K429" s="75"/>
      <c r="L429" s="75"/>
      <c r="N429" s="9"/>
    </row>
    <row r="430" spans="3:14" x14ac:dyDescent="0.25">
      <c r="C430" s="9"/>
      <c r="D430" s="9"/>
      <c r="F430" s="9"/>
      <c r="G430" s="61"/>
      <c r="H430" s="9"/>
      <c r="I430" s="75"/>
      <c r="J430" s="75"/>
      <c r="K430" s="75"/>
      <c r="L430" s="75"/>
      <c r="N430" s="9"/>
    </row>
    <row r="431" spans="3:14" x14ac:dyDescent="0.25">
      <c r="C431" s="9"/>
      <c r="D431" s="9"/>
      <c r="F431" s="9"/>
      <c r="G431" s="61"/>
      <c r="H431" s="9"/>
      <c r="I431" s="75"/>
      <c r="J431" s="75"/>
      <c r="K431" s="75"/>
      <c r="L431" s="75"/>
      <c r="N431" s="9"/>
    </row>
    <row r="432" spans="3:14" x14ac:dyDescent="0.25">
      <c r="C432" s="9"/>
      <c r="D432" s="9"/>
      <c r="F432" s="9"/>
      <c r="G432" s="61"/>
      <c r="H432" s="9"/>
      <c r="I432" s="75"/>
      <c r="J432" s="75"/>
      <c r="K432" s="75"/>
      <c r="L432" s="75"/>
      <c r="N432" s="9"/>
    </row>
    <row r="433" spans="3:14" x14ac:dyDescent="0.25">
      <c r="C433" s="9"/>
      <c r="D433" s="9"/>
      <c r="F433" s="9"/>
      <c r="G433" s="61"/>
      <c r="H433" s="9"/>
      <c r="I433" s="75"/>
      <c r="J433" s="75"/>
      <c r="K433" s="75"/>
      <c r="L433" s="75"/>
      <c r="N433" s="9"/>
    </row>
    <row r="434" spans="3:14" x14ac:dyDescent="0.25">
      <c r="C434" s="9"/>
      <c r="D434" s="9"/>
      <c r="F434" s="9"/>
      <c r="G434" s="61"/>
      <c r="H434" s="9"/>
      <c r="I434" s="75"/>
      <c r="J434" s="75"/>
      <c r="K434" s="75"/>
      <c r="L434" s="75"/>
      <c r="N434" s="9"/>
    </row>
    <row r="435" spans="3:14" x14ac:dyDescent="0.25">
      <c r="C435" s="9"/>
      <c r="D435" s="9"/>
      <c r="F435" s="9"/>
      <c r="G435" s="61"/>
      <c r="H435" s="9"/>
      <c r="I435" s="75"/>
      <c r="J435" s="75"/>
      <c r="K435" s="75"/>
      <c r="L435" s="75"/>
      <c r="N435" s="9"/>
    </row>
    <row r="436" spans="3:14" x14ac:dyDescent="0.25">
      <c r="C436" s="9"/>
      <c r="D436" s="9"/>
      <c r="F436" s="9"/>
      <c r="G436" s="61"/>
      <c r="H436" s="9"/>
      <c r="I436" s="75"/>
      <c r="J436" s="75"/>
      <c r="K436" s="75"/>
      <c r="L436" s="75"/>
      <c r="N436" s="9"/>
    </row>
    <row r="437" spans="3:14" x14ac:dyDescent="0.25">
      <c r="C437" s="9"/>
      <c r="D437" s="9"/>
      <c r="F437" s="9"/>
      <c r="G437" s="61"/>
      <c r="H437" s="9"/>
      <c r="I437" s="75"/>
      <c r="J437" s="75"/>
      <c r="K437" s="75"/>
      <c r="L437" s="75"/>
      <c r="N437" s="9"/>
    </row>
    <row r="438" spans="3:14" x14ac:dyDescent="0.25">
      <c r="C438" s="9"/>
      <c r="D438" s="9"/>
      <c r="F438" s="9"/>
      <c r="G438" s="61"/>
      <c r="H438" s="9"/>
      <c r="I438" s="75"/>
      <c r="J438" s="75"/>
      <c r="K438" s="75"/>
      <c r="L438" s="75"/>
      <c r="N438" s="9"/>
    </row>
    <row r="439" spans="3:14" x14ac:dyDescent="0.25">
      <c r="C439" s="9"/>
      <c r="D439" s="9"/>
      <c r="F439" s="9"/>
      <c r="G439" s="61"/>
      <c r="H439" s="9"/>
      <c r="I439" s="75"/>
      <c r="J439" s="75"/>
      <c r="K439" s="75"/>
      <c r="L439" s="75"/>
      <c r="N439" s="9"/>
    </row>
    <row r="440" spans="3:14" x14ac:dyDescent="0.25">
      <c r="C440" s="9"/>
      <c r="D440" s="9"/>
      <c r="F440" s="9"/>
      <c r="G440" s="61"/>
      <c r="H440" s="9"/>
      <c r="I440" s="75"/>
      <c r="J440" s="75"/>
      <c r="K440" s="75"/>
      <c r="L440" s="75"/>
      <c r="N440" s="9"/>
    </row>
    <row r="441" spans="3:14" x14ac:dyDescent="0.25">
      <c r="C441" s="9"/>
      <c r="D441" s="9"/>
      <c r="F441" s="9"/>
      <c r="G441" s="61"/>
      <c r="H441" s="9"/>
      <c r="I441" s="75"/>
      <c r="J441" s="75"/>
      <c r="K441" s="75"/>
      <c r="L441" s="75"/>
      <c r="N441" s="9"/>
    </row>
    <row r="442" spans="3:14" x14ac:dyDescent="0.25">
      <c r="C442" s="9"/>
      <c r="D442" s="9"/>
      <c r="F442" s="9"/>
      <c r="G442" s="61"/>
      <c r="H442" s="9"/>
      <c r="I442" s="75"/>
      <c r="J442" s="75"/>
      <c r="K442" s="75"/>
      <c r="L442" s="75"/>
      <c r="N442" s="9"/>
    </row>
    <row r="443" spans="3:14" x14ac:dyDescent="0.25">
      <c r="C443" s="9"/>
      <c r="D443" s="9"/>
      <c r="F443" s="9"/>
      <c r="G443" s="61"/>
      <c r="H443" s="9"/>
      <c r="I443" s="75"/>
      <c r="J443" s="75"/>
      <c r="K443" s="75"/>
      <c r="L443" s="75"/>
      <c r="N443" s="9"/>
    </row>
    <row r="444" spans="3:14" x14ac:dyDescent="0.25">
      <c r="C444" s="9"/>
      <c r="D444" s="9"/>
      <c r="F444" s="9"/>
      <c r="G444" s="61"/>
      <c r="H444" s="9"/>
      <c r="I444" s="75"/>
      <c r="J444" s="75"/>
      <c r="K444" s="75"/>
      <c r="L444" s="75"/>
      <c r="N444" s="9"/>
    </row>
    <row r="445" spans="3:14" x14ac:dyDescent="0.25">
      <c r="C445" s="9"/>
      <c r="D445" s="9"/>
      <c r="F445" s="9"/>
      <c r="G445" s="61"/>
      <c r="H445" s="9"/>
      <c r="I445" s="75"/>
      <c r="J445" s="75"/>
      <c r="K445" s="75"/>
      <c r="L445" s="75"/>
      <c r="N445" s="9"/>
    </row>
    <row r="446" spans="3:14" x14ac:dyDescent="0.25">
      <c r="C446" s="9"/>
      <c r="D446" s="9"/>
      <c r="F446" s="9"/>
      <c r="G446" s="61"/>
      <c r="H446" s="9"/>
      <c r="I446" s="75"/>
      <c r="J446" s="75"/>
      <c r="K446" s="75"/>
      <c r="L446" s="75"/>
      <c r="N446" s="9"/>
    </row>
    <row r="447" spans="3:14" x14ac:dyDescent="0.25">
      <c r="C447" s="9"/>
      <c r="D447" s="9"/>
      <c r="F447" s="9"/>
      <c r="G447" s="61"/>
      <c r="H447" s="9"/>
      <c r="I447" s="75"/>
      <c r="J447" s="75"/>
      <c r="K447" s="75"/>
      <c r="L447" s="75"/>
      <c r="N447" s="9"/>
    </row>
    <row r="448" spans="3:14" x14ac:dyDescent="0.25">
      <c r="C448" s="9"/>
      <c r="D448" s="9"/>
      <c r="F448" s="9"/>
      <c r="G448" s="61"/>
      <c r="H448" s="9"/>
      <c r="I448" s="75"/>
      <c r="J448" s="75"/>
      <c r="K448" s="75"/>
      <c r="L448" s="75"/>
      <c r="N448" s="9"/>
    </row>
    <row r="449" spans="3:14" x14ac:dyDescent="0.25">
      <c r="C449" s="9"/>
      <c r="D449" s="9"/>
      <c r="F449" s="9"/>
      <c r="G449" s="61"/>
      <c r="H449" s="9"/>
      <c r="I449" s="75"/>
      <c r="J449" s="75"/>
      <c r="K449" s="75"/>
      <c r="L449" s="75"/>
      <c r="N449" s="9"/>
    </row>
    <row r="450" spans="3:14" x14ac:dyDescent="0.25">
      <c r="C450" s="9"/>
      <c r="D450" s="9"/>
      <c r="F450" s="9"/>
      <c r="G450" s="61"/>
      <c r="H450" s="9"/>
      <c r="I450" s="75"/>
      <c r="J450" s="75"/>
      <c r="K450" s="75"/>
      <c r="L450" s="75"/>
      <c r="N450" s="9"/>
    </row>
    <row r="451" spans="3:14" x14ac:dyDescent="0.25">
      <c r="C451" s="9"/>
      <c r="D451" s="9"/>
      <c r="F451" s="9"/>
      <c r="G451" s="61"/>
      <c r="H451" s="9"/>
      <c r="I451" s="75"/>
      <c r="J451" s="75"/>
      <c r="K451" s="75"/>
      <c r="L451" s="75"/>
      <c r="N451" s="9"/>
    </row>
    <row r="452" spans="3:14" x14ac:dyDescent="0.25">
      <c r="C452" s="9"/>
      <c r="D452" s="9"/>
      <c r="F452" s="9"/>
      <c r="G452" s="61"/>
      <c r="H452" s="9"/>
      <c r="I452" s="75"/>
      <c r="J452" s="75"/>
      <c r="K452" s="75"/>
      <c r="L452" s="75"/>
      <c r="N452" s="9"/>
    </row>
    <row r="453" spans="3:14" x14ac:dyDescent="0.25">
      <c r="C453" s="9"/>
      <c r="D453" s="9"/>
      <c r="F453" s="9"/>
      <c r="G453" s="61"/>
      <c r="H453" s="9"/>
      <c r="I453" s="75"/>
      <c r="J453" s="75"/>
      <c r="K453" s="75"/>
      <c r="L453" s="75"/>
      <c r="N453" s="9"/>
    </row>
    <row r="454" spans="3:14" x14ac:dyDescent="0.25">
      <c r="C454" s="9"/>
      <c r="D454" s="9"/>
      <c r="F454" s="9"/>
      <c r="G454" s="61"/>
      <c r="H454" s="9"/>
      <c r="I454" s="75"/>
      <c r="J454" s="75"/>
      <c r="K454" s="75"/>
      <c r="L454" s="75"/>
      <c r="N454" s="9"/>
    </row>
    <row r="455" spans="3:14" x14ac:dyDescent="0.25">
      <c r="C455" s="9"/>
      <c r="D455" s="9"/>
      <c r="F455" s="9"/>
      <c r="G455" s="61"/>
      <c r="H455" s="9"/>
      <c r="I455" s="75"/>
      <c r="J455" s="75"/>
      <c r="K455" s="75"/>
      <c r="L455" s="75"/>
      <c r="N455" s="9"/>
    </row>
    <row r="456" spans="3:14" x14ac:dyDescent="0.25">
      <c r="C456" s="9"/>
      <c r="D456" s="9"/>
      <c r="F456" s="9"/>
      <c r="G456" s="61"/>
      <c r="H456" s="9"/>
      <c r="I456" s="75"/>
      <c r="J456" s="75"/>
      <c r="K456" s="75"/>
      <c r="L456" s="75"/>
      <c r="N456" s="9"/>
    </row>
    <row r="457" spans="3:14" x14ac:dyDescent="0.25">
      <c r="C457" s="9"/>
      <c r="D457" s="9"/>
      <c r="F457" s="9"/>
      <c r="G457" s="61"/>
      <c r="H457" s="9"/>
      <c r="I457" s="75"/>
      <c r="J457" s="75"/>
      <c r="K457" s="75"/>
      <c r="L457" s="75"/>
      <c r="N457" s="9"/>
    </row>
    <row r="458" spans="3:14" x14ac:dyDescent="0.25">
      <c r="C458" s="9"/>
      <c r="D458" s="9"/>
      <c r="F458" s="9"/>
      <c r="G458" s="61"/>
      <c r="H458" s="9"/>
      <c r="I458" s="75"/>
      <c r="J458" s="75"/>
      <c r="K458" s="75"/>
      <c r="L458" s="75"/>
      <c r="N458" s="9"/>
    </row>
    <row r="459" spans="3:14" x14ac:dyDescent="0.25">
      <c r="C459" s="9"/>
      <c r="D459" s="9"/>
      <c r="F459" s="9"/>
      <c r="G459" s="61"/>
      <c r="H459" s="9"/>
      <c r="I459" s="75"/>
      <c r="J459" s="75"/>
      <c r="K459" s="75"/>
      <c r="L459" s="75"/>
      <c r="N459" s="9"/>
    </row>
    <row r="460" spans="3:14" x14ac:dyDescent="0.25">
      <c r="C460" s="9"/>
      <c r="D460" s="9"/>
      <c r="F460" s="9"/>
      <c r="G460" s="61"/>
      <c r="H460" s="9"/>
      <c r="I460" s="75"/>
      <c r="J460" s="75"/>
      <c r="K460" s="75"/>
      <c r="L460" s="75"/>
      <c r="N460" s="9"/>
    </row>
    <row r="461" spans="3:14" x14ac:dyDescent="0.25">
      <c r="C461" s="9"/>
      <c r="D461" s="9"/>
      <c r="F461" s="9"/>
      <c r="G461" s="61"/>
      <c r="H461" s="9"/>
      <c r="I461" s="75"/>
      <c r="J461" s="75"/>
      <c r="K461" s="75"/>
      <c r="L461" s="75"/>
      <c r="N461" s="9"/>
    </row>
    <row r="462" spans="3:14" x14ac:dyDescent="0.25">
      <c r="C462" s="9"/>
      <c r="D462" s="9"/>
      <c r="F462" s="9"/>
      <c r="G462" s="61"/>
      <c r="H462" s="9"/>
      <c r="I462" s="75"/>
      <c r="J462" s="75"/>
      <c r="K462" s="75"/>
      <c r="L462" s="75"/>
      <c r="N462" s="9"/>
    </row>
    <row r="463" spans="3:14" x14ac:dyDescent="0.25">
      <c r="C463" s="9"/>
      <c r="D463" s="9"/>
      <c r="F463" s="9"/>
      <c r="G463" s="61"/>
      <c r="H463" s="9"/>
      <c r="I463" s="75"/>
      <c r="J463" s="75"/>
      <c r="K463" s="75"/>
      <c r="L463" s="75"/>
      <c r="N463" s="9"/>
    </row>
    <row r="464" spans="3:14" x14ac:dyDescent="0.25">
      <c r="C464" s="9"/>
      <c r="D464" s="9"/>
      <c r="F464" s="9"/>
      <c r="G464" s="61"/>
      <c r="H464" s="9"/>
      <c r="I464" s="75"/>
      <c r="J464" s="75"/>
      <c r="K464" s="75"/>
      <c r="L464" s="75"/>
      <c r="N464" s="9"/>
    </row>
    <row r="465" spans="3:14" x14ac:dyDescent="0.25">
      <c r="C465" s="9"/>
      <c r="D465" s="9"/>
      <c r="F465" s="9"/>
      <c r="G465" s="61"/>
      <c r="H465" s="9"/>
      <c r="I465" s="75"/>
      <c r="J465" s="75"/>
      <c r="K465" s="75"/>
      <c r="L465" s="75"/>
      <c r="N465" s="9"/>
    </row>
    <row r="466" spans="3:14" x14ac:dyDescent="0.25">
      <c r="C466" s="9"/>
      <c r="D466" s="9"/>
      <c r="F466" s="9"/>
      <c r="G466" s="61"/>
      <c r="H466" s="9"/>
      <c r="I466" s="75"/>
      <c r="J466" s="75"/>
      <c r="K466" s="75"/>
      <c r="L466" s="75"/>
      <c r="N466" s="9"/>
    </row>
    <row r="467" spans="3:14" x14ac:dyDescent="0.25">
      <c r="C467" s="9"/>
      <c r="D467" s="9"/>
      <c r="F467" s="9"/>
      <c r="G467" s="61"/>
      <c r="H467" s="9"/>
      <c r="I467" s="75"/>
      <c r="J467" s="75"/>
      <c r="K467" s="75"/>
      <c r="L467" s="75"/>
      <c r="N467" s="9"/>
    </row>
    <row r="468" spans="3:14" x14ac:dyDescent="0.25">
      <c r="C468" s="9"/>
      <c r="D468" s="9"/>
      <c r="F468" s="9"/>
      <c r="G468" s="61"/>
      <c r="H468" s="9"/>
      <c r="I468" s="75"/>
      <c r="J468" s="75"/>
      <c r="K468" s="75"/>
      <c r="L468" s="75"/>
      <c r="N468" s="9"/>
    </row>
    <row r="469" spans="3:14" x14ac:dyDescent="0.25">
      <c r="C469" s="9"/>
      <c r="D469" s="9"/>
      <c r="F469" s="9"/>
      <c r="G469" s="61"/>
      <c r="H469" s="9"/>
      <c r="I469" s="75"/>
      <c r="J469" s="75"/>
      <c r="K469" s="75"/>
      <c r="L469" s="75"/>
      <c r="N469" s="9"/>
    </row>
    <row r="470" spans="3:14" x14ac:dyDescent="0.25">
      <c r="C470" s="9"/>
      <c r="D470" s="9"/>
      <c r="F470" s="9"/>
      <c r="G470" s="61"/>
      <c r="H470" s="9"/>
      <c r="I470" s="75"/>
      <c r="J470" s="75"/>
      <c r="K470" s="75"/>
      <c r="L470" s="75"/>
      <c r="N470" s="9"/>
    </row>
    <row r="471" spans="3:14" x14ac:dyDescent="0.25">
      <c r="C471" s="9"/>
      <c r="D471" s="9"/>
      <c r="F471" s="9"/>
      <c r="G471" s="61"/>
      <c r="H471" s="9"/>
      <c r="I471" s="75"/>
      <c r="J471" s="75"/>
      <c r="K471" s="75"/>
      <c r="L471" s="75"/>
      <c r="N471" s="9"/>
    </row>
    <row r="472" spans="3:14" x14ac:dyDescent="0.25">
      <c r="C472" s="9"/>
      <c r="D472" s="9"/>
      <c r="F472" s="9"/>
      <c r="G472" s="61"/>
      <c r="H472" s="9"/>
      <c r="I472" s="75"/>
      <c r="J472" s="75"/>
      <c r="K472" s="75"/>
      <c r="L472" s="75"/>
      <c r="N472" s="9"/>
    </row>
    <row r="473" spans="3:14" x14ac:dyDescent="0.25">
      <c r="C473" s="9"/>
      <c r="D473" s="9"/>
      <c r="F473" s="9"/>
      <c r="G473" s="61"/>
      <c r="H473" s="9"/>
      <c r="I473" s="75"/>
      <c r="J473" s="75"/>
      <c r="K473" s="75"/>
      <c r="L473" s="75"/>
      <c r="N473" s="9"/>
    </row>
    <row r="474" spans="3:14" x14ac:dyDescent="0.25">
      <c r="C474" s="9"/>
      <c r="D474" s="9"/>
      <c r="F474" s="9"/>
      <c r="G474" s="61"/>
      <c r="H474" s="9"/>
      <c r="I474" s="75"/>
      <c r="J474" s="75"/>
      <c r="K474" s="75"/>
      <c r="L474" s="75"/>
      <c r="N474" s="9"/>
    </row>
    <row r="475" spans="3:14" x14ac:dyDescent="0.25">
      <c r="C475" s="9"/>
      <c r="D475" s="9"/>
      <c r="F475" s="9"/>
      <c r="G475" s="61"/>
      <c r="H475" s="9"/>
      <c r="I475" s="75"/>
      <c r="J475" s="75"/>
      <c r="K475" s="75"/>
      <c r="L475" s="75"/>
      <c r="N475" s="9"/>
    </row>
    <row r="476" spans="3:14" x14ac:dyDescent="0.25">
      <c r="C476" s="9"/>
      <c r="D476" s="9"/>
      <c r="F476" s="9"/>
      <c r="G476" s="61"/>
      <c r="H476" s="9"/>
      <c r="I476" s="75"/>
      <c r="J476" s="75"/>
      <c r="K476" s="75"/>
      <c r="L476" s="75"/>
      <c r="N476" s="9"/>
    </row>
    <row r="477" spans="3:14" x14ac:dyDescent="0.25">
      <c r="C477" s="9"/>
      <c r="D477" s="9"/>
      <c r="F477" s="9"/>
      <c r="G477" s="61"/>
      <c r="H477" s="9"/>
      <c r="I477" s="75"/>
      <c r="J477" s="75"/>
      <c r="K477" s="75"/>
      <c r="L477" s="75"/>
      <c r="N477" s="9"/>
    </row>
    <row r="478" spans="3:14" x14ac:dyDescent="0.25">
      <c r="C478" s="9"/>
      <c r="D478" s="9"/>
      <c r="F478" s="9"/>
      <c r="G478" s="61"/>
      <c r="H478" s="9"/>
      <c r="I478" s="75"/>
      <c r="J478" s="75"/>
      <c r="K478" s="75"/>
      <c r="L478" s="75"/>
      <c r="N478" s="9"/>
    </row>
    <row r="479" spans="3:14" x14ac:dyDescent="0.25">
      <c r="C479" s="9"/>
      <c r="D479" s="9"/>
      <c r="F479" s="9"/>
      <c r="G479" s="61"/>
      <c r="H479" s="9"/>
      <c r="I479" s="75"/>
      <c r="J479" s="75"/>
      <c r="K479" s="75"/>
      <c r="L479" s="75"/>
      <c r="N479" s="9"/>
    </row>
    <row r="480" spans="3:14" x14ac:dyDescent="0.25">
      <c r="C480" s="9"/>
      <c r="D480" s="9"/>
      <c r="F480" s="9"/>
      <c r="G480" s="61"/>
      <c r="H480" s="9"/>
      <c r="I480" s="75"/>
      <c r="J480" s="75"/>
      <c r="K480" s="75"/>
      <c r="L480" s="75"/>
      <c r="N480" s="9"/>
    </row>
    <row r="481" spans="3:14" x14ac:dyDescent="0.25">
      <c r="C481" s="9"/>
      <c r="D481" s="9"/>
      <c r="F481" s="9"/>
      <c r="G481" s="61"/>
      <c r="H481" s="9"/>
      <c r="I481" s="75"/>
      <c r="J481" s="75"/>
      <c r="K481" s="75"/>
      <c r="L481" s="75"/>
      <c r="N481" s="9"/>
    </row>
    <row r="482" spans="3:14" x14ac:dyDescent="0.25">
      <c r="C482" s="9"/>
      <c r="D482" s="9"/>
      <c r="F482" s="9"/>
      <c r="G482" s="61"/>
      <c r="H482" s="9"/>
      <c r="I482" s="75"/>
      <c r="J482" s="75"/>
      <c r="K482" s="75"/>
      <c r="L482" s="75"/>
      <c r="N482" s="9"/>
    </row>
    <row r="483" spans="3:14" x14ac:dyDescent="0.25">
      <c r="C483" s="9"/>
      <c r="D483" s="9"/>
      <c r="F483" s="9"/>
      <c r="G483" s="61"/>
      <c r="H483" s="9"/>
      <c r="I483" s="75"/>
      <c r="J483" s="75"/>
      <c r="K483" s="75"/>
      <c r="L483" s="75"/>
      <c r="N483" s="9"/>
    </row>
    <row r="484" spans="3:14" x14ac:dyDescent="0.25">
      <c r="C484" s="9"/>
      <c r="D484" s="9"/>
      <c r="F484" s="9"/>
      <c r="G484" s="61"/>
      <c r="H484" s="9"/>
      <c r="I484" s="75"/>
      <c r="J484" s="75"/>
      <c r="K484" s="75"/>
      <c r="L484" s="75"/>
      <c r="N484" s="9"/>
    </row>
    <row r="485" spans="3:14" x14ac:dyDescent="0.25">
      <c r="C485" s="9"/>
      <c r="D485" s="9"/>
      <c r="F485" s="9"/>
      <c r="G485" s="61"/>
      <c r="H485" s="9"/>
      <c r="I485" s="75"/>
      <c r="J485" s="75"/>
      <c r="K485" s="75"/>
      <c r="L485" s="75"/>
      <c r="N485" s="9"/>
    </row>
    <row r="486" spans="3:14" x14ac:dyDescent="0.25">
      <c r="C486" s="9"/>
      <c r="D486" s="9"/>
      <c r="F486" s="9"/>
      <c r="G486" s="61"/>
      <c r="H486" s="9"/>
      <c r="I486" s="75"/>
      <c r="J486" s="75"/>
      <c r="K486" s="75"/>
      <c r="L486" s="75"/>
      <c r="N486" s="9"/>
    </row>
    <row r="487" spans="3:14" x14ac:dyDescent="0.25">
      <c r="C487" s="9"/>
      <c r="D487" s="9"/>
      <c r="F487" s="9"/>
      <c r="G487" s="61"/>
      <c r="H487" s="9"/>
      <c r="I487" s="75"/>
      <c r="J487" s="75"/>
      <c r="K487" s="75"/>
      <c r="L487" s="75"/>
      <c r="N487" s="9"/>
    </row>
    <row r="488" spans="3:14" x14ac:dyDescent="0.25">
      <c r="C488" s="9"/>
      <c r="D488" s="9"/>
      <c r="F488" s="9"/>
      <c r="G488" s="61"/>
      <c r="H488" s="9"/>
      <c r="I488" s="75"/>
      <c r="J488" s="75"/>
      <c r="K488" s="75"/>
      <c r="L488" s="75"/>
      <c r="N488" s="9"/>
    </row>
    <row r="489" spans="3:14" x14ac:dyDescent="0.25">
      <c r="C489" s="9"/>
      <c r="D489" s="9"/>
      <c r="F489" s="9"/>
      <c r="G489" s="61"/>
      <c r="H489" s="9"/>
      <c r="I489" s="75"/>
      <c r="J489" s="75"/>
      <c r="K489" s="75"/>
      <c r="L489" s="75"/>
      <c r="N489" s="9"/>
    </row>
    <row r="490" spans="3:14" x14ac:dyDescent="0.25">
      <c r="C490" s="9"/>
      <c r="D490" s="9"/>
      <c r="F490" s="9"/>
      <c r="G490" s="61"/>
      <c r="H490" s="9"/>
      <c r="I490" s="75"/>
      <c r="J490" s="75"/>
      <c r="K490" s="75"/>
      <c r="L490" s="75"/>
      <c r="N490" s="9"/>
    </row>
    <row r="491" spans="3:14" x14ac:dyDescent="0.25">
      <c r="C491" s="9"/>
      <c r="D491" s="9"/>
      <c r="F491" s="9"/>
      <c r="G491" s="61"/>
      <c r="H491" s="9"/>
      <c r="I491" s="75"/>
      <c r="J491" s="75"/>
      <c r="K491" s="75"/>
      <c r="L491" s="75"/>
      <c r="N491" s="9"/>
    </row>
    <row r="492" spans="3:14" x14ac:dyDescent="0.25">
      <c r="C492" s="9"/>
      <c r="D492" s="9"/>
      <c r="F492" s="9"/>
      <c r="G492" s="61"/>
      <c r="H492" s="9"/>
      <c r="I492" s="75"/>
      <c r="J492" s="75"/>
      <c r="K492" s="75"/>
      <c r="L492" s="75"/>
      <c r="N492" s="9"/>
    </row>
    <row r="493" spans="3:14" x14ac:dyDescent="0.25">
      <c r="C493" s="9"/>
      <c r="D493" s="9"/>
      <c r="F493" s="9"/>
      <c r="G493" s="61"/>
      <c r="H493" s="9"/>
      <c r="I493" s="75"/>
      <c r="J493" s="75"/>
      <c r="K493" s="75"/>
      <c r="L493" s="75"/>
      <c r="N493" s="9"/>
    </row>
    <row r="494" spans="3:14" x14ac:dyDescent="0.25">
      <c r="C494" s="9"/>
      <c r="D494" s="9"/>
      <c r="F494" s="9"/>
      <c r="G494" s="61"/>
      <c r="H494" s="9"/>
      <c r="I494" s="75"/>
      <c r="J494" s="75"/>
      <c r="K494" s="75"/>
      <c r="L494" s="75"/>
      <c r="N494" s="9"/>
    </row>
    <row r="495" spans="3:14" x14ac:dyDescent="0.25">
      <c r="C495" s="9"/>
      <c r="D495" s="9"/>
      <c r="F495" s="9"/>
      <c r="G495" s="61"/>
      <c r="H495" s="9"/>
      <c r="I495" s="75"/>
      <c r="J495" s="75"/>
      <c r="K495" s="75"/>
      <c r="L495" s="75"/>
      <c r="N495" s="9"/>
    </row>
    <row r="496" spans="3:14" x14ac:dyDescent="0.25">
      <c r="C496" s="9"/>
      <c r="D496" s="9"/>
      <c r="F496" s="9"/>
      <c r="G496" s="61"/>
      <c r="H496" s="9"/>
      <c r="I496" s="75"/>
      <c r="J496" s="75"/>
      <c r="K496" s="75"/>
      <c r="L496" s="75"/>
      <c r="N496" s="9"/>
    </row>
    <row r="497" spans="3:14" x14ac:dyDescent="0.25">
      <c r="C497" s="9"/>
      <c r="D497" s="9"/>
      <c r="F497" s="9"/>
      <c r="G497" s="61"/>
      <c r="H497" s="9"/>
      <c r="I497" s="75"/>
      <c r="J497" s="75"/>
      <c r="K497" s="75"/>
      <c r="L497" s="75"/>
      <c r="N497" s="9"/>
    </row>
    <row r="498" spans="3:14" x14ac:dyDescent="0.25">
      <c r="C498" s="9"/>
      <c r="D498" s="9"/>
      <c r="F498" s="9"/>
      <c r="G498" s="61"/>
      <c r="H498" s="9"/>
      <c r="I498" s="75"/>
      <c r="J498" s="75"/>
      <c r="K498" s="75"/>
      <c r="L498" s="75"/>
      <c r="N498" s="9"/>
    </row>
    <row r="499" spans="3:14" x14ac:dyDescent="0.25">
      <c r="C499" s="9"/>
      <c r="D499" s="9"/>
      <c r="F499" s="9"/>
      <c r="G499" s="61"/>
      <c r="H499" s="9"/>
      <c r="I499" s="75"/>
      <c r="J499" s="75"/>
      <c r="K499" s="75"/>
      <c r="L499" s="75"/>
      <c r="N499" s="9"/>
    </row>
    <row r="500" spans="3:14" x14ac:dyDescent="0.25">
      <c r="C500" s="9"/>
      <c r="D500" s="9"/>
      <c r="F500" s="9"/>
      <c r="G500" s="61"/>
      <c r="H500" s="9"/>
      <c r="I500" s="75"/>
      <c r="J500" s="75"/>
      <c r="K500" s="75"/>
      <c r="L500" s="75"/>
      <c r="N500" s="9"/>
    </row>
    <row r="501" spans="3:14" x14ac:dyDescent="0.25">
      <c r="C501" s="9"/>
      <c r="D501" s="9"/>
      <c r="F501" s="9"/>
      <c r="G501" s="61"/>
      <c r="H501" s="9"/>
      <c r="I501" s="75"/>
      <c r="J501" s="75"/>
      <c r="K501" s="75"/>
      <c r="L501" s="75"/>
      <c r="N501" s="9"/>
    </row>
    <row r="502" spans="3:14" x14ac:dyDescent="0.25">
      <c r="C502" s="9"/>
      <c r="D502" s="9"/>
      <c r="F502" s="9"/>
      <c r="G502" s="61"/>
      <c r="H502" s="9"/>
      <c r="I502" s="75"/>
      <c r="J502" s="75"/>
      <c r="K502" s="75"/>
      <c r="L502" s="75"/>
      <c r="N502" s="9"/>
    </row>
    <row r="503" spans="3:14" x14ac:dyDescent="0.25">
      <c r="C503" s="9"/>
      <c r="D503" s="9"/>
      <c r="F503" s="9"/>
      <c r="G503" s="61"/>
      <c r="H503" s="9"/>
      <c r="I503" s="75"/>
      <c r="J503" s="75"/>
      <c r="K503" s="75"/>
      <c r="L503" s="75"/>
      <c r="N503" s="9"/>
    </row>
    <row r="504" spans="3:14" x14ac:dyDescent="0.25">
      <c r="C504" s="9"/>
      <c r="D504" s="9"/>
      <c r="F504" s="9"/>
      <c r="G504" s="61"/>
      <c r="H504" s="9"/>
      <c r="I504" s="75"/>
      <c r="J504" s="75"/>
      <c r="K504" s="75"/>
      <c r="L504" s="75"/>
      <c r="N504" s="9"/>
    </row>
    <row r="505" spans="3:14" x14ac:dyDescent="0.25">
      <c r="C505" s="9"/>
      <c r="D505" s="9"/>
      <c r="F505" s="9"/>
      <c r="G505" s="61"/>
      <c r="H505" s="9"/>
      <c r="I505" s="75"/>
      <c r="J505" s="75"/>
      <c r="K505" s="75"/>
      <c r="L505" s="75"/>
      <c r="N505" s="9"/>
    </row>
    <row r="506" spans="3:14" x14ac:dyDescent="0.25">
      <c r="C506" s="9"/>
      <c r="D506" s="9"/>
      <c r="F506" s="9"/>
      <c r="G506" s="61"/>
      <c r="H506" s="9"/>
      <c r="I506" s="75"/>
      <c r="J506" s="75"/>
      <c r="K506" s="75"/>
      <c r="L506" s="75"/>
      <c r="N506" s="9"/>
    </row>
    <row r="507" spans="3:14" x14ac:dyDescent="0.25">
      <c r="C507" s="9"/>
      <c r="D507" s="9"/>
      <c r="F507" s="9"/>
      <c r="G507" s="61"/>
      <c r="H507" s="9"/>
      <c r="I507" s="75"/>
      <c r="J507" s="75"/>
      <c r="K507" s="75"/>
      <c r="L507" s="75"/>
      <c r="N507" s="9"/>
    </row>
    <row r="508" spans="3:14" x14ac:dyDescent="0.25">
      <c r="C508" s="9"/>
      <c r="D508" s="9"/>
      <c r="F508" s="9"/>
      <c r="G508" s="61"/>
      <c r="H508" s="9"/>
      <c r="I508" s="75"/>
      <c r="J508" s="75"/>
      <c r="K508" s="75"/>
      <c r="L508" s="75"/>
      <c r="N508" s="9"/>
    </row>
    <row r="509" spans="3:14" x14ac:dyDescent="0.25">
      <c r="C509" s="9"/>
      <c r="D509" s="9"/>
      <c r="F509" s="9"/>
      <c r="G509" s="61"/>
      <c r="H509" s="9"/>
      <c r="I509" s="75"/>
      <c r="J509" s="75"/>
      <c r="K509" s="75"/>
      <c r="L509" s="75"/>
      <c r="N509" s="9"/>
    </row>
    <row r="510" spans="3:14" x14ac:dyDescent="0.25">
      <c r="C510" s="9"/>
      <c r="D510" s="9"/>
      <c r="F510" s="9"/>
      <c r="G510" s="61"/>
      <c r="H510" s="9"/>
      <c r="I510" s="75"/>
      <c r="J510" s="75"/>
      <c r="K510" s="75"/>
      <c r="L510" s="75"/>
      <c r="N510" s="9"/>
    </row>
    <row r="511" spans="3:14" x14ac:dyDescent="0.25">
      <c r="C511" s="9"/>
      <c r="D511" s="9"/>
      <c r="F511" s="9"/>
      <c r="G511" s="61"/>
      <c r="H511" s="9"/>
      <c r="I511" s="75"/>
      <c r="J511" s="75"/>
      <c r="K511" s="75"/>
      <c r="L511" s="75"/>
      <c r="N511" s="9"/>
    </row>
    <row r="512" spans="3:14" x14ac:dyDescent="0.25">
      <c r="C512" s="9"/>
      <c r="D512" s="9"/>
      <c r="F512" s="9"/>
      <c r="G512" s="61"/>
      <c r="H512" s="9"/>
      <c r="I512" s="75"/>
      <c r="J512" s="75"/>
      <c r="K512" s="75"/>
      <c r="L512" s="75"/>
      <c r="N512" s="9"/>
    </row>
    <row r="513" spans="3:14" x14ac:dyDescent="0.25">
      <c r="C513" s="9"/>
      <c r="D513" s="9"/>
      <c r="F513" s="9"/>
      <c r="G513" s="61"/>
      <c r="H513" s="9"/>
      <c r="I513" s="75"/>
      <c r="J513" s="75"/>
      <c r="K513" s="75"/>
      <c r="L513" s="75"/>
      <c r="N513" s="9"/>
    </row>
    <row r="514" spans="3:14" x14ac:dyDescent="0.25">
      <c r="C514" s="9"/>
      <c r="D514" s="9"/>
      <c r="F514" s="9"/>
      <c r="G514" s="61"/>
      <c r="H514" s="9"/>
      <c r="I514" s="75"/>
      <c r="J514" s="75"/>
      <c r="K514" s="75"/>
      <c r="L514" s="75"/>
      <c r="N514" s="9"/>
    </row>
    <row r="515" spans="3:14" x14ac:dyDescent="0.25">
      <c r="C515" s="9"/>
      <c r="D515" s="9"/>
      <c r="F515" s="9"/>
      <c r="G515" s="61"/>
      <c r="H515" s="9"/>
      <c r="I515" s="75"/>
      <c r="J515" s="75"/>
      <c r="K515" s="75"/>
      <c r="L515" s="75"/>
      <c r="N515" s="9"/>
    </row>
    <row r="516" spans="3:14" x14ac:dyDescent="0.25">
      <c r="C516" s="9"/>
      <c r="D516" s="9"/>
      <c r="F516" s="9"/>
      <c r="G516" s="61"/>
      <c r="H516" s="9"/>
      <c r="I516" s="75"/>
      <c r="J516" s="75"/>
      <c r="K516" s="75"/>
      <c r="L516" s="75"/>
      <c r="N516" s="9"/>
    </row>
    <row r="517" spans="3:14" x14ac:dyDescent="0.25">
      <c r="C517" s="9"/>
      <c r="D517" s="9"/>
      <c r="F517" s="9"/>
      <c r="G517" s="61"/>
      <c r="H517" s="9"/>
      <c r="I517" s="75"/>
      <c r="J517" s="75"/>
      <c r="K517" s="75"/>
      <c r="L517" s="75"/>
      <c r="N517" s="9"/>
    </row>
    <row r="518" spans="3:14" x14ac:dyDescent="0.25">
      <c r="C518" s="9"/>
      <c r="D518" s="9"/>
      <c r="F518" s="9"/>
      <c r="G518" s="61"/>
      <c r="H518" s="9"/>
      <c r="I518" s="75"/>
      <c r="J518" s="75"/>
      <c r="K518" s="75"/>
      <c r="L518" s="75"/>
      <c r="N518" s="9"/>
    </row>
    <row r="519" spans="3:14" x14ac:dyDescent="0.25">
      <c r="C519" s="9"/>
      <c r="D519" s="9"/>
      <c r="F519" s="9"/>
      <c r="G519" s="61"/>
      <c r="H519" s="9"/>
      <c r="I519" s="75"/>
      <c r="J519" s="75"/>
      <c r="K519" s="75"/>
      <c r="L519" s="75"/>
      <c r="N519" s="9"/>
    </row>
    <row r="520" spans="3:14" x14ac:dyDescent="0.25">
      <c r="C520" s="9"/>
      <c r="D520" s="9"/>
      <c r="F520" s="9"/>
      <c r="G520" s="61"/>
      <c r="H520" s="9"/>
      <c r="I520" s="75"/>
      <c r="J520" s="75"/>
      <c r="K520" s="75"/>
      <c r="L520" s="75"/>
      <c r="N520" s="9"/>
    </row>
    <row r="521" spans="3:14" x14ac:dyDescent="0.25">
      <c r="C521" s="9"/>
      <c r="D521" s="9"/>
      <c r="F521" s="9"/>
      <c r="G521" s="61"/>
      <c r="H521" s="9"/>
      <c r="I521" s="75"/>
      <c r="J521" s="75"/>
      <c r="K521" s="75"/>
      <c r="L521" s="75"/>
      <c r="N521" s="9"/>
    </row>
    <row r="522" spans="3:14" x14ac:dyDescent="0.25">
      <c r="C522" s="9"/>
      <c r="D522" s="9"/>
      <c r="F522" s="9"/>
      <c r="G522" s="61"/>
      <c r="H522" s="9"/>
      <c r="I522" s="75"/>
      <c r="J522" s="75"/>
      <c r="K522" s="75"/>
      <c r="L522" s="75"/>
      <c r="N522" s="9"/>
    </row>
    <row r="523" spans="3:14" x14ac:dyDescent="0.25">
      <c r="C523" s="9"/>
      <c r="D523" s="9"/>
      <c r="F523" s="9"/>
      <c r="G523" s="61"/>
      <c r="H523" s="9"/>
      <c r="I523" s="75"/>
      <c r="J523" s="75"/>
      <c r="K523" s="75"/>
      <c r="L523" s="75"/>
      <c r="N523" s="9"/>
    </row>
    <row r="524" spans="3:14" x14ac:dyDescent="0.25">
      <c r="C524" s="9"/>
      <c r="D524" s="9"/>
      <c r="F524" s="9"/>
      <c r="G524" s="61"/>
      <c r="H524" s="9"/>
      <c r="I524" s="75"/>
      <c r="J524" s="75"/>
      <c r="K524" s="75"/>
      <c r="L524" s="75"/>
      <c r="N524" s="9"/>
    </row>
    <row r="525" spans="3:14" x14ac:dyDescent="0.25">
      <c r="C525" s="9"/>
      <c r="D525" s="9"/>
      <c r="F525" s="9"/>
      <c r="G525" s="61"/>
      <c r="H525" s="9"/>
      <c r="I525" s="75"/>
      <c r="J525" s="75"/>
      <c r="K525" s="75"/>
      <c r="L525" s="75"/>
      <c r="N525" s="9"/>
    </row>
    <row r="526" spans="3:14" x14ac:dyDescent="0.25">
      <c r="C526" s="9"/>
      <c r="D526" s="9"/>
      <c r="F526" s="9"/>
      <c r="G526" s="61"/>
      <c r="H526" s="9"/>
      <c r="I526" s="75"/>
      <c r="J526" s="75"/>
      <c r="K526" s="75"/>
      <c r="L526" s="75"/>
      <c r="N526" s="9"/>
    </row>
    <row r="527" spans="3:14" x14ac:dyDescent="0.25">
      <c r="C527" s="9"/>
      <c r="D527" s="9"/>
      <c r="F527" s="9"/>
      <c r="G527" s="61"/>
      <c r="H527" s="9"/>
      <c r="I527" s="75"/>
      <c r="J527" s="75"/>
      <c r="K527" s="75"/>
      <c r="L527" s="75"/>
      <c r="N527" s="9"/>
    </row>
    <row r="528" spans="3:14" x14ac:dyDescent="0.25">
      <c r="C528" s="9"/>
      <c r="D528" s="9"/>
      <c r="F528" s="9"/>
      <c r="G528" s="61"/>
      <c r="H528" s="9"/>
      <c r="I528" s="75"/>
      <c r="J528" s="75"/>
      <c r="K528" s="75"/>
      <c r="L528" s="75"/>
      <c r="N528" s="9"/>
    </row>
    <row r="529" spans="3:14" x14ac:dyDescent="0.25">
      <c r="C529" s="9"/>
      <c r="D529" s="9"/>
      <c r="F529" s="9"/>
      <c r="G529" s="61"/>
      <c r="H529" s="9"/>
      <c r="I529" s="75"/>
      <c r="J529" s="75"/>
      <c r="K529" s="75"/>
      <c r="L529" s="75"/>
      <c r="N529" s="9"/>
    </row>
    <row r="530" spans="3:14" x14ac:dyDescent="0.25">
      <c r="C530" s="9"/>
      <c r="D530" s="9"/>
      <c r="F530" s="9"/>
      <c r="G530" s="61"/>
      <c r="H530" s="9"/>
      <c r="I530" s="75"/>
      <c r="J530" s="75"/>
      <c r="K530" s="75"/>
      <c r="L530" s="75"/>
      <c r="N530" s="9"/>
    </row>
    <row r="531" spans="3:14" x14ac:dyDescent="0.25">
      <c r="C531" s="9"/>
      <c r="D531" s="9"/>
      <c r="F531" s="9"/>
      <c r="G531" s="61"/>
      <c r="H531" s="9"/>
      <c r="I531" s="75"/>
      <c r="J531" s="75"/>
      <c r="K531" s="75"/>
      <c r="L531" s="75"/>
      <c r="N531" s="9"/>
    </row>
    <row r="532" spans="3:14" x14ac:dyDescent="0.25">
      <c r="C532" s="9"/>
      <c r="D532" s="9"/>
      <c r="F532" s="9"/>
      <c r="G532" s="61"/>
      <c r="H532" s="9"/>
      <c r="I532" s="75"/>
      <c r="J532" s="75"/>
      <c r="K532" s="75"/>
      <c r="L532" s="75"/>
      <c r="N532" s="9"/>
    </row>
    <row r="533" spans="3:14" x14ac:dyDescent="0.25">
      <c r="C533" s="9"/>
      <c r="D533" s="9"/>
      <c r="F533" s="9"/>
      <c r="G533" s="61"/>
      <c r="H533" s="9"/>
      <c r="I533" s="75"/>
      <c r="J533" s="75"/>
      <c r="K533" s="75"/>
      <c r="L533" s="75"/>
      <c r="N533" s="9"/>
    </row>
    <row r="534" spans="3:14" x14ac:dyDescent="0.25">
      <c r="C534" s="9"/>
      <c r="D534" s="9"/>
      <c r="F534" s="9"/>
      <c r="G534" s="61"/>
      <c r="H534" s="9"/>
      <c r="I534" s="75"/>
      <c r="J534" s="75"/>
      <c r="K534" s="75"/>
      <c r="L534" s="75"/>
      <c r="N534" s="9"/>
    </row>
    <row r="535" spans="3:14" x14ac:dyDescent="0.25">
      <c r="C535" s="9"/>
      <c r="D535" s="9"/>
      <c r="F535" s="9"/>
      <c r="G535" s="61"/>
      <c r="H535" s="9"/>
      <c r="I535" s="75"/>
      <c r="J535" s="75"/>
      <c r="K535" s="75"/>
      <c r="L535" s="75"/>
      <c r="N535" s="9"/>
    </row>
    <row r="536" spans="3:14" x14ac:dyDescent="0.25">
      <c r="C536" s="9"/>
      <c r="D536" s="9"/>
      <c r="F536" s="9"/>
      <c r="G536" s="61"/>
      <c r="H536" s="9"/>
      <c r="I536" s="75"/>
      <c r="J536" s="75"/>
      <c r="K536" s="75"/>
      <c r="L536" s="75"/>
      <c r="N536" s="9"/>
    </row>
    <row r="537" spans="3:14" x14ac:dyDescent="0.25">
      <c r="C537" s="9"/>
      <c r="D537" s="9"/>
      <c r="F537" s="9"/>
      <c r="G537" s="61"/>
      <c r="H537" s="9"/>
      <c r="I537" s="75"/>
      <c r="J537" s="75"/>
      <c r="K537" s="75"/>
      <c r="L537" s="75"/>
      <c r="N537" s="9"/>
    </row>
    <row r="538" spans="3:14" x14ac:dyDescent="0.25">
      <c r="C538" s="9"/>
      <c r="D538" s="9"/>
      <c r="F538" s="9"/>
      <c r="G538" s="61"/>
      <c r="H538" s="9"/>
      <c r="I538" s="75"/>
      <c r="J538" s="75"/>
      <c r="K538" s="75"/>
      <c r="L538" s="75"/>
      <c r="N538" s="9"/>
    </row>
    <row r="539" spans="3:14" x14ac:dyDescent="0.25">
      <c r="C539" s="9"/>
      <c r="D539" s="9"/>
      <c r="F539" s="9"/>
      <c r="G539" s="61"/>
      <c r="H539" s="9"/>
      <c r="I539" s="75"/>
      <c r="J539" s="75"/>
      <c r="K539" s="75"/>
      <c r="L539" s="75"/>
      <c r="N539" s="9"/>
    </row>
    <row r="540" spans="3:14" x14ac:dyDescent="0.25">
      <c r="C540" s="9"/>
      <c r="D540" s="9"/>
      <c r="F540" s="9"/>
      <c r="G540" s="61"/>
      <c r="H540" s="9"/>
      <c r="I540" s="75"/>
      <c r="J540" s="75"/>
      <c r="K540" s="75"/>
      <c r="L540" s="75"/>
      <c r="N540" s="9"/>
    </row>
    <row r="541" spans="3:14" x14ac:dyDescent="0.25">
      <c r="C541" s="9"/>
      <c r="D541" s="9"/>
      <c r="F541" s="9"/>
      <c r="G541" s="61"/>
      <c r="H541" s="9"/>
      <c r="I541" s="75"/>
      <c r="J541" s="75"/>
      <c r="K541" s="75"/>
      <c r="L541" s="75"/>
      <c r="N541" s="9"/>
    </row>
    <row r="542" spans="3:14" x14ac:dyDescent="0.25">
      <c r="C542" s="9"/>
      <c r="D542" s="9"/>
      <c r="F542" s="9"/>
      <c r="G542" s="61"/>
      <c r="H542" s="9"/>
      <c r="I542" s="75"/>
      <c r="J542" s="75"/>
      <c r="K542" s="75"/>
      <c r="L542" s="75"/>
      <c r="N542" s="9"/>
    </row>
    <row r="543" spans="3:14" x14ac:dyDescent="0.25">
      <c r="C543" s="9"/>
      <c r="D543" s="9"/>
      <c r="F543" s="9"/>
      <c r="G543" s="61"/>
      <c r="H543" s="9"/>
      <c r="I543" s="75"/>
      <c r="J543" s="75"/>
      <c r="K543" s="75"/>
      <c r="L543" s="75"/>
      <c r="N543" s="9"/>
    </row>
    <row r="544" spans="3:14" x14ac:dyDescent="0.25">
      <c r="C544" s="9"/>
      <c r="D544" s="9"/>
      <c r="F544" s="9"/>
      <c r="G544" s="61"/>
      <c r="H544" s="9"/>
      <c r="I544" s="75"/>
      <c r="J544" s="75"/>
      <c r="K544" s="75"/>
      <c r="L544" s="75"/>
      <c r="N544" s="9"/>
    </row>
    <row r="545" spans="3:14" x14ac:dyDescent="0.25">
      <c r="C545" s="9"/>
      <c r="D545" s="9"/>
      <c r="F545" s="9"/>
      <c r="G545" s="61"/>
      <c r="H545" s="9"/>
      <c r="I545" s="75"/>
      <c r="J545" s="75"/>
      <c r="K545" s="75"/>
      <c r="L545" s="75"/>
      <c r="N545" s="9"/>
    </row>
    <row r="546" spans="3:14" x14ac:dyDescent="0.25">
      <c r="C546" s="9"/>
      <c r="D546" s="9"/>
      <c r="F546" s="9"/>
      <c r="G546" s="61"/>
      <c r="H546" s="9"/>
      <c r="I546" s="75"/>
      <c r="J546" s="75"/>
      <c r="K546" s="75"/>
      <c r="L546" s="75"/>
      <c r="N546" s="9"/>
    </row>
    <row r="547" spans="3:14" x14ac:dyDescent="0.25">
      <c r="C547" s="9"/>
      <c r="D547" s="9"/>
      <c r="F547" s="9"/>
      <c r="G547" s="61"/>
      <c r="H547" s="9"/>
      <c r="I547" s="75"/>
      <c r="J547" s="75"/>
      <c r="K547" s="75"/>
      <c r="L547" s="75"/>
      <c r="N547" s="9"/>
    </row>
    <row r="548" spans="3:14" x14ac:dyDescent="0.25">
      <c r="C548" s="9"/>
      <c r="D548" s="9"/>
      <c r="F548" s="9"/>
      <c r="G548" s="61"/>
      <c r="H548" s="9"/>
      <c r="I548" s="75"/>
      <c r="J548" s="75"/>
      <c r="K548" s="75"/>
      <c r="L548" s="75"/>
      <c r="N548" s="9"/>
    </row>
    <row r="549" spans="3:14" x14ac:dyDescent="0.25">
      <c r="C549" s="9"/>
      <c r="D549" s="9"/>
      <c r="F549" s="9"/>
      <c r="G549" s="61"/>
      <c r="H549" s="9"/>
      <c r="I549" s="75"/>
      <c r="J549" s="75"/>
      <c r="K549" s="75"/>
      <c r="L549" s="75"/>
      <c r="N549" s="9"/>
    </row>
    <row r="550" spans="3:14" x14ac:dyDescent="0.25">
      <c r="C550" s="9"/>
      <c r="D550" s="9"/>
      <c r="F550" s="9"/>
      <c r="G550" s="61"/>
      <c r="H550" s="9"/>
      <c r="I550" s="75"/>
      <c r="J550" s="75"/>
      <c r="K550" s="75"/>
      <c r="L550" s="75"/>
      <c r="N550" s="9"/>
    </row>
    <row r="551" spans="3:14" x14ac:dyDescent="0.25">
      <c r="C551" s="9"/>
      <c r="D551" s="9"/>
      <c r="F551" s="9"/>
      <c r="G551" s="61"/>
      <c r="H551" s="9"/>
      <c r="I551" s="75"/>
      <c r="J551" s="75"/>
      <c r="K551" s="75"/>
      <c r="L551" s="75"/>
      <c r="N551" s="9"/>
    </row>
    <row r="552" spans="3:14" x14ac:dyDescent="0.25">
      <c r="C552" s="9"/>
      <c r="D552" s="9"/>
      <c r="F552" s="9"/>
      <c r="G552" s="61"/>
      <c r="H552" s="9"/>
      <c r="I552" s="75"/>
      <c r="J552" s="75"/>
      <c r="K552" s="75"/>
      <c r="L552" s="75"/>
      <c r="N552" s="9"/>
    </row>
    <row r="553" spans="3:14" x14ac:dyDescent="0.25">
      <c r="C553" s="9"/>
      <c r="D553" s="9"/>
      <c r="F553" s="9"/>
      <c r="G553" s="61"/>
      <c r="H553" s="9"/>
      <c r="I553" s="75"/>
      <c r="J553" s="75"/>
      <c r="K553" s="75"/>
      <c r="L553" s="75"/>
      <c r="N553" s="9"/>
    </row>
    <row r="554" spans="3:14" x14ac:dyDescent="0.25">
      <c r="C554" s="9"/>
      <c r="D554" s="9"/>
      <c r="F554" s="9"/>
      <c r="G554" s="61"/>
      <c r="H554" s="9"/>
      <c r="I554" s="75"/>
      <c r="J554" s="75"/>
      <c r="K554" s="75"/>
      <c r="L554" s="75"/>
      <c r="N554" s="9"/>
    </row>
    <row r="555" spans="3:14" x14ac:dyDescent="0.25">
      <c r="C555" s="9"/>
      <c r="D555" s="9"/>
      <c r="F555" s="9"/>
      <c r="G555" s="61"/>
      <c r="H555" s="9"/>
      <c r="I555" s="75"/>
      <c r="J555" s="75"/>
      <c r="K555" s="75"/>
      <c r="L555" s="75"/>
      <c r="N555" s="9"/>
    </row>
    <row r="556" spans="3:14" x14ac:dyDescent="0.25">
      <c r="C556" s="9"/>
      <c r="D556" s="9"/>
      <c r="F556" s="9"/>
      <c r="G556" s="61"/>
      <c r="H556" s="9"/>
      <c r="I556" s="75"/>
      <c r="J556" s="75"/>
      <c r="K556" s="75"/>
      <c r="L556" s="75"/>
      <c r="N556" s="9"/>
    </row>
    <row r="557" spans="3:14" x14ac:dyDescent="0.25">
      <c r="C557" s="9"/>
      <c r="D557" s="9"/>
      <c r="F557" s="9"/>
      <c r="G557" s="61"/>
      <c r="H557" s="9"/>
      <c r="I557" s="75"/>
      <c r="J557" s="75"/>
      <c r="K557" s="75"/>
      <c r="L557" s="75"/>
      <c r="N557" s="9"/>
    </row>
    <row r="558" spans="3:14" x14ac:dyDescent="0.25">
      <c r="C558" s="9"/>
      <c r="D558" s="9"/>
      <c r="F558" s="9"/>
      <c r="G558" s="61"/>
      <c r="H558" s="9"/>
      <c r="I558" s="75"/>
      <c r="J558" s="75"/>
      <c r="K558" s="75"/>
      <c r="L558" s="75"/>
      <c r="N558" s="9"/>
    </row>
    <row r="559" spans="3:14" x14ac:dyDescent="0.25">
      <c r="C559" s="9"/>
      <c r="D559" s="9"/>
      <c r="F559" s="9"/>
      <c r="G559" s="61"/>
      <c r="H559" s="9"/>
      <c r="I559" s="75"/>
      <c r="J559" s="75"/>
      <c r="K559" s="75"/>
      <c r="L559" s="75"/>
      <c r="N559" s="9"/>
    </row>
    <row r="560" spans="3:14" x14ac:dyDescent="0.25">
      <c r="C560" s="9"/>
      <c r="D560" s="9"/>
      <c r="F560" s="9"/>
      <c r="G560" s="61"/>
      <c r="H560" s="9"/>
      <c r="I560" s="75"/>
      <c r="J560" s="75"/>
      <c r="K560" s="75"/>
      <c r="L560" s="75"/>
      <c r="N560" s="9"/>
    </row>
    <row r="561" spans="3:14" x14ac:dyDescent="0.25">
      <c r="C561" s="9"/>
      <c r="D561" s="9"/>
      <c r="F561" s="9"/>
      <c r="G561" s="61"/>
      <c r="H561" s="9"/>
      <c r="I561" s="75"/>
      <c r="J561" s="75"/>
      <c r="K561" s="75"/>
      <c r="L561" s="75"/>
      <c r="N561" s="9"/>
    </row>
    <row r="562" spans="3:14" x14ac:dyDescent="0.25">
      <c r="C562" s="9"/>
      <c r="D562" s="9"/>
      <c r="F562" s="9"/>
      <c r="G562" s="61"/>
      <c r="H562" s="9"/>
      <c r="I562" s="75"/>
      <c r="J562" s="75"/>
      <c r="K562" s="75"/>
      <c r="L562" s="75"/>
      <c r="N562" s="9"/>
    </row>
    <row r="563" spans="3:14" x14ac:dyDescent="0.25">
      <c r="C563" s="9"/>
      <c r="D563" s="9"/>
      <c r="F563" s="9"/>
      <c r="G563" s="61"/>
      <c r="H563" s="9"/>
      <c r="I563" s="75"/>
      <c r="J563" s="75"/>
      <c r="K563" s="75"/>
      <c r="L563" s="75"/>
      <c r="N563" s="9"/>
    </row>
    <row r="564" spans="3:14" x14ac:dyDescent="0.25">
      <c r="C564" s="9"/>
      <c r="D564" s="9"/>
      <c r="F564" s="9"/>
      <c r="G564" s="61"/>
      <c r="H564" s="9"/>
      <c r="I564" s="75"/>
      <c r="J564" s="75"/>
      <c r="K564" s="75"/>
      <c r="L564" s="75"/>
      <c r="N564" s="9"/>
    </row>
    <row r="565" spans="3:14" x14ac:dyDescent="0.25">
      <c r="C565" s="9"/>
      <c r="D565" s="9"/>
      <c r="F565" s="9"/>
      <c r="G565" s="61"/>
      <c r="H565" s="9"/>
      <c r="I565" s="75"/>
      <c r="J565" s="75"/>
      <c r="K565" s="75"/>
      <c r="L565" s="75"/>
      <c r="N565" s="9"/>
    </row>
    <row r="566" spans="3:14" x14ac:dyDescent="0.25">
      <c r="C566" s="9"/>
      <c r="D566" s="9"/>
      <c r="F566" s="9"/>
      <c r="G566" s="61"/>
      <c r="H566" s="9"/>
      <c r="I566" s="75"/>
      <c r="J566" s="75"/>
      <c r="K566" s="75"/>
      <c r="L566" s="75"/>
      <c r="N566" s="9"/>
    </row>
    <row r="567" spans="3:14" x14ac:dyDescent="0.25">
      <c r="C567" s="9"/>
      <c r="D567" s="9"/>
      <c r="F567" s="9"/>
      <c r="G567" s="61"/>
      <c r="H567" s="9"/>
      <c r="I567" s="75"/>
      <c r="J567" s="75"/>
      <c r="K567" s="75"/>
      <c r="L567" s="75"/>
      <c r="N567" s="9"/>
    </row>
    <row r="568" spans="3:14" x14ac:dyDescent="0.25">
      <c r="C568" s="9"/>
      <c r="D568" s="9"/>
      <c r="F568" s="9"/>
      <c r="G568" s="61"/>
      <c r="H568" s="9"/>
      <c r="I568" s="75"/>
      <c r="J568" s="75"/>
      <c r="K568" s="75"/>
      <c r="L568" s="75"/>
      <c r="N568" s="9"/>
    </row>
    <row r="569" spans="3:14" x14ac:dyDescent="0.25">
      <c r="C569" s="9"/>
      <c r="D569" s="9"/>
      <c r="F569" s="9"/>
      <c r="G569" s="61"/>
      <c r="H569" s="9"/>
      <c r="I569" s="75"/>
      <c r="J569" s="75"/>
      <c r="K569" s="75"/>
      <c r="L569" s="75"/>
      <c r="N569" s="9"/>
    </row>
    <row r="570" spans="3:14" x14ac:dyDescent="0.25">
      <c r="C570" s="9"/>
      <c r="D570" s="9"/>
      <c r="F570" s="9"/>
      <c r="G570" s="61"/>
      <c r="H570" s="9"/>
      <c r="I570" s="75"/>
      <c r="J570" s="75"/>
      <c r="K570" s="75"/>
      <c r="L570" s="75"/>
      <c r="N570" s="9"/>
    </row>
    <row r="571" spans="3:14" x14ac:dyDescent="0.25">
      <c r="C571" s="9"/>
      <c r="D571" s="9"/>
      <c r="F571" s="9"/>
      <c r="G571" s="61"/>
      <c r="H571" s="9"/>
      <c r="I571" s="75"/>
      <c r="J571" s="75"/>
      <c r="K571" s="75"/>
      <c r="L571" s="75"/>
      <c r="N571" s="9"/>
    </row>
    <row r="572" spans="3:14" x14ac:dyDescent="0.25">
      <c r="C572" s="9"/>
      <c r="D572" s="9"/>
      <c r="F572" s="9"/>
      <c r="G572" s="61"/>
      <c r="H572" s="9"/>
      <c r="I572" s="75"/>
      <c r="J572" s="75"/>
      <c r="K572" s="75"/>
      <c r="L572" s="75"/>
      <c r="N572" s="9"/>
    </row>
    <row r="573" spans="3:14" x14ac:dyDescent="0.25">
      <c r="C573" s="9"/>
      <c r="D573" s="9"/>
      <c r="F573" s="9"/>
      <c r="G573" s="61"/>
      <c r="H573" s="9"/>
      <c r="I573" s="75"/>
      <c r="J573" s="75"/>
      <c r="K573" s="75"/>
      <c r="L573" s="75"/>
      <c r="N573" s="9"/>
    </row>
    <row r="574" spans="3:14" x14ac:dyDescent="0.25">
      <c r="C574" s="9"/>
      <c r="D574" s="9"/>
      <c r="F574" s="9"/>
      <c r="G574" s="61"/>
      <c r="H574" s="9"/>
      <c r="I574" s="75"/>
      <c r="J574" s="75"/>
      <c r="K574" s="75"/>
      <c r="L574" s="75"/>
      <c r="N574" s="9"/>
    </row>
    <row r="575" spans="3:14" x14ac:dyDescent="0.25">
      <c r="C575" s="9"/>
      <c r="D575" s="9"/>
      <c r="F575" s="9"/>
      <c r="G575" s="61"/>
      <c r="H575" s="9"/>
      <c r="I575" s="75"/>
      <c r="J575" s="75"/>
      <c r="K575" s="75"/>
      <c r="L575" s="75"/>
      <c r="N575" s="9"/>
    </row>
    <row r="576" spans="3:14" x14ac:dyDescent="0.25">
      <c r="C576" s="9"/>
      <c r="D576" s="9"/>
      <c r="F576" s="9"/>
      <c r="G576" s="61"/>
      <c r="H576" s="9"/>
      <c r="I576" s="75"/>
      <c r="J576" s="75"/>
      <c r="K576" s="75"/>
      <c r="L576" s="75"/>
      <c r="N576" s="9"/>
    </row>
    <row r="577" spans="3:14" x14ac:dyDescent="0.25">
      <c r="C577" s="9"/>
      <c r="D577" s="9"/>
      <c r="F577" s="9"/>
      <c r="G577" s="61"/>
      <c r="H577" s="9"/>
      <c r="I577" s="75"/>
      <c r="J577" s="75"/>
      <c r="K577" s="75"/>
      <c r="L577" s="75"/>
      <c r="N577" s="9"/>
    </row>
    <row r="578" spans="3:14" x14ac:dyDescent="0.25">
      <c r="C578" s="9"/>
      <c r="D578" s="9"/>
      <c r="F578" s="9"/>
      <c r="G578" s="61"/>
      <c r="H578" s="9"/>
      <c r="I578" s="75"/>
      <c r="J578" s="75"/>
      <c r="K578" s="75"/>
      <c r="L578" s="75"/>
      <c r="N578" s="9"/>
    </row>
    <row r="579" spans="3:14" x14ac:dyDescent="0.25">
      <c r="C579" s="9"/>
      <c r="D579" s="9"/>
      <c r="F579" s="9"/>
      <c r="G579" s="61"/>
      <c r="H579" s="9"/>
      <c r="I579" s="75"/>
      <c r="J579" s="75"/>
      <c r="K579" s="75"/>
      <c r="L579" s="75"/>
      <c r="N579" s="9"/>
    </row>
    <row r="580" spans="3:14" x14ac:dyDescent="0.25">
      <c r="C580" s="9"/>
      <c r="D580" s="9"/>
      <c r="F580" s="9"/>
      <c r="G580" s="61"/>
      <c r="H580" s="9"/>
      <c r="I580" s="75"/>
      <c r="J580" s="75"/>
      <c r="K580" s="75"/>
      <c r="L580" s="75"/>
      <c r="N580" s="9"/>
    </row>
    <row r="581" spans="3:14" x14ac:dyDescent="0.25">
      <c r="C581" s="9"/>
      <c r="D581" s="9"/>
      <c r="F581" s="9"/>
      <c r="G581" s="61"/>
      <c r="H581" s="9"/>
      <c r="I581" s="75"/>
      <c r="J581" s="75"/>
      <c r="K581" s="75"/>
      <c r="L581" s="75"/>
      <c r="N581" s="9"/>
    </row>
    <row r="582" spans="3:14" x14ac:dyDescent="0.25">
      <c r="C582" s="9"/>
      <c r="D582" s="9"/>
      <c r="F582" s="9"/>
      <c r="G582" s="61"/>
      <c r="H582" s="9"/>
      <c r="I582" s="75"/>
      <c r="J582" s="75"/>
      <c r="K582" s="75"/>
      <c r="L582" s="75"/>
      <c r="N582" s="9"/>
    </row>
    <row r="583" spans="3:14" x14ac:dyDescent="0.25">
      <c r="C583" s="9"/>
      <c r="D583" s="9"/>
      <c r="F583" s="9"/>
      <c r="G583" s="61"/>
      <c r="H583" s="9"/>
      <c r="I583" s="75"/>
      <c r="J583" s="75"/>
      <c r="K583" s="75"/>
      <c r="L583" s="75"/>
      <c r="N583" s="9"/>
    </row>
    <row r="584" spans="3:14" x14ac:dyDescent="0.25">
      <c r="C584" s="9"/>
      <c r="D584" s="9"/>
      <c r="F584" s="9"/>
      <c r="G584" s="61"/>
      <c r="H584" s="9"/>
      <c r="I584" s="75"/>
      <c r="J584" s="75"/>
      <c r="K584" s="75"/>
      <c r="L584" s="75"/>
      <c r="N584" s="9"/>
    </row>
    <row r="585" spans="3:14" x14ac:dyDescent="0.25">
      <c r="C585" s="9"/>
      <c r="D585" s="9"/>
      <c r="F585" s="9"/>
      <c r="G585" s="61"/>
      <c r="H585" s="9"/>
      <c r="I585" s="75"/>
      <c r="J585" s="75"/>
      <c r="K585" s="75"/>
      <c r="L585" s="75"/>
      <c r="N585" s="9"/>
    </row>
    <row r="586" spans="3:14" x14ac:dyDescent="0.25">
      <c r="C586" s="9"/>
      <c r="D586" s="9"/>
      <c r="F586" s="9"/>
      <c r="G586" s="61"/>
      <c r="H586" s="9"/>
      <c r="I586" s="75"/>
      <c r="J586" s="75"/>
      <c r="K586" s="75"/>
      <c r="L586" s="75"/>
      <c r="N586" s="9"/>
    </row>
    <row r="587" spans="3:14" x14ac:dyDescent="0.25">
      <c r="C587" s="9"/>
      <c r="D587" s="9"/>
      <c r="F587" s="9"/>
      <c r="G587" s="61"/>
      <c r="H587" s="9"/>
      <c r="I587" s="75"/>
      <c r="J587" s="75"/>
      <c r="K587" s="75"/>
      <c r="L587" s="75"/>
      <c r="N587" s="9"/>
    </row>
    <row r="588" spans="3:14" x14ac:dyDescent="0.25">
      <c r="C588" s="9"/>
      <c r="D588" s="9"/>
      <c r="F588" s="9"/>
      <c r="G588" s="61"/>
      <c r="H588" s="9"/>
      <c r="I588" s="75"/>
      <c r="J588" s="75"/>
      <c r="K588" s="75"/>
      <c r="L588" s="75"/>
      <c r="N588" s="9"/>
    </row>
    <row r="589" spans="3:14" x14ac:dyDescent="0.25">
      <c r="C589" s="9"/>
      <c r="D589" s="9"/>
      <c r="F589" s="9"/>
      <c r="G589" s="61"/>
      <c r="H589" s="9"/>
      <c r="I589" s="75"/>
      <c r="J589" s="75"/>
      <c r="K589" s="75"/>
      <c r="L589" s="75"/>
      <c r="N589" s="9"/>
    </row>
    <row r="590" spans="3:14" x14ac:dyDescent="0.25">
      <c r="C590" s="9"/>
      <c r="D590" s="9"/>
      <c r="F590" s="9"/>
      <c r="G590" s="61"/>
      <c r="H590" s="9"/>
      <c r="I590" s="75"/>
      <c r="J590" s="75"/>
      <c r="K590" s="75"/>
      <c r="L590" s="75"/>
      <c r="N590" s="9"/>
    </row>
    <row r="591" spans="3:14" x14ac:dyDescent="0.25">
      <c r="C591" s="9"/>
      <c r="D591" s="9"/>
      <c r="F591" s="9"/>
      <c r="G591" s="61"/>
      <c r="H591" s="9"/>
      <c r="I591" s="75"/>
      <c r="J591" s="75"/>
      <c r="K591" s="75"/>
      <c r="L591" s="75"/>
      <c r="N591" s="9"/>
    </row>
    <row r="592" spans="3:14" x14ac:dyDescent="0.25">
      <c r="C592" s="9"/>
      <c r="D592" s="9"/>
      <c r="F592" s="9"/>
      <c r="G592" s="61"/>
      <c r="H592" s="9"/>
      <c r="I592" s="75"/>
      <c r="J592" s="75"/>
      <c r="K592" s="75"/>
      <c r="L592" s="75"/>
      <c r="N592" s="9"/>
    </row>
    <row r="593" spans="3:14" x14ac:dyDescent="0.25">
      <c r="C593" s="9"/>
      <c r="D593" s="9"/>
      <c r="F593" s="9"/>
      <c r="G593" s="61"/>
      <c r="H593" s="9"/>
      <c r="I593" s="75"/>
      <c r="J593" s="75"/>
      <c r="K593" s="75"/>
      <c r="L593" s="75"/>
      <c r="N593" s="9"/>
    </row>
    <row r="594" spans="3:14" x14ac:dyDescent="0.25">
      <c r="C594" s="9"/>
      <c r="D594" s="9"/>
      <c r="F594" s="9"/>
      <c r="G594" s="61"/>
      <c r="H594" s="9"/>
      <c r="I594" s="75"/>
      <c r="J594" s="75"/>
      <c r="K594" s="75"/>
      <c r="L594" s="75"/>
      <c r="N594" s="9"/>
    </row>
    <row r="595" spans="3:14" x14ac:dyDescent="0.25">
      <c r="C595" s="9"/>
      <c r="D595" s="9"/>
      <c r="F595" s="9"/>
      <c r="G595" s="61"/>
      <c r="H595" s="9"/>
      <c r="I595" s="75"/>
      <c r="J595" s="75"/>
      <c r="K595" s="75"/>
      <c r="L595" s="75"/>
      <c r="N595" s="9"/>
    </row>
    <row r="596" spans="3:14" x14ac:dyDescent="0.25">
      <c r="C596" s="9"/>
      <c r="D596" s="9"/>
      <c r="F596" s="9"/>
      <c r="G596" s="61"/>
      <c r="H596" s="9"/>
      <c r="I596" s="75"/>
      <c r="J596" s="75"/>
      <c r="K596" s="75"/>
      <c r="L596" s="75"/>
      <c r="N596" s="9"/>
    </row>
    <row r="597" spans="3:14" x14ac:dyDescent="0.25">
      <c r="C597" s="9"/>
      <c r="D597" s="9"/>
      <c r="F597" s="9"/>
      <c r="G597" s="61"/>
      <c r="H597" s="9"/>
      <c r="I597" s="75"/>
      <c r="J597" s="75"/>
      <c r="K597" s="75"/>
      <c r="L597" s="75"/>
      <c r="N597" s="9"/>
    </row>
    <row r="598" spans="3:14" x14ac:dyDescent="0.25">
      <c r="C598" s="9"/>
      <c r="D598" s="9"/>
      <c r="F598" s="9"/>
      <c r="G598" s="61"/>
      <c r="H598" s="9"/>
      <c r="I598" s="75"/>
      <c r="J598" s="75"/>
      <c r="K598" s="75"/>
      <c r="L598" s="75"/>
      <c r="N598" s="9"/>
    </row>
    <row r="599" spans="3:14" x14ac:dyDescent="0.25">
      <c r="C599" s="9"/>
      <c r="D599" s="9"/>
      <c r="F599" s="9"/>
      <c r="G599" s="61"/>
      <c r="H599" s="9"/>
      <c r="I599" s="75"/>
      <c r="J599" s="75"/>
      <c r="K599" s="75"/>
      <c r="L599" s="75"/>
      <c r="N599" s="9"/>
    </row>
    <row r="600" spans="3:14" x14ac:dyDescent="0.25">
      <c r="C600" s="9"/>
      <c r="D600" s="9"/>
      <c r="F600" s="9"/>
      <c r="G600" s="61"/>
      <c r="H600" s="9"/>
      <c r="I600" s="75"/>
      <c r="J600" s="75"/>
      <c r="K600" s="75"/>
      <c r="L600" s="75"/>
      <c r="N600" s="9"/>
    </row>
    <row r="601" spans="3:14" x14ac:dyDescent="0.25">
      <c r="C601" s="9"/>
      <c r="D601" s="9"/>
      <c r="F601" s="9"/>
      <c r="G601" s="61"/>
      <c r="H601" s="9"/>
      <c r="I601" s="75"/>
      <c r="J601" s="75"/>
      <c r="K601" s="75"/>
      <c r="L601" s="75"/>
      <c r="N601" s="9"/>
    </row>
    <row r="602" spans="3:14" x14ac:dyDescent="0.25">
      <c r="C602" s="9"/>
      <c r="D602" s="9"/>
      <c r="F602" s="9"/>
      <c r="G602" s="61"/>
      <c r="H602" s="9"/>
      <c r="I602" s="75"/>
      <c r="J602" s="75"/>
      <c r="K602" s="75"/>
      <c r="L602" s="75"/>
      <c r="N602" s="9"/>
    </row>
    <row r="603" spans="3:14" x14ac:dyDescent="0.25">
      <c r="C603" s="9"/>
      <c r="D603" s="9"/>
      <c r="F603" s="9"/>
      <c r="G603" s="61"/>
      <c r="H603" s="9"/>
      <c r="I603" s="75"/>
      <c r="J603" s="75"/>
      <c r="K603" s="75"/>
      <c r="L603" s="75"/>
      <c r="N603" s="9"/>
    </row>
    <row r="604" spans="3:14" x14ac:dyDescent="0.25">
      <c r="C604" s="9"/>
      <c r="D604" s="9"/>
      <c r="F604" s="9"/>
      <c r="G604" s="61"/>
      <c r="H604" s="9"/>
      <c r="I604" s="75"/>
      <c r="J604" s="75"/>
      <c r="K604" s="75"/>
      <c r="L604" s="75"/>
      <c r="N604" s="9"/>
    </row>
    <row r="605" spans="3:14" x14ac:dyDescent="0.25">
      <c r="C605" s="9"/>
      <c r="D605" s="9"/>
      <c r="F605" s="9"/>
      <c r="G605" s="61"/>
      <c r="H605" s="9"/>
      <c r="I605" s="75"/>
      <c r="J605" s="75"/>
      <c r="K605" s="75"/>
      <c r="L605" s="75"/>
      <c r="N605" s="9"/>
    </row>
    <row r="606" spans="3:14" x14ac:dyDescent="0.25">
      <c r="C606" s="9"/>
      <c r="D606" s="9"/>
      <c r="F606" s="9"/>
      <c r="G606" s="61"/>
      <c r="H606" s="9"/>
      <c r="I606" s="75"/>
      <c r="J606" s="75"/>
      <c r="K606" s="75"/>
      <c r="L606" s="75"/>
      <c r="N606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7A1-E62C-4D80-B832-698FAFAF8FFA}">
  <dimension ref="A1:BA23"/>
  <sheetViews>
    <sheetView workbookViewId="0">
      <selection activeCell="C31" sqref="C31"/>
    </sheetView>
  </sheetViews>
  <sheetFormatPr defaultColWidth="14.42578125" defaultRowHeight="15" x14ac:dyDescent="0.25"/>
  <cols>
    <col min="1" max="1" width="14.28515625" customWidth="1"/>
    <col min="2" max="2" width="11.42578125" customWidth="1"/>
    <col min="3" max="3" width="55.28515625" customWidth="1"/>
    <col min="4" max="4" width="33.5703125" customWidth="1"/>
    <col min="5" max="5" width="33.42578125" customWidth="1"/>
    <col min="6" max="6" width="32.5703125" customWidth="1"/>
    <col min="7" max="7" width="35.140625" customWidth="1"/>
    <col min="8" max="8" width="22.5703125" customWidth="1"/>
    <col min="9" max="9" width="24.140625" customWidth="1"/>
    <col min="10" max="10" width="20.85546875" customWidth="1"/>
    <col min="11" max="11" width="19.42578125" customWidth="1"/>
    <col min="12" max="12" width="13.42578125" customWidth="1"/>
    <col min="13" max="13" width="13.7109375" customWidth="1"/>
    <col min="14" max="14" width="12" customWidth="1"/>
    <col min="15" max="15" width="9.42578125" customWidth="1"/>
    <col min="16" max="16" width="11.85546875" customWidth="1"/>
    <col min="17" max="17" width="14.28515625" customWidth="1"/>
    <col min="18" max="18" width="9.5703125" customWidth="1"/>
    <col min="19" max="19" width="16.7109375" customWidth="1"/>
    <col min="20" max="20" width="25.28515625" customWidth="1"/>
    <col min="21" max="21" width="15.28515625" customWidth="1"/>
    <col min="22" max="22" width="28.7109375" customWidth="1"/>
    <col min="23" max="23" width="18.7109375" customWidth="1"/>
    <col min="24" max="24" width="21.28515625" customWidth="1"/>
    <col min="25" max="25" width="14" customWidth="1"/>
    <col min="26" max="26" width="15" customWidth="1"/>
    <col min="27" max="27" width="17" customWidth="1"/>
    <col min="28" max="28" width="18.28515625" customWidth="1"/>
    <col min="29" max="30" width="23.85546875" customWidth="1"/>
    <col min="31" max="31" width="21" customWidth="1"/>
    <col min="32" max="32" width="12.7109375" customWidth="1"/>
    <col min="34" max="34" width="16.5703125" customWidth="1"/>
    <col min="35" max="35" width="22.85546875" customWidth="1"/>
    <col min="36" max="36" width="4.140625" customWidth="1"/>
    <col min="37" max="38" width="9" customWidth="1"/>
    <col min="39" max="39" width="8.42578125" customWidth="1"/>
    <col min="40" max="40" width="7.28515625" customWidth="1"/>
    <col min="41" max="41" width="11.28515625" customWidth="1"/>
    <col min="42" max="42" width="7.42578125" customWidth="1"/>
    <col min="43" max="43" width="16.5703125" customWidth="1"/>
    <col min="44" max="44" width="35.28515625" customWidth="1"/>
    <col min="45" max="45" width="30" customWidth="1"/>
    <col min="46" max="46" width="11.7109375" customWidth="1"/>
    <col min="47" max="47" width="9.28515625" customWidth="1"/>
    <col min="48" max="48" width="14.7109375" customWidth="1"/>
    <col min="49" max="50" width="13.140625" customWidth="1"/>
    <col min="51" max="51" width="33.85546875" customWidth="1"/>
    <col min="52" max="52" width="14.7109375" customWidth="1"/>
    <col min="53" max="53" width="13.140625" customWidth="1"/>
  </cols>
  <sheetData>
    <row r="1" spans="1:53" ht="14.25" customHeight="1" x14ac:dyDescent="0.25">
      <c r="A1" s="83" t="s">
        <v>279</v>
      </c>
      <c r="B1" s="83" t="s">
        <v>280</v>
      </c>
      <c r="C1" s="83" t="s">
        <v>281</v>
      </c>
      <c r="D1" s="84" t="s">
        <v>282</v>
      </c>
      <c r="E1" s="84" t="s">
        <v>283</v>
      </c>
      <c r="F1" s="84" t="s">
        <v>284</v>
      </c>
      <c r="G1" s="84" t="s">
        <v>285</v>
      </c>
      <c r="H1" s="85" t="s">
        <v>286</v>
      </c>
      <c r="I1" s="86" t="s">
        <v>287</v>
      </c>
      <c r="J1" s="86" t="s">
        <v>288</v>
      </c>
      <c r="K1" s="86" t="s">
        <v>289</v>
      </c>
      <c r="L1" s="86" t="s">
        <v>290</v>
      </c>
      <c r="M1" s="86" t="s">
        <v>291</v>
      </c>
      <c r="N1" s="86" t="s">
        <v>292</v>
      </c>
      <c r="O1" s="86" t="s">
        <v>293</v>
      </c>
      <c r="P1" s="86" t="s">
        <v>294</v>
      </c>
      <c r="Q1" s="87" t="s">
        <v>295</v>
      </c>
      <c r="R1" s="88" t="s">
        <v>296</v>
      </c>
      <c r="S1" s="89" t="s">
        <v>297</v>
      </c>
      <c r="T1" s="83" t="s">
        <v>298</v>
      </c>
      <c r="U1" s="89" t="s">
        <v>299</v>
      </c>
      <c r="V1" s="89" t="s">
        <v>300</v>
      </c>
      <c r="W1" s="86" t="s">
        <v>301</v>
      </c>
      <c r="X1" s="86" t="s">
        <v>302</v>
      </c>
      <c r="Y1" s="86" t="s">
        <v>303</v>
      </c>
      <c r="Z1" s="86" t="s">
        <v>304</v>
      </c>
      <c r="AA1" s="86" t="s">
        <v>305</v>
      </c>
      <c r="AB1" s="86" t="s">
        <v>306</v>
      </c>
      <c r="AC1" s="86" t="s">
        <v>307</v>
      </c>
      <c r="AD1" s="86" t="s">
        <v>308</v>
      </c>
      <c r="AE1" s="86" t="s">
        <v>309</v>
      </c>
      <c r="AF1" s="90" t="s">
        <v>310</v>
      </c>
      <c r="AG1" s="91" t="s">
        <v>311</v>
      </c>
      <c r="AH1" s="92" t="s">
        <v>312</v>
      </c>
      <c r="AI1" s="83" t="s">
        <v>313</v>
      </c>
      <c r="AJ1" s="83" t="s">
        <v>314</v>
      </c>
      <c r="AK1" s="83" t="s">
        <v>315</v>
      </c>
      <c r="AL1" s="83" t="s">
        <v>316</v>
      </c>
      <c r="AM1" s="88" t="s">
        <v>317</v>
      </c>
      <c r="AN1" s="88" t="s">
        <v>318</v>
      </c>
      <c r="AO1" s="88" t="s">
        <v>319</v>
      </c>
      <c r="AP1" s="88" t="s">
        <v>320</v>
      </c>
      <c r="AQ1" s="83" t="s">
        <v>321</v>
      </c>
      <c r="AR1" s="93" t="s">
        <v>322</v>
      </c>
      <c r="AS1" s="93" t="s">
        <v>323</v>
      </c>
      <c r="AT1" s="88" t="s">
        <v>324</v>
      </c>
      <c r="AU1" s="88" t="s">
        <v>325</v>
      </c>
      <c r="AV1" s="88" t="s">
        <v>326</v>
      </c>
      <c r="AW1" s="88" t="s">
        <v>327</v>
      </c>
      <c r="AX1" s="88" t="s">
        <v>328</v>
      </c>
      <c r="AY1" s="94" t="s">
        <v>329</v>
      </c>
      <c r="AZ1" s="94" t="s">
        <v>330</v>
      </c>
      <c r="BA1" s="94" t="s">
        <v>331</v>
      </c>
    </row>
    <row r="2" spans="1:53" ht="15.75" x14ac:dyDescent="0.25">
      <c r="A2" s="95">
        <v>43804</v>
      </c>
      <c r="B2" s="88" t="s">
        <v>332</v>
      </c>
      <c r="C2" s="88" t="s">
        <v>333</v>
      </c>
      <c r="D2" s="88"/>
      <c r="E2" s="88"/>
      <c r="F2" s="88"/>
      <c r="G2" s="88">
        <v>0</v>
      </c>
      <c r="H2" s="88" t="s">
        <v>334</v>
      </c>
      <c r="I2" s="96" t="s">
        <v>335</v>
      </c>
      <c r="J2" s="96" t="s">
        <v>336</v>
      </c>
      <c r="K2" s="96" t="s">
        <v>337</v>
      </c>
      <c r="L2" s="96" t="s">
        <v>338</v>
      </c>
      <c r="M2" s="96">
        <v>46400</v>
      </c>
      <c r="N2" s="96" t="s">
        <v>339</v>
      </c>
      <c r="O2" s="96" t="s">
        <v>340</v>
      </c>
      <c r="P2" s="96" t="s">
        <v>341</v>
      </c>
      <c r="Q2" s="97" t="s">
        <v>342</v>
      </c>
      <c r="R2" s="88" t="s">
        <v>343</v>
      </c>
      <c r="S2" s="89" t="s">
        <v>344</v>
      </c>
      <c r="T2" s="89" t="s">
        <v>345</v>
      </c>
      <c r="U2" s="89" t="s">
        <v>346</v>
      </c>
      <c r="V2" s="89" t="s">
        <v>347</v>
      </c>
      <c r="W2" s="96"/>
      <c r="X2" s="96"/>
      <c r="Y2" s="96" t="s">
        <v>348</v>
      </c>
      <c r="Z2" s="96">
        <v>1</v>
      </c>
      <c r="AA2" s="96">
        <v>201230212512548</v>
      </c>
      <c r="AB2" s="96"/>
      <c r="AC2" s="96"/>
      <c r="AD2" s="96"/>
      <c r="AE2" s="98">
        <v>17</v>
      </c>
      <c r="AF2" s="89">
        <v>1</v>
      </c>
      <c r="AG2" s="89" t="s">
        <v>349</v>
      </c>
      <c r="AH2" s="88" t="s">
        <v>350</v>
      </c>
      <c r="AI2" s="88" t="s">
        <v>351</v>
      </c>
      <c r="AJ2" s="88">
        <v>1</v>
      </c>
      <c r="AK2" s="88" t="s">
        <v>352</v>
      </c>
      <c r="AL2" s="88">
        <v>12.13</v>
      </c>
      <c r="AM2" s="88" t="s">
        <v>353</v>
      </c>
      <c r="AN2" s="88" t="s">
        <v>354</v>
      </c>
      <c r="AO2" s="88">
        <v>0</v>
      </c>
      <c r="AP2" s="88">
        <v>0.73</v>
      </c>
      <c r="AQ2" s="88">
        <v>12.13</v>
      </c>
      <c r="AR2" s="99" t="s">
        <v>355</v>
      </c>
      <c r="AS2" s="88"/>
      <c r="AT2" s="89" t="s">
        <v>356</v>
      </c>
      <c r="AU2" s="88"/>
      <c r="AV2" s="89" t="s">
        <v>346</v>
      </c>
      <c r="AW2" s="88"/>
      <c r="AX2" s="88"/>
      <c r="AY2" s="100" t="s">
        <v>357</v>
      </c>
      <c r="AZ2" s="101" t="s">
        <v>358</v>
      </c>
      <c r="BA2" s="102">
        <v>1</v>
      </c>
    </row>
    <row r="3" spans="1:53" ht="15.75" x14ac:dyDescent="0.25">
      <c r="A3" s="95">
        <v>43804</v>
      </c>
      <c r="B3" s="88" t="s">
        <v>332</v>
      </c>
      <c r="C3" s="88" t="s">
        <v>333</v>
      </c>
      <c r="D3" s="88"/>
      <c r="E3" s="88"/>
      <c r="F3" s="88"/>
      <c r="G3" s="88">
        <v>0</v>
      </c>
      <c r="H3" s="88" t="s">
        <v>334</v>
      </c>
      <c r="I3" s="96" t="s">
        <v>335</v>
      </c>
      <c r="J3" s="96" t="s">
        <v>336</v>
      </c>
      <c r="K3" s="96" t="s">
        <v>337</v>
      </c>
      <c r="L3" s="96" t="s">
        <v>338</v>
      </c>
      <c r="M3" s="96">
        <v>46400</v>
      </c>
      <c r="N3" s="96" t="s">
        <v>339</v>
      </c>
      <c r="O3" s="96" t="s">
        <v>340</v>
      </c>
      <c r="P3" s="96" t="s">
        <v>341</v>
      </c>
      <c r="Q3" s="97" t="s">
        <v>342</v>
      </c>
      <c r="R3" s="88" t="s">
        <v>343</v>
      </c>
      <c r="S3" s="89" t="s">
        <v>344</v>
      </c>
      <c r="T3" s="89" t="s">
        <v>345</v>
      </c>
      <c r="U3" s="89" t="s">
        <v>346</v>
      </c>
      <c r="V3" s="89" t="s">
        <v>347</v>
      </c>
      <c r="W3" s="96"/>
      <c r="X3" s="96"/>
      <c r="Y3" s="96" t="s">
        <v>348</v>
      </c>
      <c r="Z3" s="96">
        <v>1</v>
      </c>
      <c r="AA3" s="96">
        <v>201230212512548</v>
      </c>
      <c r="AB3" s="96"/>
      <c r="AC3" s="96"/>
      <c r="AD3" s="96"/>
      <c r="AE3" s="98">
        <v>17</v>
      </c>
      <c r="AF3" s="89">
        <v>2</v>
      </c>
      <c r="AG3" s="89" t="s">
        <v>349</v>
      </c>
      <c r="AH3" s="88" t="s">
        <v>350</v>
      </c>
      <c r="AI3" s="88" t="s">
        <v>351</v>
      </c>
      <c r="AJ3" s="88">
        <v>1</v>
      </c>
      <c r="AK3" s="88" t="s">
        <v>352</v>
      </c>
      <c r="AL3" s="88">
        <v>123.15</v>
      </c>
      <c r="AM3" s="88" t="s">
        <v>353</v>
      </c>
      <c r="AN3" s="88" t="s">
        <v>354</v>
      </c>
      <c r="AO3" s="88">
        <v>0</v>
      </c>
      <c r="AP3" s="88">
        <v>7.39</v>
      </c>
      <c r="AQ3" s="88">
        <v>123.15</v>
      </c>
      <c r="AR3" s="99" t="s">
        <v>355</v>
      </c>
      <c r="AS3" s="88"/>
      <c r="AT3" s="89" t="s">
        <v>356</v>
      </c>
      <c r="AU3" s="88"/>
      <c r="AV3" s="89" t="s">
        <v>346</v>
      </c>
      <c r="AW3" s="88"/>
      <c r="AX3" s="88"/>
      <c r="AY3" s="100" t="s">
        <v>357</v>
      </c>
      <c r="AZ3" s="101" t="s">
        <v>358</v>
      </c>
      <c r="BA3" s="102">
        <v>2</v>
      </c>
    </row>
    <row r="4" spans="1:53" ht="15.75" x14ac:dyDescent="0.25">
      <c r="A4" s="95">
        <v>43804</v>
      </c>
      <c r="B4" s="88" t="s">
        <v>332</v>
      </c>
      <c r="C4" s="88" t="s">
        <v>333</v>
      </c>
      <c r="D4" s="88"/>
      <c r="E4" s="88"/>
      <c r="F4" s="88"/>
      <c r="G4" s="88">
        <v>0</v>
      </c>
      <c r="H4" s="88" t="s">
        <v>334</v>
      </c>
      <c r="I4" s="96" t="s">
        <v>335</v>
      </c>
      <c r="J4" s="96" t="s">
        <v>336</v>
      </c>
      <c r="K4" s="96" t="s">
        <v>337</v>
      </c>
      <c r="L4" s="96" t="s">
        <v>338</v>
      </c>
      <c r="M4" s="96">
        <v>46400</v>
      </c>
      <c r="N4" s="96" t="s">
        <v>339</v>
      </c>
      <c r="O4" s="96" t="s">
        <v>340</v>
      </c>
      <c r="P4" s="96" t="s">
        <v>341</v>
      </c>
      <c r="Q4" s="97" t="s">
        <v>342</v>
      </c>
      <c r="R4" s="88" t="s">
        <v>343</v>
      </c>
      <c r="S4" s="89" t="s">
        <v>344</v>
      </c>
      <c r="T4" s="89" t="s">
        <v>345</v>
      </c>
      <c r="U4" s="89" t="s">
        <v>346</v>
      </c>
      <c r="V4" s="89" t="s">
        <v>347</v>
      </c>
      <c r="W4" s="96"/>
      <c r="X4" s="96"/>
      <c r="Y4" s="96" t="s">
        <v>348</v>
      </c>
      <c r="Z4" s="96">
        <v>1</v>
      </c>
      <c r="AA4" s="96">
        <v>201230212512548</v>
      </c>
      <c r="AB4" s="96"/>
      <c r="AC4" s="96"/>
      <c r="AD4" s="96"/>
      <c r="AE4" s="98">
        <v>17</v>
      </c>
      <c r="AF4" s="89">
        <v>3</v>
      </c>
      <c r="AG4" s="89" t="s">
        <v>349</v>
      </c>
      <c r="AH4" s="88" t="s">
        <v>359</v>
      </c>
      <c r="AI4" s="88" t="s">
        <v>360</v>
      </c>
      <c r="AJ4" s="88">
        <v>1</v>
      </c>
      <c r="AK4" s="88" t="s">
        <v>361</v>
      </c>
      <c r="AL4" s="88">
        <v>410.37</v>
      </c>
      <c r="AM4" s="88" t="s">
        <v>353</v>
      </c>
      <c r="AN4" s="88" t="s">
        <v>354</v>
      </c>
      <c r="AO4" s="88">
        <v>0</v>
      </c>
      <c r="AP4" s="88">
        <v>24.62</v>
      </c>
      <c r="AQ4" s="88">
        <v>410.37</v>
      </c>
      <c r="AR4" s="99" t="s">
        <v>355</v>
      </c>
      <c r="AS4" s="88"/>
      <c r="AT4" s="89" t="s">
        <v>356</v>
      </c>
      <c r="AU4" s="88"/>
      <c r="AV4" s="89" t="s">
        <v>346</v>
      </c>
      <c r="AW4" s="88"/>
      <c r="AX4" s="88"/>
      <c r="AY4" s="100" t="s">
        <v>357</v>
      </c>
      <c r="AZ4" s="101" t="s">
        <v>358</v>
      </c>
      <c r="BA4" s="102">
        <v>3</v>
      </c>
    </row>
    <row r="5" spans="1:53" ht="15.75" x14ac:dyDescent="0.25">
      <c r="A5" s="95">
        <v>43804</v>
      </c>
      <c r="B5" s="88" t="s">
        <v>332</v>
      </c>
      <c r="C5" s="88" t="s">
        <v>333</v>
      </c>
      <c r="D5" s="88"/>
      <c r="E5" s="88"/>
      <c r="F5" s="88"/>
      <c r="G5" s="88">
        <v>0</v>
      </c>
      <c r="H5" s="88" t="s">
        <v>334</v>
      </c>
      <c r="I5" s="96" t="s">
        <v>335</v>
      </c>
      <c r="J5" s="96" t="s">
        <v>336</v>
      </c>
      <c r="K5" s="96" t="s">
        <v>337</v>
      </c>
      <c r="L5" s="96" t="s">
        <v>338</v>
      </c>
      <c r="M5" s="96">
        <v>46400</v>
      </c>
      <c r="N5" s="96" t="s">
        <v>339</v>
      </c>
      <c r="O5" s="96" t="s">
        <v>340</v>
      </c>
      <c r="P5" s="96" t="s">
        <v>341</v>
      </c>
      <c r="Q5" s="97" t="s">
        <v>342</v>
      </c>
      <c r="R5" s="88" t="s">
        <v>343</v>
      </c>
      <c r="S5" s="89" t="s">
        <v>344</v>
      </c>
      <c r="T5" s="89" t="s">
        <v>345</v>
      </c>
      <c r="U5" s="89" t="s">
        <v>346</v>
      </c>
      <c r="V5" s="89" t="s">
        <v>347</v>
      </c>
      <c r="W5" s="96"/>
      <c r="X5" s="96"/>
      <c r="Y5" s="96" t="s">
        <v>348</v>
      </c>
      <c r="Z5" s="96">
        <v>1</v>
      </c>
      <c r="AA5" s="96">
        <v>201230212512548</v>
      </c>
      <c r="AB5" s="96"/>
      <c r="AC5" s="96"/>
      <c r="AD5" s="96"/>
      <c r="AE5" s="98">
        <v>17</v>
      </c>
      <c r="AF5" s="89">
        <v>4</v>
      </c>
      <c r="AG5" s="89" t="s">
        <v>349</v>
      </c>
      <c r="AH5" s="88" t="s">
        <v>362</v>
      </c>
      <c r="AI5" s="88" t="s">
        <v>362</v>
      </c>
      <c r="AJ5" s="88">
        <v>1</v>
      </c>
      <c r="AK5" s="88" t="s">
        <v>352</v>
      </c>
      <c r="AL5" s="88">
        <v>32.26</v>
      </c>
      <c r="AM5" s="88" t="s">
        <v>353</v>
      </c>
      <c r="AN5" s="88" t="s">
        <v>354</v>
      </c>
      <c r="AO5" s="88">
        <v>0</v>
      </c>
      <c r="AP5" s="88">
        <v>1.94</v>
      </c>
      <c r="AQ5" s="88">
        <v>32.26</v>
      </c>
      <c r="AR5" s="99" t="s">
        <v>355</v>
      </c>
      <c r="AS5" s="88"/>
      <c r="AT5" s="89" t="s">
        <v>356</v>
      </c>
      <c r="AU5" s="88"/>
      <c r="AV5" s="89" t="s">
        <v>346</v>
      </c>
      <c r="AW5" s="88"/>
      <c r="AX5" s="88"/>
      <c r="AY5" s="100" t="s">
        <v>357</v>
      </c>
      <c r="AZ5" s="101" t="s">
        <v>358</v>
      </c>
      <c r="BA5" s="102">
        <v>4</v>
      </c>
    </row>
    <row r="6" spans="1:53" ht="15.75" x14ac:dyDescent="0.25">
      <c r="A6" s="95">
        <v>43804</v>
      </c>
      <c r="B6" s="88" t="s">
        <v>332</v>
      </c>
      <c r="C6" s="88" t="s">
        <v>333</v>
      </c>
      <c r="D6" s="88"/>
      <c r="E6" s="88"/>
      <c r="F6" s="88"/>
      <c r="G6" s="88">
        <v>0</v>
      </c>
      <c r="H6" s="88" t="s">
        <v>334</v>
      </c>
      <c r="I6" s="96" t="s">
        <v>335</v>
      </c>
      <c r="J6" s="96" t="s">
        <v>336</v>
      </c>
      <c r="K6" s="96" t="s">
        <v>337</v>
      </c>
      <c r="L6" s="96" t="s">
        <v>338</v>
      </c>
      <c r="M6" s="96">
        <v>46400</v>
      </c>
      <c r="N6" s="96" t="s">
        <v>339</v>
      </c>
      <c r="O6" s="96" t="s">
        <v>340</v>
      </c>
      <c r="P6" s="96" t="s">
        <v>341</v>
      </c>
      <c r="Q6" s="97" t="s">
        <v>342</v>
      </c>
      <c r="R6" s="88" t="s">
        <v>343</v>
      </c>
      <c r="S6" s="89" t="s">
        <v>344</v>
      </c>
      <c r="T6" s="89" t="s">
        <v>345</v>
      </c>
      <c r="U6" s="89" t="s">
        <v>346</v>
      </c>
      <c r="V6" s="89" t="s">
        <v>347</v>
      </c>
      <c r="W6" s="96"/>
      <c r="X6" s="96"/>
      <c r="Y6" s="96" t="s">
        <v>348</v>
      </c>
      <c r="Z6" s="96">
        <v>1</v>
      </c>
      <c r="AA6" s="96">
        <v>201230212512548</v>
      </c>
      <c r="AB6" s="96"/>
      <c r="AC6" s="96"/>
      <c r="AD6" s="96"/>
      <c r="AE6" s="98">
        <v>17</v>
      </c>
      <c r="AF6" s="89">
        <v>5</v>
      </c>
      <c r="AG6" s="89" t="s">
        <v>349</v>
      </c>
      <c r="AH6" s="88" t="s">
        <v>363</v>
      </c>
      <c r="AI6" s="88" t="s">
        <v>364</v>
      </c>
      <c r="AJ6" s="88">
        <v>1</v>
      </c>
      <c r="AK6" s="88" t="s">
        <v>352</v>
      </c>
      <c r="AL6" s="88">
        <v>333.33</v>
      </c>
      <c r="AM6" s="88" t="s">
        <v>353</v>
      </c>
      <c r="AN6" s="88" t="s">
        <v>354</v>
      </c>
      <c r="AO6" s="88">
        <v>0</v>
      </c>
      <c r="AP6" s="88">
        <v>20</v>
      </c>
      <c r="AQ6" s="88">
        <v>333.33</v>
      </c>
      <c r="AR6" s="99" t="s">
        <v>365</v>
      </c>
      <c r="AS6" s="88"/>
      <c r="AT6" s="89" t="s">
        <v>356</v>
      </c>
      <c r="AU6" s="88"/>
      <c r="AV6" s="89" t="s">
        <v>346</v>
      </c>
      <c r="AW6" s="88"/>
      <c r="AX6" s="88"/>
      <c r="AY6" s="100" t="s">
        <v>357</v>
      </c>
      <c r="AZ6" s="101" t="s">
        <v>358</v>
      </c>
      <c r="BA6" s="102">
        <v>5</v>
      </c>
    </row>
    <row r="7" spans="1:53" ht="15.75" x14ac:dyDescent="0.25">
      <c r="A7" s="95">
        <v>43804</v>
      </c>
      <c r="B7" s="88" t="s">
        <v>332</v>
      </c>
      <c r="C7" s="88" t="s">
        <v>333</v>
      </c>
      <c r="D7" s="88"/>
      <c r="E7" s="88"/>
      <c r="F7" s="88"/>
      <c r="G7" s="88">
        <v>0</v>
      </c>
      <c r="H7" s="88" t="s">
        <v>334</v>
      </c>
      <c r="I7" s="96" t="s">
        <v>335</v>
      </c>
      <c r="J7" s="96" t="s">
        <v>336</v>
      </c>
      <c r="K7" s="96" t="s">
        <v>337</v>
      </c>
      <c r="L7" s="96" t="s">
        <v>338</v>
      </c>
      <c r="M7" s="96">
        <v>46400</v>
      </c>
      <c r="N7" s="96" t="s">
        <v>339</v>
      </c>
      <c r="O7" s="96" t="s">
        <v>340</v>
      </c>
      <c r="P7" s="96" t="s">
        <v>341</v>
      </c>
      <c r="Q7" s="97" t="s">
        <v>342</v>
      </c>
      <c r="R7" s="88" t="s">
        <v>343</v>
      </c>
      <c r="S7" s="89" t="s">
        <v>344</v>
      </c>
      <c r="T7" s="89" t="s">
        <v>345</v>
      </c>
      <c r="U7" s="89" t="s">
        <v>346</v>
      </c>
      <c r="V7" s="89" t="s">
        <v>347</v>
      </c>
      <c r="W7" s="96"/>
      <c r="X7" s="96"/>
      <c r="Y7" s="96" t="s">
        <v>348</v>
      </c>
      <c r="Z7" s="96">
        <v>1</v>
      </c>
      <c r="AA7" s="96">
        <v>201230212512548</v>
      </c>
      <c r="AB7" s="96"/>
      <c r="AC7" s="96"/>
      <c r="AD7" s="96"/>
      <c r="AE7" s="98">
        <v>17</v>
      </c>
      <c r="AF7" s="89">
        <v>6</v>
      </c>
      <c r="AG7" s="89" t="s">
        <v>349</v>
      </c>
      <c r="AH7" s="88" t="s">
        <v>366</v>
      </c>
      <c r="AI7" s="88" t="s">
        <v>367</v>
      </c>
      <c r="AJ7" s="88">
        <v>1</v>
      </c>
      <c r="AK7" s="88" t="s">
        <v>352</v>
      </c>
      <c r="AL7" s="88">
        <v>-0.02</v>
      </c>
      <c r="AM7" s="88" t="s">
        <v>353</v>
      </c>
      <c r="AN7" s="88"/>
      <c r="AO7" s="88">
        <v>0</v>
      </c>
      <c r="AP7" s="88">
        <v>0</v>
      </c>
      <c r="AQ7" s="88">
        <v>-0.02</v>
      </c>
      <c r="AR7" s="99" t="s">
        <v>365</v>
      </c>
      <c r="AS7" s="88"/>
      <c r="AT7" s="89" t="s">
        <v>356</v>
      </c>
      <c r="AU7" s="88"/>
      <c r="AV7" s="89" t="s">
        <v>346</v>
      </c>
      <c r="AW7" s="88"/>
      <c r="AX7" s="88"/>
      <c r="AY7" s="100" t="s">
        <v>357</v>
      </c>
      <c r="AZ7" s="101" t="s">
        <v>358</v>
      </c>
      <c r="BA7" s="102">
        <v>6</v>
      </c>
    </row>
    <row r="8" spans="1:53" ht="15.75" x14ac:dyDescent="0.25">
      <c r="A8" s="96" t="s">
        <v>368</v>
      </c>
      <c r="B8" s="88" t="s">
        <v>369</v>
      </c>
      <c r="C8" s="103" t="s">
        <v>370</v>
      </c>
      <c r="D8" s="88"/>
      <c r="E8" s="88"/>
      <c r="F8" s="88"/>
      <c r="G8" s="88">
        <v>0</v>
      </c>
      <c r="H8" s="88" t="s">
        <v>371</v>
      </c>
      <c r="I8" s="88"/>
      <c r="J8" s="88"/>
      <c r="K8" s="88"/>
      <c r="L8" s="88"/>
      <c r="M8" s="88"/>
      <c r="N8" s="88"/>
      <c r="O8" s="88"/>
      <c r="P8" s="88"/>
      <c r="Q8" s="88"/>
      <c r="R8" s="99" t="s">
        <v>372</v>
      </c>
      <c r="S8" s="89" t="s">
        <v>373</v>
      </c>
      <c r="T8" s="89" t="s">
        <v>345</v>
      </c>
      <c r="U8" s="104" t="s">
        <v>372</v>
      </c>
      <c r="V8" s="89" t="s">
        <v>347</v>
      </c>
      <c r="W8" s="96"/>
      <c r="X8" s="96"/>
      <c r="Y8" s="96"/>
      <c r="Z8" s="96">
        <v>1</v>
      </c>
      <c r="AA8" s="96"/>
      <c r="AB8" s="96"/>
      <c r="AC8" s="96"/>
      <c r="AD8" s="96"/>
      <c r="AE8" s="98">
        <v>17</v>
      </c>
      <c r="AF8" s="89">
        <v>1</v>
      </c>
      <c r="AG8" s="89" t="s">
        <v>349</v>
      </c>
      <c r="AH8" s="88" t="s">
        <v>374</v>
      </c>
      <c r="AI8" s="88" t="s">
        <v>375</v>
      </c>
      <c r="AJ8" s="88">
        <v>1</v>
      </c>
      <c r="AK8" s="88" t="s">
        <v>352</v>
      </c>
      <c r="AL8" s="88">
        <v>100</v>
      </c>
      <c r="AM8" s="88" t="s">
        <v>353</v>
      </c>
      <c r="AN8" s="88" t="s">
        <v>354</v>
      </c>
      <c r="AO8" s="88">
        <v>1</v>
      </c>
      <c r="AP8" s="88">
        <v>5.66</v>
      </c>
      <c r="AQ8" s="88">
        <v>94.34</v>
      </c>
      <c r="AR8" s="99" t="s">
        <v>355</v>
      </c>
      <c r="AS8" s="88"/>
      <c r="AT8" s="89" t="s">
        <v>376</v>
      </c>
      <c r="AU8" s="88"/>
      <c r="AV8" s="104" t="s">
        <v>372</v>
      </c>
      <c r="AW8" s="88"/>
      <c r="AX8" s="88"/>
      <c r="AY8" s="88"/>
      <c r="AZ8" s="88"/>
      <c r="BA8" s="88"/>
    </row>
    <row r="9" spans="1:53" ht="15.75" x14ac:dyDescent="0.25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98"/>
      <c r="X9" s="98"/>
      <c r="Y9" s="98"/>
      <c r="Z9" s="98"/>
      <c r="AA9" s="98"/>
      <c r="AB9" s="98"/>
      <c r="AC9" s="98"/>
      <c r="AD9" s="98"/>
      <c r="AE9" s="9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</row>
    <row r="10" spans="1:53" ht="15.75" x14ac:dyDescent="0.25">
      <c r="A10" s="105" t="s">
        <v>377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6"/>
      <c r="X10" s="106"/>
      <c r="Y10" s="106"/>
      <c r="Z10" s="106"/>
      <c r="AA10" s="106"/>
      <c r="AB10" s="106"/>
      <c r="AC10" s="106"/>
      <c r="AD10" s="106"/>
      <c r="AE10" s="106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7"/>
      <c r="AS10" s="107"/>
      <c r="AT10" s="105"/>
      <c r="AU10" s="105"/>
      <c r="AV10" s="105"/>
      <c r="AW10" s="105"/>
      <c r="AX10" s="105"/>
      <c r="AY10" s="105"/>
      <c r="AZ10" s="105"/>
      <c r="BA10" s="105"/>
    </row>
    <row r="11" spans="1:53" ht="135" x14ac:dyDescent="0.25">
      <c r="A11" s="108" t="s">
        <v>378</v>
      </c>
      <c r="B11" s="108" t="s">
        <v>379</v>
      </c>
      <c r="C11" s="108" t="s">
        <v>380</v>
      </c>
      <c r="D11" s="109" t="s">
        <v>381</v>
      </c>
      <c r="E11" s="109" t="s">
        <v>382</v>
      </c>
      <c r="F11" s="109" t="s">
        <v>383</v>
      </c>
      <c r="G11" s="110" t="s">
        <v>384</v>
      </c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 t="s">
        <v>385</v>
      </c>
      <c r="T11" s="108" t="s">
        <v>386</v>
      </c>
      <c r="U11" s="108"/>
      <c r="V11" s="108"/>
      <c r="W11" s="111"/>
      <c r="X11" s="111"/>
      <c r="Y11" s="111"/>
      <c r="Z11" s="112" t="s">
        <v>387</v>
      </c>
      <c r="AA11" s="111"/>
      <c r="AB11" s="111"/>
      <c r="AC11" s="113" t="s">
        <v>388</v>
      </c>
      <c r="AD11" s="114" t="s">
        <v>389</v>
      </c>
      <c r="AE11" s="114" t="s">
        <v>390</v>
      </c>
      <c r="AF11" s="109" t="s">
        <v>391</v>
      </c>
      <c r="AG11" s="109" t="s">
        <v>392</v>
      </c>
      <c r="AH11" s="108" t="s">
        <v>393</v>
      </c>
      <c r="AI11" s="108" t="s">
        <v>394</v>
      </c>
      <c r="AJ11" s="108"/>
      <c r="AK11" s="108"/>
      <c r="AL11" s="108"/>
      <c r="AM11" s="108"/>
      <c r="AN11" s="108"/>
      <c r="AO11" s="109" t="s">
        <v>395</v>
      </c>
      <c r="AP11" s="108"/>
      <c r="AQ11" s="109" t="s">
        <v>396</v>
      </c>
      <c r="AR11" s="115" t="s">
        <v>397</v>
      </c>
      <c r="AS11" s="109" t="s">
        <v>398</v>
      </c>
      <c r="AT11" s="108"/>
      <c r="AU11" s="108"/>
      <c r="AV11" s="108"/>
      <c r="AW11" s="108"/>
      <c r="AX11" s="108"/>
      <c r="AY11" s="108" t="s">
        <v>399</v>
      </c>
      <c r="AZ11" s="108"/>
      <c r="BA11" s="108"/>
    </row>
    <row r="12" spans="1:53" ht="15.75" x14ac:dyDescent="0.25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98"/>
      <c r="X12" s="98"/>
      <c r="Y12" s="98"/>
      <c r="Z12" s="98"/>
      <c r="AA12" s="98"/>
      <c r="AB12" s="98"/>
      <c r="AC12" s="98"/>
      <c r="AD12" s="98"/>
      <c r="AE12" s="9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116"/>
      <c r="AS12" s="116"/>
      <c r="AT12" s="88"/>
      <c r="AU12" s="88"/>
      <c r="AV12" s="88"/>
      <c r="AW12" s="88"/>
      <c r="AX12" s="88"/>
      <c r="AY12" s="88"/>
      <c r="AZ12" s="88"/>
      <c r="BA12" s="88"/>
    </row>
    <row r="13" spans="1:53" ht="14.25" customHeight="1" x14ac:dyDescent="0.25">
      <c r="A13" s="83" t="s">
        <v>400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</row>
    <row r="14" spans="1:53" ht="14.25" customHeight="1" x14ac:dyDescent="0.25">
      <c r="A14" s="92" t="s">
        <v>401</v>
      </c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</row>
    <row r="15" spans="1:53" ht="14.25" customHeight="1" x14ac:dyDescent="0.25">
      <c r="A15" s="92" t="s">
        <v>402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</row>
    <row r="16" spans="1:53" ht="15.75" x14ac:dyDescent="0.25">
      <c r="A16" s="117" t="s">
        <v>403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</row>
    <row r="17" spans="1:53" ht="14.25" customHeight="1" x14ac:dyDescent="0.25">
      <c r="A17" s="119" t="s">
        <v>404</v>
      </c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120"/>
      <c r="X17" s="120"/>
      <c r="Y17" s="120"/>
      <c r="Z17" s="120"/>
      <c r="AA17" s="120"/>
      <c r="AB17" s="120"/>
      <c r="AC17" s="120"/>
      <c r="AD17" s="120"/>
      <c r="AE17" s="120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</row>
    <row r="18" spans="1:53" ht="14.25" customHeight="1" x14ac:dyDescent="0.25">
      <c r="A18" s="121" t="s">
        <v>405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122"/>
      <c r="X18" s="122"/>
      <c r="Y18" s="122"/>
      <c r="Z18" s="122"/>
      <c r="AA18" s="122"/>
      <c r="AB18" s="122"/>
      <c r="AC18" s="122"/>
      <c r="AD18" s="122"/>
      <c r="AE18" s="122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</row>
    <row r="19" spans="1:53" ht="15.75" x14ac:dyDescent="0.25">
      <c r="A19" s="123" t="s">
        <v>406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124"/>
      <c r="X19" s="124"/>
      <c r="Y19" s="124"/>
      <c r="Z19" s="124"/>
      <c r="AA19" s="124"/>
      <c r="AB19" s="124"/>
      <c r="AC19" s="124"/>
      <c r="AD19" s="124"/>
      <c r="AE19" s="124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</row>
    <row r="20" spans="1:53" ht="15.75" x14ac:dyDescent="0.25">
      <c r="A20" s="125" t="s">
        <v>407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101"/>
      <c r="X20" s="124"/>
      <c r="Y20" s="124"/>
      <c r="Z20" s="124"/>
      <c r="AA20" s="124"/>
      <c r="AB20" s="124"/>
      <c r="AC20" s="124"/>
      <c r="AD20" s="124"/>
      <c r="AE20" s="124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</row>
    <row r="21" spans="1:53" ht="15.75" x14ac:dyDescent="0.25">
      <c r="A21" s="88" t="s">
        <v>408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101"/>
      <c r="X21" s="124"/>
      <c r="Y21" s="124"/>
      <c r="Z21" s="124"/>
      <c r="AA21" s="124"/>
      <c r="AB21" s="124"/>
      <c r="AC21" s="124"/>
      <c r="AD21" s="124"/>
      <c r="AE21" s="124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</row>
    <row r="22" spans="1:53" ht="15.75" x14ac:dyDescent="0.25">
      <c r="A22" s="88" t="s">
        <v>409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101"/>
      <c r="X22" s="124"/>
      <c r="Y22" s="124"/>
      <c r="Z22" s="124"/>
      <c r="AA22" s="124"/>
      <c r="AB22" s="124"/>
      <c r="AC22" s="124"/>
      <c r="AD22" s="124"/>
      <c r="AE22" s="124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</row>
    <row r="23" spans="1:53" ht="15.75" x14ac:dyDescent="0.25">
      <c r="A23" s="88" t="s">
        <v>410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101"/>
      <c r="X23" s="124"/>
      <c r="Y23" s="124"/>
      <c r="Z23" s="124"/>
      <c r="AA23" s="124"/>
      <c r="AB23" s="124"/>
      <c r="AC23" s="124"/>
      <c r="AD23" s="124"/>
      <c r="AE23" s="124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</row>
  </sheetData>
  <hyperlinks>
    <hyperlink ref="G11" r:id="rId1" xr:uid="{C62CF7A2-ECD1-4ADC-A144-77C4C38E98CC}"/>
    <hyperlink ref="AC11" r:id="rId2" location="msic-codes" xr:uid="{91DB4E21-8040-4909-8C06-2056DD029CDC}"/>
    <hyperlink ref="AR11" r:id="rId3" xr:uid="{5512592E-461F-4362-8906-4DA706598D3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c e 1 a 1 e - c 6 1 b - 4 c d 5 - 8 5 1 8 - f 8 5 7 f f f 2 3 b a d "   x m l n s = " h t t p : / / s c h e m a s . m i c r o s o f t . c o m / D a t a M a s h u p " > A A A A A D E G A A B Q S w M E F A A C A A g A s E 1 T W t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L B N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T V N a D 1 X 8 5 i o D A A D J C Q A A E w A c A E Z v c m 1 1 b G F z L 1 N l Y 3 R p b 2 4 x L m 0 g o h g A K K A U A A A A A A A A A A A A A A A A A A A A A A A A A A A A n V Z d b 9 o w F H 2 v x H + w U m 0 K U s R K q f a w j k k s d B 1 b S 1 n J 1 g d A k 0 l u I c L Y m e 1 s V I j / P j s J 4 H y t 1 Z A Q 4 Z 7 r e w 7 X 9 w M B v g w Z R e P 0 s 3 3 Z O G m c i C X m E K B R z P 0 l F o C 6 i I B s n C D 1 G j N l 1 J a r j Q + k 5 c a c A 5 U P j K / m j K 3 s 5 n Y y x G v o W h 6 e E 2 h b s 9 3 E Z V Q q l 5 m T B j i 1 3 C W m C x X e e 4 r A U p E S 1 5 b H M R W P j K 9 d R u I 1 1 a C w U z Z n u 7 X 6 W A K 6 i 6 X l I K k g F K j v O w d t r T H w E B M 0 Z H t E w k Y m y A 3 j / K k K G M d R R E L g J W A I E j 1 I 2 2 O 0 u c d o v J 4 D T 9 A R D 3 2 w Z Q o O q H x 7 0 d I q E + y a M y F Q b y 0 r z n k j D 7 m f 7 6 + r o E j W H O q c v a q w 6 j w D R + 6 S L 8 o a M r A 6 3 p 1 c A h f l Q 8 M r r + C 9 a x 5 u 6 h 4 i g n 1 1 V T 8 w i Y 2 7 y u y J 1 S 5 c q E N j Q p w z J / P h O W f H y E Y t T 7 u W q K D n O S o z W 7 V s 5 y 9 k a z 9 L l 6 W 4 l q n z Q q b z Z 5 l 0 c R g 0 t 8 B 1 + r / F q h V A H F m G I C Q E X 1 h I S x w d K 9 c I q h T 2 z 9 r u s g C 0 7 e D Q U r 8 e 6 U B f Q x q 0 b u B R q l Y E f p R w t Y k w D V R 0 4 8 R B R w o m z 2 l z 2 y X N R S 6 t Y a 1 O q f 5 V 4 8 T K t W 2 r 3 c q D Z s K p s g Q o p R F m w j W Q m e 1 q v X r M 1 H E o f X n O H C n j A f B q 2 g Q 6 8 h Y F O r n J l h t m 5 v y y i m K M E V a Y W v k x l R t M 5 i Q y R k 8 2 a w r D J T 9 O j v M j m R i 7 Z u M k p P U J M L f I X u o / t s h h f X w K V d K y h S F s y 3 0 3 / S 4 U 7 b T / + i N S C y I I 6 W J 6 R 6 H P w 9 8 w 7 Y N Y S R Z N x S + C 5 t h f x d E U d D i 9 G / D 0 F o d U q v f x h j d E b K y m g 5 L m Q p L H Y L R Q 0 f v n e A k g 9 U 2 m W r e T g Y R 1 t + x o O b o n u l b q r / a d u k 9 8 X H Y j z t Z M d S H 6 D D j Q G T z U R o Z k d r t e g 4 M m m W + P k L G P C e a i q + X P m v + z U y s 0 6 c o v V F i y E d T 3 X d q L V H J G U O + N W 9 q Z y a w o G 9 N g r q r t B e N P J Y d e E H B Q h d m u R c 5 r k U 5 R 3 h 6 4 K A I j J i T K B B b 2 n j c Y l g g G / W y F l e 1 J F x o h j P Z X N S u T 4 r 9 n f 4 z r H Q N R f 6 m 0 r b Q h E W B / i S a n u b z O 0 P s P S W k q 9 U E l a F m 5 r s v z X v 4 F U E s B A i 0 A F A A C A A g A s E 1 T W t d + 5 Z a l A A A A 9 g A A A B I A A A A A A A A A A A A A A A A A A A A A A E N v b m Z p Z y 9 Q Y W N r Y W d l L n h t b F B L A Q I t A B Q A A g A I A L B N U 1 o P y u m r p A A A A O k A A A A T A A A A A A A A A A A A A A A A A P E A A A B b Q 2 9 u d G V u d F 9 U e X B l c 1 0 u e G 1 s U E s B A i 0 A F A A C A A g A s E 1 T W g 9 V / O Y q A w A A y Q k A A B M A A A A A A A A A A A A A A A A A 4 g E A A E Z v c m 1 1 b G F z L 1 N l Y 3 R p b 2 4 x L m 1 Q S w U G A A A A A A M A A w D C A A A A W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S M A A A A A A A D L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V y Y 2 h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H V y Y 2 h h c 2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1 c m N o Y X N l L 0 F 1 d G 9 S Z W 1 v d m V k Q 2 9 s d W 1 u c z E u e 0 R h d G U g T 3 V 0 L D B 9 J n F 1 b 3 Q 7 L C Z x d W 9 0 O 1 N l Y 3 R p b 2 4 x L 1 B 1 c m N o Y X N l L 0 F 1 d G 9 S Z W 1 v d m V k Q 2 9 s d W 1 u c z E u e 1 N l c m l h b C B O b y w x f S Z x d W 9 0 O y w m c X V v d D t T Z W N 0 a W 9 u M S 9 Q d X J j a G F z Z S 9 B d X R v U m V t b 3 Z l Z E N v b H V t b n M x L n t M b 3 J y e S B O b y w y f S Z x d W 9 0 O y w m c X V v d D t T Z W N 0 a W 9 u M S 9 Q d X J j a G F z Z S 9 B d X R v U m V t b 3 Z l Z E N v b H V t b n M x L n t D b 2 1 w Y W 5 5 I E 5 h b W U s M 3 0 m c X V v d D s s J n F 1 b 3 Q 7 U 2 V j d G l v b j E v U H V y Y 2 h h c 2 U v Q X V 0 b 1 J l b W 9 2 Z W R D b 2 x 1 b W 5 z M S 5 7 U 3 V w c G x p Z X I s N H 0 m c X V v d D s s J n F 1 b 3 Q 7 U 2 V j d G l v b j E v U H V y Y 2 h h c 2 U v Q X V 0 b 1 J l b W 9 2 Z W R D b 2 x 1 b W 5 z M S 5 7 T m V 0 I F d 0 K F R v b i k s N X 0 m c X V v d D s s J n F 1 b 3 Q 7 U 2 V j d G l v b j E v U H V y Y 2 h h c 2 U v Q X V 0 b 1 J l b W 9 2 Z W R D b 2 x 1 b W 5 z M S 5 7 U H J p Y 2 U o d G 9 u K S w 2 f S Z x d W 9 0 O y w m c X V v d D t T Z W N 0 a W 9 u M S 9 Q d X J j a G F z Z S 9 B d X R v U m V t b 3 Z l Z E N v b H V t b n M x L n t H c m 9 z c y B B b X Q s N 3 0 m c X V v d D s s J n F 1 b 3 Q 7 U 2 V j d G l v b j E v U H V y Y 2 h h c 2 U v Q X V 0 b 1 J l b W 9 2 Z W R D b 2 x 1 b W 5 z M S 5 7 V F B U I E N I U k c s O H 0 m c X V v d D s s J n F 1 b 3 Q 7 U 2 V j d G l v b j E v U H V y Y 2 h h c 2 U v Q X V 0 b 1 J l b W 9 2 Z W R D b 2 x 1 b W 5 z M S 5 7 V H B 0 I E F t d C w 5 f S Z x d W 9 0 O y w m c X V v d D t T Z W N 0 a W 9 u M S 9 Q d X J j a G F z Z S 9 B d X R v U m V t b 3 Z l Z E N v b H V t b n M x L n s z M C U s M T B 9 J n F 1 b 3 Q 7 L C Z x d W 9 0 O 1 N l Y 3 R p b 2 4 x L 1 B 1 c m N o Y X N l L 0 F 1 d G 9 S Z W 1 v d m V k Q 2 9 s d W 1 u c z E u e 1 d v c m t l c i B D a H J n L D E x f S Z x d W 9 0 O y w m c X V v d D t T Z W N 0 a W 9 u M S 9 Q d X J j a G F z Z S 9 B d X R v U m V t b 3 Z l Z E N v b H V t b n M x L n t X b 3 J r Z X I g Q W 1 0 L D E y f S Z x d W 9 0 O y w m c X V v d D t T Z W N 0 a W 9 u M S 9 Q d X J j a G F z Z S 9 B d X R v U m V t b 3 Z l Z E N v b H V t b n M x L n t P d G h l c n M s M T N 9 J n F 1 b 3 Q 7 L C Z x d W 9 0 O 1 N l Y 3 R p b 2 4 x L 1 B 1 c m N o Y X N l L 0 F 1 d G 9 S Z W 1 v d m V k Q 2 9 s d W 1 u c z E u e 0 5 F V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1 c m N o Y X N l L 0 F 1 d G 9 S Z W 1 v d m V k Q 2 9 s d W 1 u c z E u e 0 R h d G U g T 3 V 0 L D B 9 J n F 1 b 3 Q 7 L C Z x d W 9 0 O 1 N l Y 3 R p b 2 4 x L 1 B 1 c m N o Y X N l L 0 F 1 d G 9 S Z W 1 v d m V k Q 2 9 s d W 1 u c z E u e 1 N l c m l h b C B O b y w x f S Z x d W 9 0 O y w m c X V v d D t T Z W N 0 a W 9 u M S 9 Q d X J j a G F z Z S 9 B d X R v U m V t b 3 Z l Z E N v b H V t b n M x L n t M b 3 J y e S B O b y w y f S Z x d W 9 0 O y w m c X V v d D t T Z W N 0 a W 9 u M S 9 Q d X J j a G F z Z S 9 B d X R v U m V t b 3 Z l Z E N v b H V t b n M x L n t D b 2 1 w Y W 5 5 I E 5 h b W U s M 3 0 m c X V v d D s s J n F 1 b 3 Q 7 U 2 V j d G l v b j E v U H V y Y 2 h h c 2 U v Q X V 0 b 1 J l b W 9 2 Z W R D b 2 x 1 b W 5 z M S 5 7 U 3 V w c G x p Z X I s N H 0 m c X V v d D s s J n F 1 b 3 Q 7 U 2 V j d G l v b j E v U H V y Y 2 h h c 2 U v Q X V 0 b 1 J l b W 9 2 Z W R D b 2 x 1 b W 5 z M S 5 7 T m V 0 I F d 0 K F R v b i k s N X 0 m c X V v d D s s J n F 1 b 3 Q 7 U 2 V j d G l v b j E v U H V y Y 2 h h c 2 U v Q X V 0 b 1 J l b W 9 2 Z W R D b 2 x 1 b W 5 z M S 5 7 U H J p Y 2 U o d G 9 u K S w 2 f S Z x d W 9 0 O y w m c X V v d D t T Z W N 0 a W 9 u M S 9 Q d X J j a G F z Z S 9 B d X R v U m V t b 3 Z l Z E N v b H V t b n M x L n t H c m 9 z c y B B b X Q s N 3 0 m c X V v d D s s J n F 1 b 3 Q 7 U 2 V j d G l v b j E v U H V y Y 2 h h c 2 U v Q X V 0 b 1 J l b W 9 2 Z W R D b 2 x 1 b W 5 z M S 5 7 V F B U I E N I U k c s O H 0 m c X V v d D s s J n F 1 b 3 Q 7 U 2 V j d G l v b j E v U H V y Y 2 h h c 2 U v Q X V 0 b 1 J l b W 9 2 Z W R D b 2 x 1 b W 5 z M S 5 7 V H B 0 I E F t d C w 5 f S Z x d W 9 0 O y w m c X V v d D t T Z W N 0 a W 9 u M S 9 Q d X J j a G F z Z S 9 B d X R v U m V t b 3 Z l Z E N v b H V t b n M x L n s z M C U s M T B 9 J n F 1 b 3 Q 7 L C Z x d W 9 0 O 1 N l Y 3 R p b 2 4 x L 1 B 1 c m N o Y X N l L 0 F 1 d G 9 S Z W 1 v d m V k Q 2 9 s d W 1 u c z E u e 1 d v c m t l c i B D a H J n L D E x f S Z x d W 9 0 O y w m c X V v d D t T Z W N 0 a W 9 u M S 9 Q d X J j a G F z Z S 9 B d X R v U m V t b 3 Z l Z E N v b H V t b n M x L n t X b 3 J r Z X I g Q W 1 0 L D E y f S Z x d W 9 0 O y w m c X V v d D t T Z W N 0 a W 9 u M S 9 Q d X J j a G F z Z S 9 B d X R v U m V t b 3 Z l Z E N v b H V t b n M x L n t P d G h l c n M s M T N 9 J n F 1 b 3 Q 7 L C Z x d W 9 0 O 1 N l Y 3 R p b 2 4 x L 1 B 1 c m N o Y X N l L 0 F 1 d G 9 S Z W 1 v d m V k Q 2 9 s d W 1 u c z E u e 0 5 F V C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g T 3 V 0 J n F 1 b 3 Q 7 L C Z x d W 9 0 O 1 N l c m l h b C B O b y Z x d W 9 0 O y w m c X V v d D t M b 3 J y e S B O b y Z x d W 9 0 O y w m c X V v d D t D b 2 1 w Y W 5 5 I E 5 h b W U m c X V v d D s s J n F 1 b 3 Q 7 U 3 V w c G x p Z X I m c X V v d D s s J n F 1 b 3 Q 7 T m V 0 I F d 0 K F R v b i k m c X V v d D s s J n F 1 b 3 Q 7 U H J p Y 2 U o d G 9 u K S Z x d W 9 0 O y w m c X V v d D t H c m 9 z c y B B b X Q m c X V v d D s s J n F 1 b 3 Q 7 V F B U I E N I U k c m c X V v d D s s J n F 1 b 3 Q 7 V H B 0 I E F t d C Z x d W 9 0 O y w m c X V v d D s z M C U m c X V v d D s s J n F 1 b 3 Q 7 V 2 9 y a 2 V y I E N o c m c m c X V v d D s s J n F 1 b 3 Q 7 V 2 9 y a 2 V y I E F t d C Z x d W 9 0 O y w m c X V v d D t P d G h l c n M m c X V v d D s s J n F 1 b 3 Q 7 T k V U J n F 1 b 3 Q 7 X S I g L z 4 8 R W 5 0 c n k g V H l w Z T 0 i R m l s b E N v b H V t b l R 5 c G V z I i B W Y W x 1 Z T 0 i c 0 N R W U d B Q V l G Q X d V R k J R V U Z C U V V G I i A v P j x F b n R y e S B U e X B l P S J G a W x s T G F z d F V w Z G F 0 Z W Q i I F Z h b H V l P S J k M j A y N S 0 w M i 0 x O V Q w M T o 0 N T o z M i 4 y N T Q 1 M z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I i A v P j x F b n R y e S B U e X B l P S J B Z G R l Z F R v R G F 0 Y U 1 v Z G V s I i B W Y W x 1 Z T 0 i b D A i I C 8 + P E V u d H J 5 I F R 5 c G U 9 I l F 1 Z X J 5 S U Q i I F Z h b H V l P S J z Z j N j Y T Z j Z G E t N j I x N i 0 0 N T h h L W I x O T I t M j A x N T g x N W V k M D I 5 I i A v P j w v U 3 R h Y m x l R W 5 0 c m l l c z 4 8 L 0 l 0 Z W 0 + P E l 0 Z W 0 + P E l 0 Z W 1 M b 2 N h d G l v b j 4 8 S X R l b V R 5 c G U + R m 9 y b X V s Y T w v S X R l b V R 5 c G U + P E l 0 Z W 1 Q Y X R o P l N l Y 3 R p b 2 4 x L 1 B 1 c m N o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U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1 c H B s a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5 V D A x O j Q 1 O j M y L j I 3 M D E 3 M j B a I i A v P j x F b n R y e S B U e X B l P S J G a W x s Q 2 9 s d W 1 u V H l w Z X M i I F Z h b H V l P S J z Q U F Z R 0 J n W U d B Q U F E Q m d Z R C I g L z 4 8 R W 5 0 c n k g V H l w Z T 0 i R m l s b E N v b H V t b k 5 h b W V z I i B W Y W x 1 Z T 0 i c 1 s m c X V v d D t D b 2 1 w Y W 5 5 I E 5 h b W U m c X V v d D s s J n F 1 b 3 Q 7 Q 2 9 u d H J v b C B B L 0 M m c X V v d D s s J n F 1 b 3 Q 7 Q 2 9 k Z S Z x d W 9 0 O y w m c X V v d D t D b 2 1 w Y W 5 5 I E N h d G V n b 3 J 5 J n F 1 b 3 Q 7 L C Z x d W 9 0 O 0 F k Z H J l c 3 M g M S Z x d W 9 0 O y w m c X V v d D t B Z G R y Z X N z I D I m c X V v d D s s J n F 1 b 3 Q 7 Q W R k c m V z c y A z J n F 1 b 3 Q 7 L C Z x d W 9 0 O 0 F k Z H J l c 3 M g N C Z x d W 9 0 O y w m c X V v d D t Q b 3 N 0 I E N v Z G U m c X V v d D s s J n F 1 b 3 Q 7 V E l O J n F 1 b 3 Q 7 L C Z x d W 9 0 O 0 l E I F R 5 c G U m c X V v d D s s J n F 1 b 3 Q 7 S U Q g T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c G x p Z X I v Q X V 0 b 1 J l b W 9 2 Z W R D b 2 x 1 b W 5 z M S 5 7 Q 2 9 t c G F u e S B O Y W 1 l L D B 9 J n F 1 b 3 Q 7 L C Z x d W 9 0 O 1 N l Y 3 R p b 2 4 x L 1 N 1 c H B s a W V y L 0 F 1 d G 9 S Z W 1 v d m V k Q 2 9 s d W 1 u c z E u e 0 N v b n R y b 2 w g Q S 9 D L D F 9 J n F 1 b 3 Q 7 L C Z x d W 9 0 O 1 N l Y 3 R p b 2 4 x L 1 N 1 c H B s a W V y L 0 F 1 d G 9 S Z W 1 v d m V k Q 2 9 s d W 1 u c z E u e 0 N v Z G U s M n 0 m c X V v d D s s J n F 1 b 3 Q 7 U 2 V j d G l v b j E v U 3 V w c G x p Z X I v Q X V 0 b 1 J l b W 9 2 Z W R D b 2 x 1 b W 5 z M S 5 7 Q 2 9 t c G F u e S B D Y X R l Z 2 9 y e S w z f S Z x d W 9 0 O y w m c X V v d D t T Z W N 0 a W 9 u M S 9 T d X B w b G l l c i 9 B d X R v U m V t b 3 Z l Z E N v b H V t b n M x L n t B Z G R y Z X N z I D E s N H 0 m c X V v d D s s J n F 1 b 3 Q 7 U 2 V j d G l v b j E v U 3 V w c G x p Z X I v Q X V 0 b 1 J l b W 9 2 Z W R D b 2 x 1 b W 5 z M S 5 7 Q W R k c m V z c y A y L D V 9 J n F 1 b 3 Q 7 L C Z x d W 9 0 O 1 N l Y 3 R p b 2 4 x L 1 N 1 c H B s a W V y L 0 F 1 d G 9 S Z W 1 v d m V k Q 2 9 s d W 1 u c z E u e 0 F k Z H J l c 3 M g M y w 2 f S Z x d W 9 0 O y w m c X V v d D t T Z W N 0 a W 9 u M S 9 T d X B w b G l l c i 9 B d X R v U m V t b 3 Z l Z E N v b H V t b n M x L n t B Z G R y Z X N z I D Q s N 3 0 m c X V v d D s s J n F 1 b 3 Q 7 U 2 V j d G l v b j E v U 3 V w c G x p Z X I v Q X V 0 b 1 J l b W 9 2 Z W R D b 2 x 1 b W 5 z M S 5 7 U G 9 z d C B D b 2 R l L D h 9 J n F 1 b 3 Q 7 L C Z x d W 9 0 O 1 N l Y 3 R p b 2 4 x L 1 N 1 c H B s a W V y L 0 F 1 d G 9 S Z W 1 v d m V k Q 2 9 s d W 1 u c z E u e 1 R J T i w 5 f S Z x d W 9 0 O y w m c X V v d D t T Z W N 0 a W 9 u M S 9 T d X B w b G l l c i 9 B d X R v U m V t b 3 Z l Z E N v b H V t b n M x L n t J R C B U e X B l L D E w f S Z x d W 9 0 O y w m c X V v d D t T Z W N 0 a W 9 u M S 9 T d X B w b G l l c i 9 B d X R v U m V t b 3 Z l Z E N v b H V t b n M x L n t J R C B O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1 c H B s a W V y L 0 F 1 d G 9 S Z W 1 v d m V k Q 2 9 s d W 1 u c z E u e 0 N v b X B h b n k g T m F t Z S w w f S Z x d W 9 0 O y w m c X V v d D t T Z W N 0 a W 9 u M S 9 T d X B w b G l l c i 9 B d X R v U m V t b 3 Z l Z E N v b H V t b n M x L n t D b 2 5 0 c m 9 s I E E v Q y w x f S Z x d W 9 0 O y w m c X V v d D t T Z W N 0 a W 9 u M S 9 T d X B w b G l l c i 9 B d X R v U m V t b 3 Z l Z E N v b H V t b n M x L n t D b 2 R l L D J 9 J n F 1 b 3 Q 7 L C Z x d W 9 0 O 1 N l Y 3 R p b 2 4 x L 1 N 1 c H B s a W V y L 0 F 1 d G 9 S Z W 1 v d m V k Q 2 9 s d W 1 u c z E u e 0 N v b X B h b n k g Q 2 F 0 Z W d v c n k s M 3 0 m c X V v d D s s J n F 1 b 3 Q 7 U 2 V j d G l v b j E v U 3 V w c G x p Z X I v Q X V 0 b 1 J l b W 9 2 Z W R D b 2 x 1 b W 5 z M S 5 7 Q W R k c m V z c y A x L D R 9 J n F 1 b 3 Q 7 L C Z x d W 9 0 O 1 N l Y 3 R p b 2 4 x L 1 N 1 c H B s a W V y L 0 F 1 d G 9 S Z W 1 v d m V k Q 2 9 s d W 1 u c z E u e 0 F k Z H J l c 3 M g M i w 1 f S Z x d W 9 0 O y w m c X V v d D t T Z W N 0 a W 9 u M S 9 T d X B w b G l l c i 9 B d X R v U m V t b 3 Z l Z E N v b H V t b n M x L n t B Z G R y Z X N z I D M s N n 0 m c X V v d D s s J n F 1 b 3 Q 7 U 2 V j d G l v b j E v U 3 V w c G x p Z X I v Q X V 0 b 1 J l b W 9 2 Z W R D b 2 x 1 b W 5 z M S 5 7 Q W R k c m V z c y A 0 L D d 9 J n F 1 b 3 Q 7 L C Z x d W 9 0 O 1 N l Y 3 R p b 2 4 x L 1 N 1 c H B s a W V y L 0 F 1 d G 9 S Z W 1 v d m V k Q 2 9 s d W 1 u c z E u e 1 B v c 3 Q g Q 2 9 k Z S w 4 f S Z x d W 9 0 O y w m c X V v d D t T Z W N 0 a W 9 u M S 9 T d X B w b G l l c i 9 B d X R v U m V t b 3 Z l Z E N v b H V t b n M x L n t U S U 4 s O X 0 m c X V v d D s s J n F 1 b 3 Q 7 U 2 V j d G l v b j E v U 3 V w c G x p Z X I v Q X V 0 b 1 J l b W 9 2 Z W R D b 2 x 1 b W 5 z M S 5 7 S U Q g V H l w Z S w x M H 0 m c X V v d D s s J n F 1 b 3 Q 7 U 2 V j d G l v b j E v U 3 V w c G x p Z X I v Q X V 0 b 1 J l b W 9 2 Z W R D b 2 x 1 b W 5 z M S 5 7 S U Q g T m 8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B w b G l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i 9 N Y W l u d G F p b i U y M F N 1 c H B s a W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U v R X h w Y W 5 k Z W Q l M j B T d X B w b G l l c i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P o N w h Q U l N j P L G 8 z M z x + g A A A A A A g A A A A A A E G Y A A A A B A A A g A A A A z h N s i m L J 4 O P o X s w L m i w J 1 w U H W d A 9 D A u N h B j k k q l M g v I A A A A A D o A A A A A C A A A g A A A A w 1 O V 2 m g i H o C p f k l J N j A t Y + l D K z x Q 0 d z m Q j M J n r x Z 0 Q d Q A A A A t e X x x x 6 D 3 J X W 4 w C t Z n o R Y O T h Z y x s w s H 5 0 2 j p k w K x 1 8 i X 3 L A G W o b A O 9 s 7 z N H Z e k 7 8 i c I r W D 7 A 4 Q r z y 5 r c E / 2 T 5 C + g / s 8 C f x H K o + b f r b t Y E 2 t A A A A A X 4 b T I K R k x P q i b 3 a J 3 G o J k i 9 r P T 4 c O k g W 9 M + a y C R i q F 9 e 1 f U g g M d n U j H D V K Q z V t b y F w t A 7 J R l u 1 O c b Y 1 0 Y 6 q K 4 A = = < / D a t a M a s h u p > 
</file>

<file path=customXml/itemProps1.xml><?xml version="1.0" encoding="utf-8"?>
<ds:datastoreItem xmlns:ds="http://schemas.openxmlformats.org/officeDocument/2006/customXml" ds:itemID="{DC122E65-730F-4D7E-9F10-04DED10FE8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</vt:lpstr>
      <vt:lpstr>Purchase (2)</vt:lpstr>
      <vt:lpstr>jan2025</vt:lpstr>
      <vt:lpstr>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lau</dc:creator>
  <cp:lastModifiedBy>D&amp;B Trading</cp:lastModifiedBy>
  <dcterms:created xsi:type="dcterms:W3CDTF">2025-02-18T04:19:39Z</dcterms:created>
  <dcterms:modified xsi:type="dcterms:W3CDTF">2025-02-19T02:18:28Z</dcterms:modified>
</cp:coreProperties>
</file>